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"/>
    </mc:Choice>
  </mc:AlternateContent>
  <xr:revisionPtr revIDLastSave="1" documentId="8_{348B92DF-3B3F-4A7E-8BCF-A57BF086922F}" xr6:coauthVersionLast="46" xr6:coauthVersionMax="46" xr10:uidLastSave="{A741867B-3D2A-4374-A1A7-F13A8C192D78}"/>
  <bookViews>
    <workbookView xWindow="-120" yWindow="-120" windowWidth="20640" windowHeight="11160" xr2:uid="{00000000-000D-0000-FFFF-FFFF00000000}"/>
  </bookViews>
  <sheets>
    <sheet name="Principal" sheetId="4" r:id="rId1"/>
  </sheets>
  <externalReferences>
    <externalReference r:id="rId2"/>
    <externalReference r:id="rId3"/>
  </externalReferences>
  <definedNames>
    <definedName name="_xlnm._FilterDatabase" localSheetId="0" hidden="1">Principal!$A$3:$AH$523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7" i="4" l="1"/>
  <c r="U363" i="4"/>
  <c r="K411" i="4"/>
  <c r="K409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X523" i="4"/>
  <c r="Y523" i="4" s="1"/>
  <c r="X522" i="4"/>
  <c r="Y522" i="4" s="1"/>
  <c r="X521" i="4"/>
  <c r="Y521" i="4" s="1"/>
  <c r="X520" i="4"/>
  <c r="Y520" i="4" s="1"/>
  <c r="X519" i="4"/>
  <c r="Y519" i="4" s="1"/>
  <c r="X518" i="4"/>
  <c r="Y518" i="4" s="1"/>
  <c r="X517" i="4"/>
  <c r="Y517" i="4" s="1"/>
  <c r="X516" i="4"/>
  <c r="Y516" i="4" s="1"/>
  <c r="X515" i="4"/>
  <c r="Y515" i="4" s="1"/>
  <c r="X514" i="4"/>
  <c r="Y514" i="4" s="1"/>
  <c r="X513" i="4"/>
  <c r="Y513" i="4" s="1"/>
  <c r="X512" i="4"/>
  <c r="Y512" i="4" s="1"/>
  <c r="X511" i="4"/>
  <c r="Y511" i="4" s="1"/>
  <c r="X510" i="4"/>
  <c r="Y510" i="4" s="1"/>
  <c r="X509" i="4"/>
  <c r="Y509" i="4" s="1"/>
  <c r="X508" i="4"/>
  <c r="Y508" i="4" s="1"/>
  <c r="X507" i="4"/>
  <c r="Y507" i="4" s="1"/>
  <c r="X506" i="4"/>
  <c r="Y506" i="4" s="1"/>
  <c r="X505" i="4"/>
  <c r="Y505" i="4" s="1"/>
  <c r="X504" i="4"/>
  <c r="Y504" i="4" s="1"/>
  <c r="X503" i="4"/>
  <c r="Y503" i="4" s="1"/>
  <c r="X502" i="4"/>
  <c r="Y502" i="4" s="1"/>
  <c r="X501" i="4"/>
  <c r="Y501" i="4" s="1"/>
  <c r="X500" i="4"/>
  <c r="Y500" i="4" s="1"/>
  <c r="X499" i="4"/>
  <c r="Y499" i="4" s="1"/>
  <c r="X498" i="4"/>
  <c r="Y498" i="4" s="1"/>
  <c r="X497" i="4"/>
  <c r="Y497" i="4" s="1"/>
  <c r="X496" i="4"/>
  <c r="Y496" i="4" s="1"/>
  <c r="X495" i="4"/>
  <c r="Y495" i="4" s="1"/>
  <c r="X494" i="4"/>
  <c r="Y494" i="4" s="1"/>
  <c r="X493" i="4"/>
  <c r="Y493" i="4" s="1"/>
  <c r="X492" i="4"/>
  <c r="Y492" i="4" s="1"/>
  <c r="X491" i="4"/>
  <c r="Y491" i="4" s="1"/>
  <c r="X490" i="4"/>
  <c r="Y490" i="4" s="1"/>
  <c r="X489" i="4"/>
  <c r="Y489" i="4" s="1"/>
  <c r="X488" i="4"/>
  <c r="Y488" i="4" s="1"/>
  <c r="X487" i="4"/>
  <c r="Y487" i="4" s="1"/>
  <c r="X486" i="4"/>
  <c r="Y486" i="4" s="1"/>
  <c r="X485" i="4"/>
  <c r="Y485" i="4" s="1"/>
  <c r="X484" i="4"/>
  <c r="Y484" i="4" s="1"/>
  <c r="X483" i="4"/>
  <c r="Y483" i="4" s="1"/>
  <c r="X482" i="4"/>
  <c r="Y482" i="4" s="1"/>
  <c r="X481" i="4"/>
  <c r="Y481" i="4" s="1"/>
  <c r="X480" i="4"/>
  <c r="Y480" i="4" s="1"/>
  <c r="X479" i="4"/>
  <c r="Y479" i="4" s="1"/>
  <c r="X478" i="4"/>
  <c r="Y478" i="4" s="1"/>
  <c r="X477" i="4"/>
  <c r="Y477" i="4" s="1"/>
  <c r="X476" i="4"/>
  <c r="Y476" i="4" s="1"/>
  <c r="X475" i="4"/>
  <c r="Y475" i="4" s="1"/>
  <c r="X474" i="4"/>
  <c r="Y474" i="4" s="1"/>
  <c r="X473" i="4"/>
  <c r="Y473" i="4" s="1"/>
  <c r="X472" i="4"/>
  <c r="Y472" i="4" s="1"/>
  <c r="X471" i="4"/>
  <c r="Y471" i="4" s="1"/>
  <c r="X470" i="4"/>
  <c r="Y470" i="4" s="1"/>
  <c r="X469" i="4"/>
  <c r="Y469" i="4" s="1"/>
  <c r="X468" i="4"/>
  <c r="Y468" i="4" s="1"/>
  <c r="X467" i="4"/>
  <c r="Y467" i="4" s="1"/>
  <c r="X466" i="4"/>
  <c r="Y466" i="4" s="1"/>
  <c r="X465" i="4"/>
  <c r="Y465" i="4" s="1"/>
  <c r="X464" i="4"/>
  <c r="Y464" i="4" s="1"/>
  <c r="X463" i="4"/>
  <c r="Y463" i="4" s="1"/>
  <c r="X462" i="4"/>
  <c r="Y462" i="4" s="1"/>
  <c r="X461" i="4"/>
  <c r="Y461" i="4" s="1"/>
  <c r="X460" i="4"/>
  <c r="Y460" i="4" s="1"/>
  <c r="X459" i="4"/>
  <c r="Y459" i="4" s="1"/>
  <c r="X458" i="4"/>
  <c r="Y458" i="4" s="1"/>
  <c r="X457" i="4"/>
  <c r="Y457" i="4" s="1"/>
  <c r="X456" i="4"/>
  <c r="Y456" i="4" s="1"/>
  <c r="X455" i="4"/>
  <c r="Y455" i="4" s="1"/>
  <c r="X454" i="4"/>
  <c r="Y454" i="4" s="1"/>
  <c r="X453" i="4"/>
  <c r="Y453" i="4" s="1"/>
  <c r="X452" i="4"/>
  <c r="Y452" i="4" s="1"/>
  <c r="X451" i="4"/>
  <c r="Y451" i="4" s="1"/>
  <c r="X450" i="4"/>
  <c r="Y450" i="4" s="1"/>
  <c r="X449" i="4"/>
  <c r="Y449" i="4" s="1"/>
  <c r="X448" i="4"/>
  <c r="Y448" i="4" s="1"/>
  <c r="X447" i="4"/>
  <c r="Y447" i="4" s="1"/>
  <c r="X446" i="4"/>
  <c r="Y446" i="4" s="1"/>
  <c r="X445" i="4"/>
  <c r="Y445" i="4" s="1"/>
  <c r="X444" i="4"/>
  <c r="Y444" i="4" s="1"/>
  <c r="X443" i="4"/>
  <c r="Y443" i="4" s="1"/>
  <c r="X442" i="4"/>
  <c r="Y442" i="4" s="1"/>
  <c r="X441" i="4"/>
  <c r="Y441" i="4" s="1"/>
  <c r="X440" i="4"/>
  <c r="Y440" i="4" s="1"/>
  <c r="X439" i="4"/>
  <c r="Y439" i="4" s="1"/>
  <c r="X438" i="4"/>
  <c r="Y438" i="4" s="1"/>
  <c r="X437" i="4"/>
  <c r="Y437" i="4" s="1"/>
  <c r="X436" i="4"/>
  <c r="Y436" i="4" s="1"/>
  <c r="X435" i="4"/>
  <c r="Y435" i="4" s="1"/>
  <c r="X434" i="4"/>
  <c r="Y434" i="4" s="1"/>
  <c r="X433" i="4"/>
  <c r="Y433" i="4" s="1"/>
  <c r="X432" i="4"/>
  <c r="Y432" i="4" s="1"/>
  <c r="X431" i="4"/>
  <c r="Y431" i="4" s="1"/>
  <c r="X430" i="4"/>
  <c r="Y430" i="4" s="1"/>
  <c r="X429" i="4"/>
  <c r="Y429" i="4" s="1"/>
  <c r="X428" i="4"/>
  <c r="Y428" i="4" s="1"/>
  <c r="X427" i="4"/>
  <c r="Y427" i="4" s="1"/>
  <c r="X426" i="4"/>
  <c r="Y426" i="4" s="1"/>
  <c r="X425" i="4"/>
  <c r="Y425" i="4" s="1"/>
  <c r="X424" i="4"/>
  <c r="Y424" i="4" s="1"/>
  <c r="X423" i="4"/>
  <c r="Y423" i="4" s="1"/>
  <c r="X422" i="4"/>
  <c r="Y422" i="4" s="1"/>
  <c r="X421" i="4"/>
  <c r="Y421" i="4" s="1"/>
  <c r="X420" i="4"/>
  <c r="Y420" i="4" s="1"/>
  <c r="X419" i="4"/>
  <c r="Y419" i="4" s="1"/>
  <c r="X418" i="4"/>
  <c r="Y418" i="4" s="1"/>
  <c r="X417" i="4"/>
  <c r="Y417" i="4" s="1"/>
  <c r="X416" i="4"/>
  <c r="Y416" i="4" s="1"/>
  <c r="X415" i="4"/>
  <c r="Y415" i="4" s="1"/>
  <c r="X414" i="4"/>
  <c r="Y414" i="4" s="1"/>
  <c r="X413" i="4"/>
  <c r="Y413" i="4" s="1"/>
  <c r="X412" i="4"/>
  <c r="Y412" i="4" s="1"/>
  <c r="X411" i="4"/>
  <c r="Y411" i="4" s="1"/>
  <c r="X410" i="4"/>
  <c r="Y410" i="4" s="1"/>
  <c r="X409" i="4"/>
  <c r="Y409" i="4" s="1"/>
  <c r="X408" i="4"/>
  <c r="Y408" i="4" s="1"/>
  <c r="X407" i="4"/>
  <c r="Y407" i="4" s="1"/>
  <c r="X406" i="4"/>
  <c r="Y406" i="4" s="1"/>
  <c r="X405" i="4"/>
  <c r="Y405" i="4" s="1"/>
  <c r="X404" i="4"/>
  <c r="Y404" i="4" s="1"/>
  <c r="X403" i="4"/>
  <c r="Y403" i="4" s="1"/>
  <c r="X402" i="4"/>
  <c r="Y402" i="4" s="1"/>
  <c r="X401" i="4"/>
  <c r="Y401" i="4" s="1"/>
  <c r="X400" i="4"/>
  <c r="Y400" i="4" s="1"/>
  <c r="X399" i="4"/>
  <c r="Y399" i="4" s="1"/>
  <c r="X398" i="4"/>
  <c r="Y398" i="4" s="1"/>
  <c r="X397" i="4"/>
  <c r="Y397" i="4" s="1"/>
  <c r="X396" i="4"/>
  <c r="Y396" i="4" s="1"/>
  <c r="X395" i="4"/>
  <c r="Y395" i="4" s="1"/>
  <c r="X394" i="4"/>
  <c r="Y394" i="4" s="1"/>
  <c r="X393" i="4"/>
  <c r="Y393" i="4" s="1"/>
  <c r="X392" i="4"/>
  <c r="Y392" i="4" s="1"/>
  <c r="X391" i="4"/>
  <c r="Y391" i="4" s="1"/>
  <c r="X390" i="4"/>
  <c r="Y390" i="4" s="1"/>
  <c r="X389" i="4"/>
  <c r="Y389" i="4" s="1"/>
  <c r="X388" i="4"/>
  <c r="Y388" i="4" s="1"/>
  <c r="X387" i="4"/>
  <c r="Y387" i="4" s="1"/>
  <c r="X386" i="4"/>
  <c r="Y386" i="4" s="1"/>
  <c r="X385" i="4"/>
  <c r="Y385" i="4" s="1"/>
  <c r="X384" i="4"/>
  <c r="Y384" i="4" s="1"/>
  <c r="X383" i="4"/>
  <c r="Y383" i="4" s="1"/>
  <c r="X382" i="4"/>
  <c r="Y382" i="4" s="1"/>
  <c r="X381" i="4"/>
  <c r="Y381" i="4" s="1"/>
  <c r="X380" i="4"/>
  <c r="Y380" i="4" s="1"/>
  <c r="X379" i="4"/>
  <c r="Y379" i="4" s="1"/>
  <c r="X378" i="4"/>
  <c r="Y378" i="4" s="1"/>
  <c r="X377" i="4"/>
  <c r="Y377" i="4" s="1"/>
  <c r="X376" i="4"/>
  <c r="Y376" i="4" s="1"/>
  <c r="X375" i="4"/>
  <c r="Y375" i="4" s="1"/>
  <c r="X374" i="4"/>
  <c r="Y374" i="4" s="1"/>
  <c r="X373" i="4"/>
  <c r="Y373" i="4" s="1"/>
  <c r="X372" i="4"/>
  <c r="Y372" i="4" s="1"/>
  <c r="X371" i="4"/>
  <c r="Y371" i="4" s="1"/>
  <c r="X370" i="4"/>
  <c r="Y370" i="4" s="1"/>
  <c r="X369" i="4"/>
  <c r="Y369" i="4" s="1"/>
  <c r="X368" i="4"/>
  <c r="Y368" i="4" s="1"/>
  <c r="X367" i="4"/>
  <c r="Y367" i="4" s="1"/>
  <c r="X366" i="4"/>
  <c r="Y366" i="4" s="1"/>
  <c r="X365" i="4"/>
  <c r="Y365" i="4" s="1"/>
  <c r="X364" i="4"/>
  <c r="Y364" i="4" s="1"/>
  <c r="X363" i="4"/>
  <c r="Y363" i="4" s="1"/>
  <c r="X362" i="4"/>
  <c r="Y362" i="4" s="1"/>
  <c r="X361" i="4"/>
  <c r="Y361" i="4" s="1"/>
  <c r="X360" i="4"/>
  <c r="Y360" i="4" s="1"/>
  <c r="X359" i="4"/>
  <c r="Y359" i="4" s="1"/>
  <c r="X358" i="4"/>
  <c r="Y358" i="4" s="1"/>
  <c r="X357" i="4"/>
  <c r="Y357" i="4" s="1"/>
  <c r="X356" i="4"/>
  <c r="Y356" i="4" s="1"/>
  <c r="X355" i="4"/>
  <c r="Y355" i="4" s="1"/>
  <c r="X354" i="4"/>
  <c r="Y354" i="4" s="1"/>
  <c r="X353" i="4"/>
  <c r="Y353" i="4" s="1"/>
  <c r="X352" i="4"/>
  <c r="Y352" i="4" s="1"/>
  <c r="X351" i="4"/>
  <c r="Y351" i="4" s="1"/>
  <c r="X350" i="4"/>
  <c r="Y350" i="4" s="1"/>
  <c r="X349" i="4"/>
  <c r="Y349" i="4" s="1"/>
  <c r="X348" i="4"/>
  <c r="Y348" i="4" s="1"/>
  <c r="X347" i="4"/>
  <c r="Y347" i="4" s="1"/>
  <c r="X346" i="4"/>
  <c r="Y346" i="4" s="1"/>
  <c r="X345" i="4"/>
  <c r="Y345" i="4" s="1"/>
  <c r="X344" i="4"/>
  <c r="Y344" i="4" s="1"/>
  <c r="X343" i="4"/>
  <c r="Y343" i="4" s="1"/>
  <c r="X342" i="4"/>
  <c r="Y342" i="4" s="1"/>
  <c r="X341" i="4"/>
  <c r="Y341" i="4" s="1"/>
  <c r="X340" i="4"/>
  <c r="Y340" i="4" s="1"/>
  <c r="X339" i="4"/>
  <c r="Y339" i="4" s="1"/>
  <c r="X338" i="4"/>
  <c r="Y338" i="4" s="1"/>
  <c r="X337" i="4"/>
  <c r="Y337" i="4" s="1"/>
  <c r="X336" i="4"/>
  <c r="Y336" i="4" s="1"/>
  <c r="X335" i="4"/>
  <c r="Y335" i="4" s="1"/>
  <c r="X334" i="4"/>
  <c r="Y334" i="4" s="1"/>
  <c r="X333" i="4"/>
  <c r="Y333" i="4" s="1"/>
  <c r="X332" i="4"/>
  <c r="Y332" i="4" s="1"/>
  <c r="X331" i="4"/>
  <c r="Y331" i="4" s="1"/>
  <c r="X330" i="4"/>
  <c r="Y330" i="4" s="1"/>
  <c r="X329" i="4"/>
  <c r="Y329" i="4" s="1"/>
  <c r="X328" i="4"/>
  <c r="Y328" i="4" s="1"/>
  <c r="X327" i="4"/>
  <c r="Y327" i="4" s="1"/>
  <c r="X326" i="4"/>
  <c r="Y326" i="4" s="1"/>
  <c r="X325" i="4"/>
  <c r="Y325" i="4" s="1"/>
  <c r="X324" i="4"/>
  <c r="Y324" i="4" s="1"/>
  <c r="X323" i="4"/>
  <c r="Y323" i="4" s="1"/>
  <c r="X322" i="4"/>
  <c r="Y322" i="4" s="1"/>
  <c r="X321" i="4"/>
  <c r="Y321" i="4" s="1"/>
  <c r="X320" i="4"/>
  <c r="Y320" i="4" s="1"/>
  <c r="X319" i="4"/>
  <c r="Y319" i="4" s="1"/>
  <c r="X318" i="4"/>
  <c r="Y318" i="4" s="1"/>
  <c r="X317" i="4"/>
  <c r="Y317" i="4" s="1"/>
  <c r="X316" i="4"/>
  <c r="Y316" i="4" s="1"/>
  <c r="X315" i="4"/>
  <c r="Y315" i="4" s="1"/>
  <c r="X314" i="4"/>
  <c r="Y314" i="4" s="1"/>
  <c r="X313" i="4"/>
  <c r="Y313" i="4" s="1"/>
  <c r="X312" i="4"/>
  <c r="Y312" i="4" s="1"/>
  <c r="X311" i="4"/>
  <c r="Y311" i="4" s="1"/>
  <c r="X310" i="4"/>
  <c r="Y310" i="4" s="1"/>
  <c r="X309" i="4"/>
  <c r="Y309" i="4" s="1"/>
  <c r="X308" i="4"/>
  <c r="Y308" i="4" s="1"/>
  <c r="X307" i="4"/>
  <c r="Y307" i="4" s="1"/>
  <c r="X306" i="4"/>
  <c r="Y306" i="4" s="1"/>
  <c r="X305" i="4"/>
  <c r="Y305" i="4" s="1"/>
  <c r="X304" i="4"/>
  <c r="Y304" i="4" s="1"/>
  <c r="X303" i="4"/>
  <c r="Y303" i="4" s="1"/>
  <c r="X302" i="4"/>
  <c r="Y302" i="4" s="1"/>
  <c r="X301" i="4"/>
  <c r="Y301" i="4" s="1"/>
  <c r="X300" i="4"/>
  <c r="Y300" i="4" s="1"/>
  <c r="X299" i="4"/>
  <c r="Y299" i="4" s="1"/>
  <c r="X298" i="4"/>
  <c r="Y298" i="4" s="1"/>
  <c r="X297" i="4"/>
  <c r="Y297" i="4" s="1"/>
  <c r="X296" i="4"/>
  <c r="Y296" i="4" s="1"/>
  <c r="X295" i="4"/>
  <c r="Y295" i="4" s="1"/>
  <c r="X294" i="4"/>
  <c r="Y294" i="4" s="1"/>
  <c r="X293" i="4"/>
  <c r="Y293" i="4" s="1"/>
  <c r="X292" i="4"/>
  <c r="Y292" i="4" s="1"/>
  <c r="X291" i="4"/>
  <c r="Y291" i="4" s="1"/>
  <c r="X290" i="4"/>
  <c r="Y290" i="4" s="1"/>
  <c r="X289" i="4"/>
  <c r="Y289" i="4" s="1"/>
  <c r="X288" i="4"/>
  <c r="Y288" i="4" s="1"/>
  <c r="X287" i="4"/>
  <c r="Y287" i="4" s="1"/>
  <c r="X286" i="4"/>
  <c r="Y286" i="4" s="1"/>
  <c r="X285" i="4"/>
  <c r="Y285" i="4" s="1"/>
  <c r="X284" i="4"/>
  <c r="Y284" i="4" s="1"/>
  <c r="X283" i="4"/>
  <c r="Y283" i="4" s="1"/>
  <c r="X282" i="4"/>
  <c r="Y282" i="4" s="1"/>
  <c r="X281" i="4"/>
  <c r="Y281" i="4" s="1"/>
  <c r="X280" i="4"/>
  <c r="Y280" i="4" s="1"/>
  <c r="X279" i="4"/>
  <c r="Y279" i="4" s="1"/>
  <c r="X278" i="4"/>
  <c r="Y278" i="4" s="1"/>
  <c r="X277" i="4"/>
  <c r="Y277" i="4" s="1"/>
  <c r="X276" i="4"/>
  <c r="Y276" i="4" s="1"/>
  <c r="X275" i="4"/>
  <c r="Y275" i="4" s="1"/>
  <c r="X274" i="4"/>
  <c r="Y274" i="4" s="1"/>
  <c r="X273" i="4"/>
  <c r="Y273" i="4" s="1"/>
  <c r="X272" i="4"/>
  <c r="Y272" i="4" s="1"/>
  <c r="X271" i="4"/>
  <c r="Y271" i="4" s="1"/>
  <c r="X270" i="4"/>
  <c r="Y270" i="4" s="1"/>
  <c r="X269" i="4"/>
  <c r="Y269" i="4" s="1"/>
  <c r="X268" i="4"/>
  <c r="Y268" i="4" s="1"/>
  <c r="X267" i="4"/>
  <c r="Y267" i="4" s="1"/>
  <c r="X266" i="4"/>
  <c r="Y266" i="4" s="1"/>
  <c r="X265" i="4"/>
  <c r="Y265" i="4" s="1"/>
  <c r="X264" i="4"/>
  <c r="Y264" i="4" s="1"/>
  <c r="X263" i="4"/>
  <c r="Y263" i="4" s="1"/>
  <c r="X262" i="4"/>
  <c r="Y262" i="4" s="1"/>
  <c r="X261" i="4"/>
  <c r="Y261" i="4" s="1"/>
  <c r="X260" i="4"/>
  <c r="Y260" i="4" s="1"/>
  <c r="X259" i="4"/>
  <c r="Y259" i="4" s="1"/>
  <c r="X258" i="4"/>
  <c r="Y258" i="4" s="1"/>
  <c r="X257" i="4"/>
  <c r="Y257" i="4" s="1"/>
  <c r="X256" i="4"/>
  <c r="Y256" i="4" s="1"/>
  <c r="X255" i="4"/>
  <c r="Y255" i="4" s="1"/>
  <c r="X254" i="4"/>
  <c r="Y254" i="4" s="1"/>
  <c r="X253" i="4"/>
  <c r="Y253" i="4" s="1"/>
  <c r="X252" i="4"/>
  <c r="Y252" i="4" s="1"/>
  <c r="X251" i="4"/>
  <c r="Y251" i="4" s="1"/>
  <c r="X250" i="4"/>
  <c r="Y250" i="4" s="1"/>
  <c r="X249" i="4"/>
  <c r="Y249" i="4" s="1"/>
  <c r="X248" i="4"/>
  <c r="Y248" i="4" s="1"/>
  <c r="X247" i="4"/>
  <c r="Y247" i="4" s="1"/>
  <c r="X246" i="4"/>
  <c r="Y246" i="4" s="1"/>
  <c r="X245" i="4"/>
  <c r="Y245" i="4" s="1"/>
  <c r="X244" i="4"/>
  <c r="Y244" i="4" s="1"/>
  <c r="X243" i="4"/>
  <c r="Y243" i="4" s="1"/>
  <c r="X242" i="4"/>
  <c r="Y242" i="4" s="1"/>
  <c r="X241" i="4"/>
  <c r="Y241" i="4" s="1"/>
  <c r="X240" i="4"/>
  <c r="Y240" i="4" s="1"/>
  <c r="X239" i="4"/>
  <c r="Y239" i="4" s="1"/>
  <c r="X238" i="4"/>
  <c r="Y238" i="4" s="1"/>
  <c r="X237" i="4"/>
  <c r="Y237" i="4" s="1"/>
  <c r="X236" i="4"/>
  <c r="Y236" i="4" s="1"/>
  <c r="X235" i="4"/>
  <c r="Y235" i="4" s="1"/>
  <c r="X234" i="4"/>
  <c r="Y234" i="4" s="1"/>
  <c r="X233" i="4"/>
  <c r="Y233" i="4" s="1"/>
  <c r="X232" i="4"/>
  <c r="Y232" i="4" s="1"/>
  <c r="X231" i="4"/>
  <c r="Y231" i="4" s="1"/>
  <c r="X230" i="4"/>
  <c r="Y230" i="4" s="1"/>
  <c r="X229" i="4"/>
  <c r="Y229" i="4" s="1"/>
  <c r="X228" i="4"/>
  <c r="Y228" i="4" s="1"/>
  <c r="X227" i="4"/>
  <c r="Y227" i="4" s="1"/>
  <c r="X226" i="4"/>
  <c r="Y226" i="4" s="1"/>
  <c r="X225" i="4"/>
  <c r="Y225" i="4" s="1"/>
  <c r="X224" i="4"/>
  <c r="Y224" i="4" s="1"/>
  <c r="X223" i="4"/>
  <c r="Y223" i="4" s="1"/>
  <c r="X222" i="4"/>
  <c r="Y222" i="4" s="1"/>
  <c r="X221" i="4"/>
  <c r="Y221" i="4" s="1"/>
  <c r="X220" i="4"/>
  <c r="Y220" i="4" s="1"/>
  <c r="X219" i="4"/>
  <c r="Y219" i="4" s="1"/>
  <c r="X218" i="4"/>
  <c r="Y218" i="4" s="1"/>
  <c r="X217" i="4"/>
  <c r="Y217" i="4" s="1"/>
  <c r="X216" i="4"/>
  <c r="Y216" i="4" s="1"/>
  <c r="X215" i="4"/>
  <c r="Y215" i="4" s="1"/>
  <c r="X214" i="4"/>
  <c r="Y214" i="4" s="1"/>
  <c r="X213" i="4"/>
  <c r="Y213" i="4" s="1"/>
  <c r="X212" i="4"/>
  <c r="Y212" i="4" s="1"/>
  <c r="X211" i="4"/>
  <c r="Y211" i="4" s="1"/>
  <c r="X210" i="4"/>
  <c r="Y210" i="4" s="1"/>
  <c r="X209" i="4"/>
  <c r="Y209" i="4" s="1"/>
  <c r="X208" i="4"/>
  <c r="Y208" i="4" s="1"/>
  <c r="X207" i="4"/>
  <c r="Y207" i="4" s="1"/>
  <c r="X206" i="4"/>
  <c r="Y206" i="4" s="1"/>
  <c r="X205" i="4"/>
  <c r="Y205" i="4" s="1"/>
  <c r="X204" i="4"/>
  <c r="Y204" i="4" s="1"/>
  <c r="X203" i="4"/>
  <c r="Y203" i="4" s="1"/>
  <c r="X202" i="4"/>
  <c r="Y202" i="4" s="1"/>
  <c r="X201" i="4"/>
  <c r="Y201" i="4" s="1"/>
  <c r="X200" i="4"/>
  <c r="Y200" i="4" s="1"/>
  <c r="X199" i="4"/>
  <c r="Y199" i="4" s="1"/>
  <c r="X198" i="4"/>
  <c r="Y198" i="4" s="1"/>
  <c r="X197" i="4"/>
  <c r="Y197" i="4" s="1"/>
  <c r="X196" i="4"/>
  <c r="Y196" i="4" s="1"/>
  <c r="X195" i="4"/>
  <c r="Y195" i="4" s="1"/>
  <c r="X194" i="4"/>
  <c r="Y194" i="4" s="1"/>
  <c r="X193" i="4"/>
  <c r="Y193" i="4" s="1"/>
  <c r="X192" i="4"/>
  <c r="Y192" i="4" s="1"/>
  <c r="X191" i="4"/>
  <c r="Y191" i="4" s="1"/>
  <c r="X190" i="4"/>
  <c r="Y190" i="4" s="1"/>
  <c r="X189" i="4"/>
  <c r="Y189" i="4" s="1"/>
  <c r="X188" i="4"/>
  <c r="Y188" i="4" s="1"/>
  <c r="X187" i="4"/>
  <c r="Y187" i="4" s="1"/>
  <c r="X186" i="4"/>
  <c r="Y186" i="4" s="1"/>
  <c r="X185" i="4"/>
  <c r="Y185" i="4" s="1"/>
  <c r="X184" i="4"/>
  <c r="Y184" i="4" s="1"/>
  <c r="X183" i="4"/>
  <c r="Y183" i="4" s="1"/>
  <c r="X182" i="4"/>
  <c r="Y182" i="4" s="1"/>
  <c r="X181" i="4"/>
  <c r="Y181" i="4" s="1"/>
  <c r="X180" i="4"/>
  <c r="Y180" i="4" s="1"/>
  <c r="X179" i="4"/>
  <c r="Y179" i="4" s="1"/>
  <c r="X178" i="4"/>
  <c r="Y178" i="4" s="1"/>
  <c r="X177" i="4"/>
  <c r="Y177" i="4" s="1"/>
  <c r="X176" i="4"/>
  <c r="Y176" i="4" s="1"/>
  <c r="X175" i="4"/>
  <c r="Y175" i="4" s="1"/>
  <c r="X174" i="4"/>
  <c r="Y174" i="4" s="1"/>
  <c r="X173" i="4"/>
  <c r="Y173" i="4" s="1"/>
  <c r="X172" i="4"/>
  <c r="Y172" i="4" s="1"/>
  <c r="X171" i="4"/>
  <c r="Y171" i="4" s="1"/>
  <c r="X170" i="4"/>
  <c r="Y170" i="4" s="1"/>
  <c r="X169" i="4"/>
  <c r="Y169" i="4" s="1"/>
  <c r="X168" i="4"/>
  <c r="Y168" i="4" s="1"/>
  <c r="X167" i="4"/>
  <c r="Y167" i="4" s="1"/>
  <c r="X166" i="4"/>
  <c r="Y166" i="4" s="1"/>
  <c r="X165" i="4"/>
  <c r="Y165" i="4" s="1"/>
  <c r="X164" i="4"/>
  <c r="Y164" i="4" s="1"/>
  <c r="X163" i="4"/>
  <c r="Y163" i="4" s="1"/>
  <c r="X162" i="4"/>
  <c r="Y162" i="4" s="1"/>
  <c r="X161" i="4"/>
  <c r="Y161" i="4" s="1"/>
  <c r="X160" i="4"/>
  <c r="Y160" i="4" s="1"/>
  <c r="X159" i="4"/>
  <c r="Y159" i="4" s="1"/>
  <c r="X158" i="4"/>
  <c r="Y158" i="4" s="1"/>
  <c r="X157" i="4"/>
  <c r="Y157" i="4" s="1"/>
  <c r="X156" i="4"/>
  <c r="Y156" i="4" s="1"/>
  <c r="X155" i="4"/>
  <c r="Y155" i="4" s="1"/>
  <c r="X154" i="4"/>
  <c r="Y154" i="4" s="1"/>
  <c r="X153" i="4"/>
  <c r="Y153" i="4" s="1"/>
  <c r="X152" i="4"/>
  <c r="Y152" i="4" s="1"/>
  <c r="X151" i="4"/>
  <c r="Y151" i="4" s="1"/>
  <c r="X150" i="4"/>
  <c r="Y150" i="4" s="1"/>
  <c r="X149" i="4"/>
  <c r="Y149" i="4" s="1"/>
  <c r="X148" i="4"/>
  <c r="Y148" i="4" s="1"/>
  <c r="X147" i="4"/>
  <c r="Y147" i="4" s="1"/>
  <c r="X146" i="4"/>
  <c r="Y146" i="4" s="1"/>
  <c r="X145" i="4"/>
  <c r="Y145" i="4" s="1"/>
  <c r="X144" i="4"/>
  <c r="Y144" i="4" s="1"/>
  <c r="X143" i="4"/>
  <c r="Y143" i="4" s="1"/>
  <c r="X142" i="4"/>
  <c r="Y142" i="4" s="1"/>
  <c r="X141" i="4"/>
  <c r="Y141" i="4" s="1"/>
  <c r="X140" i="4"/>
  <c r="Y140" i="4" s="1"/>
  <c r="X139" i="4"/>
  <c r="Y139" i="4" s="1"/>
  <c r="X138" i="4"/>
  <c r="Y138" i="4" s="1"/>
  <c r="X137" i="4"/>
  <c r="Y137" i="4" s="1"/>
  <c r="X136" i="4"/>
  <c r="Y136" i="4" s="1"/>
  <c r="X135" i="4"/>
  <c r="Y135" i="4" s="1"/>
  <c r="X134" i="4"/>
  <c r="Y134" i="4" s="1"/>
  <c r="X133" i="4"/>
  <c r="Y133" i="4" s="1"/>
  <c r="X132" i="4"/>
  <c r="Y132" i="4" s="1"/>
  <c r="X131" i="4"/>
  <c r="Y131" i="4" s="1"/>
  <c r="X130" i="4"/>
  <c r="Y130" i="4" s="1"/>
  <c r="X129" i="4"/>
  <c r="Y129" i="4" s="1"/>
  <c r="X128" i="4"/>
  <c r="Y128" i="4" s="1"/>
  <c r="X127" i="4"/>
  <c r="Y127" i="4" s="1"/>
  <c r="X126" i="4"/>
  <c r="Y126" i="4" s="1"/>
  <c r="X125" i="4"/>
  <c r="Y125" i="4" s="1"/>
  <c r="X124" i="4"/>
  <c r="Y124" i="4" s="1"/>
  <c r="X123" i="4"/>
  <c r="Y123" i="4" s="1"/>
  <c r="X122" i="4"/>
  <c r="Y122" i="4" s="1"/>
  <c r="X121" i="4"/>
  <c r="Y121" i="4" s="1"/>
  <c r="X120" i="4"/>
  <c r="Y120" i="4" s="1"/>
  <c r="X119" i="4"/>
  <c r="Y119" i="4" s="1"/>
  <c r="X118" i="4"/>
  <c r="Y118" i="4" s="1"/>
  <c r="X117" i="4"/>
  <c r="Y117" i="4" s="1"/>
  <c r="X116" i="4"/>
  <c r="Y116" i="4" s="1"/>
  <c r="X115" i="4"/>
  <c r="Y115" i="4" s="1"/>
  <c r="X114" i="4"/>
  <c r="Y114" i="4" s="1"/>
  <c r="X113" i="4"/>
  <c r="Y113" i="4" s="1"/>
  <c r="X112" i="4"/>
  <c r="Y112" i="4" s="1"/>
  <c r="X111" i="4"/>
  <c r="Y111" i="4" s="1"/>
  <c r="X110" i="4"/>
  <c r="Y110" i="4" s="1"/>
  <c r="X109" i="4"/>
  <c r="Y109" i="4" s="1"/>
  <c r="X108" i="4"/>
  <c r="Y108" i="4" s="1"/>
  <c r="X107" i="4"/>
  <c r="Y107" i="4" s="1"/>
  <c r="X106" i="4"/>
  <c r="Y106" i="4" s="1"/>
  <c r="X105" i="4"/>
  <c r="Y105" i="4" s="1"/>
  <c r="X104" i="4"/>
  <c r="Y104" i="4" s="1"/>
  <c r="X103" i="4"/>
  <c r="Y103" i="4" s="1"/>
  <c r="X102" i="4"/>
  <c r="Y102" i="4" s="1"/>
  <c r="X101" i="4"/>
  <c r="Y101" i="4" s="1"/>
  <c r="X100" i="4"/>
  <c r="Y100" i="4" s="1"/>
  <c r="X99" i="4"/>
  <c r="Y99" i="4" s="1"/>
  <c r="X98" i="4"/>
  <c r="Y98" i="4" s="1"/>
  <c r="X97" i="4"/>
  <c r="Y97" i="4" s="1"/>
  <c r="X96" i="4"/>
  <c r="Y96" i="4" s="1"/>
  <c r="X95" i="4"/>
  <c r="Y95" i="4" s="1"/>
  <c r="X94" i="4"/>
  <c r="Y94" i="4" s="1"/>
  <c r="X93" i="4"/>
  <c r="Y93" i="4" s="1"/>
  <c r="X92" i="4"/>
  <c r="Y92" i="4" s="1"/>
  <c r="X91" i="4"/>
  <c r="Y91" i="4" s="1"/>
  <c r="X90" i="4"/>
  <c r="Y90" i="4" s="1"/>
  <c r="X89" i="4"/>
  <c r="Y89" i="4" s="1"/>
  <c r="X88" i="4"/>
  <c r="Y88" i="4" s="1"/>
  <c r="X87" i="4"/>
  <c r="Y87" i="4" s="1"/>
  <c r="X86" i="4"/>
  <c r="Y86" i="4" s="1"/>
  <c r="X85" i="4"/>
  <c r="Y85" i="4" s="1"/>
  <c r="X84" i="4"/>
  <c r="Y84" i="4" s="1"/>
  <c r="X83" i="4"/>
  <c r="Y83" i="4" s="1"/>
  <c r="X82" i="4"/>
  <c r="Y82" i="4" s="1"/>
  <c r="X81" i="4"/>
  <c r="Y81" i="4" s="1"/>
  <c r="X80" i="4"/>
  <c r="Y80" i="4" s="1"/>
  <c r="X79" i="4"/>
  <c r="Y79" i="4" s="1"/>
  <c r="X78" i="4"/>
  <c r="Y78" i="4" s="1"/>
  <c r="X77" i="4"/>
  <c r="Y77" i="4" s="1"/>
  <c r="X76" i="4"/>
  <c r="Y76" i="4" s="1"/>
  <c r="X75" i="4"/>
  <c r="Y75" i="4" s="1"/>
  <c r="X74" i="4"/>
  <c r="Y74" i="4" s="1"/>
  <c r="X73" i="4"/>
  <c r="Y73" i="4" s="1"/>
  <c r="X72" i="4"/>
  <c r="Y72" i="4" s="1"/>
  <c r="X71" i="4"/>
  <c r="Y71" i="4" s="1"/>
  <c r="X70" i="4"/>
  <c r="Y70" i="4" s="1"/>
  <c r="X69" i="4"/>
  <c r="Y69" i="4" s="1"/>
  <c r="X68" i="4"/>
  <c r="Y68" i="4" s="1"/>
  <c r="X67" i="4"/>
  <c r="Y67" i="4" s="1"/>
  <c r="X66" i="4"/>
  <c r="Y66" i="4" s="1"/>
  <c r="X65" i="4"/>
  <c r="Y65" i="4" s="1"/>
  <c r="X64" i="4"/>
  <c r="Y64" i="4" s="1"/>
  <c r="X63" i="4"/>
  <c r="Y63" i="4" s="1"/>
  <c r="X62" i="4"/>
  <c r="Y62" i="4" s="1"/>
  <c r="X61" i="4"/>
  <c r="Y61" i="4" s="1"/>
  <c r="X60" i="4"/>
  <c r="Y60" i="4" s="1"/>
  <c r="X59" i="4"/>
  <c r="Y59" i="4" s="1"/>
  <c r="X58" i="4"/>
  <c r="Y58" i="4" s="1"/>
  <c r="X57" i="4"/>
  <c r="Y57" i="4" s="1"/>
  <c r="X56" i="4"/>
  <c r="Y56" i="4" s="1"/>
  <c r="X55" i="4"/>
  <c r="Y55" i="4" s="1"/>
  <c r="X54" i="4"/>
  <c r="Y54" i="4" s="1"/>
  <c r="X53" i="4"/>
  <c r="Y53" i="4" s="1"/>
  <c r="X52" i="4"/>
  <c r="Y52" i="4" s="1"/>
  <c r="X51" i="4"/>
  <c r="Y51" i="4" s="1"/>
  <c r="X50" i="4"/>
  <c r="Y50" i="4" s="1"/>
  <c r="X49" i="4"/>
  <c r="Y49" i="4" s="1"/>
  <c r="X48" i="4"/>
  <c r="Y48" i="4" s="1"/>
  <c r="X47" i="4"/>
  <c r="Y47" i="4" s="1"/>
  <c r="X46" i="4"/>
  <c r="Y46" i="4" s="1"/>
  <c r="X45" i="4"/>
  <c r="Y45" i="4" s="1"/>
  <c r="X44" i="4"/>
  <c r="Y44" i="4" s="1"/>
  <c r="X43" i="4"/>
  <c r="Y43" i="4" s="1"/>
  <c r="X42" i="4"/>
  <c r="Y42" i="4" s="1"/>
  <c r="X41" i="4"/>
  <c r="Y41" i="4" s="1"/>
  <c r="X40" i="4"/>
  <c r="Y40" i="4" s="1"/>
  <c r="X39" i="4"/>
  <c r="Y39" i="4" s="1"/>
  <c r="X38" i="4"/>
  <c r="Y38" i="4" s="1"/>
  <c r="X37" i="4"/>
  <c r="Y37" i="4" s="1"/>
  <c r="X36" i="4"/>
  <c r="Y36" i="4" s="1"/>
  <c r="X35" i="4"/>
  <c r="Y35" i="4" s="1"/>
  <c r="X34" i="4"/>
  <c r="Y34" i="4" s="1"/>
  <c r="X33" i="4"/>
  <c r="Y33" i="4" s="1"/>
  <c r="X32" i="4"/>
  <c r="Y32" i="4" s="1"/>
  <c r="X31" i="4"/>
  <c r="Y31" i="4" s="1"/>
  <c r="X30" i="4"/>
  <c r="Y30" i="4" s="1"/>
  <c r="X29" i="4"/>
  <c r="Y29" i="4" s="1"/>
  <c r="X28" i="4"/>
  <c r="Y28" i="4" s="1"/>
  <c r="X27" i="4"/>
  <c r="Y27" i="4" s="1"/>
  <c r="X26" i="4"/>
  <c r="Y26" i="4" s="1"/>
  <c r="X25" i="4"/>
  <c r="Y25" i="4" s="1"/>
  <c r="X24" i="4"/>
  <c r="Y24" i="4" s="1"/>
  <c r="X23" i="4"/>
  <c r="Y23" i="4" s="1"/>
  <c r="X22" i="4"/>
  <c r="Y22" i="4" s="1"/>
  <c r="X21" i="4"/>
  <c r="Y21" i="4" s="1"/>
  <c r="X20" i="4"/>
  <c r="Y20" i="4" s="1"/>
  <c r="X19" i="4"/>
  <c r="Y19" i="4" s="1"/>
  <c r="X18" i="4"/>
  <c r="Y18" i="4" s="1"/>
  <c r="X17" i="4"/>
  <c r="Y17" i="4" s="1"/>
  <c r="X16" i="4"/>
  <c r="Y16" i="4" s="1"/>
  <c r="X15" i="4"/>
  <c r="Y15" i="4" s="1"/>
  <c r="X14" i="4"/>
  <c r="Y14" i="4" s="1"/>
  <c r="X13" i="4"/>
  <c r="Y13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6" i="4"/>
  <c r="Y6" i="4" s="1"/>
  <c r="X5" i="4"/>
  <c r="Y5" i="4" s="1"/>
  <c r="X4" i="4"/>
  <c r="Y4" i="4" s="1"/>
  <c r="S523" i="4"/>
  <c r="S52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0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4" i="4"/>
  <c r="I5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401" i="4" l="1"/>
  <c r="H401" i="4" s="1"/>
  <c r="D402" i="4"/>
  <c r="H402" i="4" s="1"/>
  <c r="D403" i="4"/>
  <c r="H403" i="4" s="1"/>
  <c r="D404" i="4"/>
  <c r="H404" i="4" s="1"/>
  <c r="D405" i="4"/>
  <c r="H405" i="4" s="1"/>
  <c r="D406" i="4"/>
  <c r="H406" i="4" s="1"/>
  <c r="D407" i="4"/>
  <c r="H407" i="4" s="1"/>
  <c r="D408" i="4"/>
  <c r="H408" i="4" s="1"/>
  <c r="D409" i="4"/>
  <c r="H409" i="4" s="1"/>
  <c r="D410" i="4"/>
  <c r="H410" i="4" s="1"/>
  <c r="D411" i="4"/>
  <c r="H411" i="4" s="1"/>
  <c r="D412" i="4"/>
  <c r="H412" i="4" s="1"/>
  <c r="D413" i="4"/>
  <c r="H413" i="4" s="1"/>
  <c r="D414" i="4"/>
  <c r="H414" i="4" s="1"/>
  <c r="D415" i="4"/>
  <c r="H415" i="4" s="1"/>
  <c r="D416" i="4"/>
  <c r="H416" i="4" s="1"/>
  <c r="D417" i="4"/>
  <c r="H417" i="4" s="1"/>
  <c r="D418" i="4"/>
  <c r="H418" i="4" s="1"/>
  <c r="D419" i="4"/>
  <c r="H419" i="4" s="1"/>
  <c r="D420" i="4"/>
  <c r="H420" i="4" s="1"/>
  <c r="D421" i="4"/>
  <c r="H421" i="4" s="1"/>
  <c r="D422" i="4"/>
  <c r="H422" i="4" s="1"/>
  <c r="D423" i="4"/>
  <c r="H423" i="4" s="1"/>
  <c r="D424" i="4"/>
  <c r="H424" i="4" s="1"/>
  <c r="D425" i="4"/>
  <c r="H425" i="4" s="1"/>
  <c r="D426" i="4"/>
  <c r="H426" i="4" s="1"/>
  <c r="D427" i="4"/>
  <c r="H427" i="4" s="1"/>
  <c r="D428" i="4"/>
  <c r="H428" i="4" s="1"/>
  <c r="D429" i="4"/>
  <c r="H429" i="4" s="1"/>
  <c r="D430" i="4"/>
  <c r="H430" i="4" s="1"/>
  <c r="D431" i="4"/>
  <c r="H431" i="4" s="1"/>
  <c r="D432" i="4"/>
  <c r="H432" i="4" s="1"/>
  <c r="D433" i="4"/>
  <c r="H433" i="4" s="1"/>
  <c r="D434" i="4"/>
  <c r="H434" i="4" s="1"/>
  <c r="D435" i="4"/>
  <c r="H435" i="4" s="1"/>
  <c r="D436" i="4"/>
  <c r="H436" i="4" s="1"/>
  <c r="D437" i="4"/>
  <c r="H437" i="4" s="1"/>
  <c r="D438" i="4"/>
  <c r="H438" i="4" s="1"/>
  <c r="D439" i="4"/>
  <c r="H439" i="4" s="1"/>
  <c r="D440" i="4"/>
  <c r="H440" i="4" s="1"/>
  <c r="D441" i="4"/>
  <c r="H441" i="4" s="1"/>
  <c r="D442" i="4"/>
  <c r="H442" i="4" s="1"/>
  <c r="D443" i="4"/>
  <c r="H443" i="4" s="1"/>
  <c r="D444" i="4"/>
  <c r="H444" i="4" s="1"/>
  <c r="D445" i="4"/>
  <c r="H445" i="4" s="1"/>
  <c r="D446" i="4"/>
  <c r="H446" i="4" s="1"/>
  <c r="D447" i="4"/>
  <c r="H447" i="4" s="1"/>
  <c r="D448" i="4"/>
  <c r="H448" i="4" s="1"/>
  <c r="D449" i="4"/>
  <c r="H449" i="4" s="1"/>
  <c r="D450" i="4"/>
  <c r="H450" i="4" s="1"/>
  <c r="D451" i="4"/>
  <c r="H451" i="4" s="1"/>
  <c r="D452" i="4"/>
  <c r="H452" i="4" s="1"/>
  <c r="D453" i="4"/>
  <c r="H453" i="4" s="1"/>
  <c r="D454" i="4"/>
  <c r="H454" i="4" s="1"/>
  <c r="D455" i="4"/>
  <c r="H455" i="4" s="1"/>
  <c r="D456" i="4"/>
  <c r="H456" i="4" s="1"/>
  <c r="D457" i="4"/>
  <c r="H457" i="4" s="1"/>
  <c r="D458" i="4"/>
  <c r="H458" i="4" s="1"/>
  <c r="D459" i="4"/>
  <c r="H459" i="4" s="1"/>
  <c r="D460" i="4"/>
  <c r="H460" i="4" s="1"/>
  <c r="D461" i="4"/>
  <c r="H461" i="4" s="1"/>
  <c r="D462" i="4"/>
  <c r="H462" i="4" s="1"/>
  <c r="D463" i="4"/>
  <c r="H463" i="4" s="1"/>
  <c r="D464" i="4"/>
  <c r="H464" i="4" s="1"/>
  <c r="D465" i="4"/>
  <c r="H465" i="4" s="1"/>
  <c r="D466" i="4"/>
  <c r="H466" i="4" s="1"/>
  <c r="D467" i="4"/>
  <c r="H467" i="4" s="1"/>
  <c r="D468" i="4"/>
  <c r="H468" i="4" s="1"/>
  <c r="D469" i="4"/>
  <c r="H469" i="4" s="1"/>
  <c r="D470" i="4"/>
  <c r="H470" i="4" s="1"/>
  <c r="D471" i="4"/>
  <c r="H471" i="4" s="1"/>
  <c r="D472" i="4"/>
  <c r="H472" i="4" s="1"/>
  <c r="D473" i="4"/>
  <c r="H473" i="4" s="1"/>
  <c r="D474" i="4"/>
  <c r="H474" i="4" s="1"/>
  <c r="D475" i="4"/>
  <c r="H475" i="4" s="1"/>
  <c r="D476" i="4"/>
  <c r="H476" i="4" s="1"/>
  <c r="D477" i="4"/>
  <c r="H477" i="4" s="1"/>
  <c r="D478" i="4"/>
  <c r="H478" i="4" s="1"/>
  <c r="D479" i="4"/>
  <c r="H479" i="4" s="1"/>
  <c r="D480" i="4"/>
  <c r="H480" i="4" s="1"/>
  <c r="D481" i="4"/>
  <c r="H481" i="4" s="1"/>
  <c r="D482" i="4"/>
  <c r="H482" i="4" s="1"/>
  <c r="D483" i="4"/>
  <c r="H483" i="4" s="1"/>
  <c r="D484" i="4"/>
  <c r="H484" i="4" s="1"/>
  <c r="D485" i="4"/>
  <c r="H485" i="4" s="1"/>
  <c r="D486" i="4"/>
  <c r="H486" i="4" s="1"/>
  <c r="D487" i="4"/>
  <c r="H487" i="4" s="1"/>
  <c r="D488" i="4"/>
  <c r="H488" i="4" s="1"/>
  <c r="D489" i="4"/>
  <c r="H489" i="4" s="1"/>
  <c r="D490" i="4"/>
  <c r="H490" i="4" s="1"/>
  <c r="D491" i="4"/>
  <c r="H491" i="4" s="1"/>
  <c r="D492" i="4"/>
  <c r="H492" i="4" s="1"/>
  <c r="D493" i="4"/>
  <c r="H493" i="4" s="1"/>
  <c r="D494" i="4"/>
  <c r="H494" i="4" s="1"/>
  <c r="D495" i="4"/>
  <c r="H495" i="4" s="1"/>
  <c r="D496" i="4"/>
  <c r="H496" i="4" s="1"/>
  <c r="D497" i="4"/>
  <c r="H497" i="4" s="1"/>
  <c r="D498" i="4"/>
  <c r="H498" i="4" s="1"/>
  <c r="D499" i="4"/>
  <c r="H499" i="4" s="1"/>
  <c r="D500" i="4"/>
  <c r="H500" i="4" s="1"/>
  <c r="D501" i="4"/>
  <c r="H501" i="4" s="1"/>
  <c r="D502" i="4"/>
  <c r="H502" i="4" s="1"/>
  <c r="D503" i="4"/>
  <c r="H503" i="4" s="1"/>
  <c r="D504" i="4"/>
  <c r="H504" i="4" s="1"/>
  <c r="D505" i="4"/>
  <c r="H505" i="4" s="1"/>
  <c r="D506" i="4"/>
  <c r="H506" i="4" s="1"/>
  <c r="D507" i="4"/>
  <c r="H507" i="4" s="1"/>
  <c r="D508" i="4"/>
  <c r="H508" i="4" s="1"/>
  <c r="D509" i="4"/>
  <c r="H509" i="4" s="1"/>
  <c r="D510" i="4"/>
  <c r="H510" i="4" s="1"/>
  <c r="D511" i="4"/>
  <c r="H511" i="4" s="1"/>
  <c r="D512" i="4"/>
  <c r="H512" i="4" s="1"/>
  <c r="D513" i="4"/>
  <c r="H513" i="4" s="1"/>
  <c r="D514" i="4"/>
  <c r="H514" i="4" s="1"/>
  <c r="D515" i="4"/>
  <c r="H515" i="4" s="1"/>
  <c r="D516" i="4"/>
  <c r="H516" i="4" s="1"/>
  <c r="D517" i="4"/>
  <c r="H517" i="4" s="1"/>
  <c r="D518" i="4"/>
  <c r="H518" i="4" s="1"/>
  <c r="D519" i="4"/>
  <c r="H519" i="4" s="1"/>
  <c r="D520" i="4"/>
  <c r="H520" i="4" s="1"/>
  <c r="D521" i="4"/>
  <c r="H521" i="4" s="1"/>
  <c r="D522" i="4"/>
  <c r="H522" i="4" s="1"/>
  <c r="D523" i="4"/>
  <c r="H523" i="4" s="1"/>
  <c r="U400" i="4" l="1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310" i="4"/>
  <c r="U309" i="4"/>
  <c r="U308" i="4"/>
  <c r="U307" i="4"/>
  <c r="U306" i="4"/>
  <c r="U305" i="4"/>
  <c r="U304" i="4"/>
  <c r="U303" i="4"/>
  <c r="U302" i="4"/>
  <c r="U301" i="4"/>
  <c r="U300" i="4"/>
  <c r="U299" i="4"/>
  <c r="U298" i="4"/>
  <c r="U297" i="4"/>
  <c r="U296" i="4"/>
  <c r="U295" i="4"/>
  <c r="U294" i="4"/>
  <c r="U293" i="4"/>
  <c r="U292" i="4"/>
  <c r="U291" i="4"/>
  <c r="U290" i="4"/>
  <c r="U289" i="4"/>
  <c r="U288" i="4"/>
  <c r="U287" i="4"/>
  <c r="U286" i="4"/>
  <c r="U285" i="4"/>
  <c r="U284" i="4"/>
  <c r="U283" i="4"/>
  <c r="U282" i="4"/>
  <c r="U281" i="4"/>
  <c r="U280" i="4"/>
  <c r="U279" i="4"/>
  <c r="U278" i="4"/>
  <c r="U277" i="4"/>
  <c r="U276" i="4"/>
  <c r="U275" i="4"/>
  <c r="U274" i="4"/>
  <c r="U273" i="4"/>
  <c r="U272" i="4"/>
  <c r="U271" i="4"/>
  <c r="U270" i="4"/>
  <c r="U269" i="4"/>
  <c r="U268" i="4"/>
  <c r="U267" i="4"/>
  <c r="U266" i="4"/>
  <c r="U265" i="4"/>
  <c r="U264" i="4"/>
  <c r="U263" i="4"/>
  <c r="U262" i="4"/>
  <c r="U261" i="4"/>
  <c r="U260" i="4"/>
  <c r="U259" i="4"/>
  <c r="U258" i="4"/>
  <c r="U257" i="4"/>
  <c r="U256" i="4"/>
  <c r="U255" i="4"/>
  <c r="U254" i="4"/>
  <c r="U253" i="4"/>
  <c r="U252" i="4"/>
  <c r="U251" i="4"/>
  <c r="U250" i="4"/>
  <c r="U249" i="4"/>
  <c r="U248" i="4"/>
  <c r="U247" i="4"/>
  <c r="U246" i="4"/>
  <c r="U245" i="4"/>
  <c r="U244" i="4"/>
  <c r="U243" i="4"/>
  <c r="U242" i="4"/>
  <c r="U241" i="4"/>
  <c r="U240" i="4"/>
  <c r="U239" i="4"/>
  <c r="U238" i="4"/>
  <c r="U237" i="4"/>
  <c r="U236" i="4"/>
  <c r="U235" i="4"/>
  <c r="U234" i="4"/>
  <c r="U233" i="4"/>
  <c r="U232" i="4"/>
  <c r="U231" i="4"/>
  <c r="U230" i="4"/>
  <c r="U229" i="4"/>
  <c r="U228" i="4"/>
  <c r="U227" i="4"/>
  <c r="U226" i="4"/>
  <c r="U225" i="4"/>
  <c r="U224" i="4"/>
  <c r="U223" i="4"/>
  <c r="U222" i="4"/>
  <c r="U221" i="4"/>
  <c r="U220" i="4"/>
  <c r="U219" i="4"/>
  <c r="U218" i="4"/>
  <c r="U217" i="4"/>
  <c r="U216" i="4"/>
  <c r="U215" i="4"/>
  <c r="U214" i="4"/>
  <c r="U213" i="4"/>
  <c r="U212" i="4"/>
  <c r="U211" i="4"/>
  <c r="U210" i="4"/>
  <c r="U209" i="4"/>
  <c r="U208" i="4"/>
  <c r="U207" i="4"/>
  <c r="U206" i="4"/>
  <c r="U205" i="4"/>
  <c r="U204" i="4"/>
  <c r="U203" i="4"/>
  <c r="U202" i="4"/>
  <c r="U201" i="4"/>
  <c r="U200" i="4"/>
  <c r="U199" i="4"/>
  <c r="U198" i="4"/>
  <c r="U197" i="4"/>
  <c r="U196" i="4"/>
  <c r="U195" i="4"/>
  <c r="U194" i="4"/>
  <c r="U193" i="4"/>
  <c r="U192" i="4"/>
  <c r="U191" i="4"/>
  <c r="U190" i="4"/>
  <c r="U189" i="4"/>
  <c r="U188" i="4"/>
  <c r="U187" i="4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N4" i="4" l="1"/>
  <c r="D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H123" i="4" s="1"/>
  <c r="D122" i="4"/>
  <c r="H122" i="4" s="1"/>
  <c r="D121" i="4"/>
  <c r="H121" i="4" s="1"/>
  <c r="D120" i="4"/>
  <c r="H120" i="4" s="1"/>
  <c r="D119" i="4"/>
  <c r="H119" i="4" s="1"/>
  <c r="D118" i="4"/>
  <c r="H118" i="4" s="1"/>
  <c r="D117" i="4"/>
  <c r="H117" i="4" s="1"/>
  <c r="D116" i="4"/>
  <c r="H116" i="4" s="1"/>
  <c r="D115" i="4"/>
  <c r="H115" i="4" s="1"/>
  <c r="D114" i="4"/>
  <c r="H114" i="4" s="1"/>
  <c r="D113" i="4"/>
  <c r="H113" i="4" s="1"/>
  <c r="D112" i="4"/>
  <c r="H112" i="4" s="1"/>
  <c r="D111" i="4"/>
  <c r="H111" i="4" s="1"/>
  <c r="D110" i="4"/>
  <c r="H110" i="4" s="1"/>
  <c r="D109" i="4"/>
  <c r="H109" i="4" s="1"/>
  <c r="D108" i="4"/>
  <c r="H108" i="4" s="1"/>
  <c r="D107" i="4"/>
  <c r="H107" i="4" s="1"/>
  <c r="D106" i="4"/>
  <c r="H106" i="4" s="1"/>
  <c r="D105" i="4"/>
  <c r="H105" i="4" s="1"/>
  <c r="D104" i="4"/>
  <c r="H104" i="4" s="1"/>
  <c r="D103" i="4"/>
  <c r="H103" i="4" s="1"/>
  <c r="D102" i="4"/>
  <c r="H102" i="4" s="1"/>
  <c r="D101" i="4"/>
  <c r="H101" i="4" s="1"/>
  <c r="D100" i="4"/>
  <c r="H100" i="4" s="1"/>
  <c r="D99" i="4"/>
  <c r="H99" i="4" s="1"/>
  <c r="D98" i="4"/>
  <c r="H98" i="4" s="1"/>
  <c r="D97" i="4"/>
  <c r="H97" i="4" s="1"/>
  <c r="D96" i="4"/>
  <c r="H96" i="4" s="1"/>
  <c r="D95" i="4"/>
  <c r="H95" i="4" s="1"/>
  <c r="D94" i="4"/>
  <c r="H94" i="4" s="1"/>
  <c r="D93" i="4"/>
  <c r="H93" i="4" s="1"/>
  <c r="D92" i="4"/>
  <c r="H92" i="4" s="1"/>
  <c r="D91" i="4"/>
  <c r="H91" i="4" s="1"/>
  <c r="D90" i="4"/>
  <c r="H90" i="4" s="1"/>
  <c r="D89" i="4"/>
  <c r="H89" i="4" s="1"/>
  <c r="D88" i="4"/>
  <c r="H88" i="4" s="1"/>
  <c r="D87" i="4"/>
  <c r="H87" i="4" s="1"/>
  <c r="D86" i="4"/>
  <c r="H86" i="4" s="1"/>
  <c r="D85" i="4"/>
  <c r="H85" i="4" s="1"/>
  <c r="D84" i="4"/>
  <c r="H84" i="4" s="1"/>
  <c r="D83" i="4"/>
  <c r="H83" i="4" s="1"/>
  <c r="D82" i="4"/>
  <c r="H82" i="4" s="1"/>
  <c r="D81" i="4"/>
  <c r="H81" i="4" s="1"/>
  <c r="D80" i="4"/>
  <c r="H80" i="4" s="1"/>
  <c r="D79" i="4"/>
  <c r="H79" i="4" s="1"/>
  <c r="D78" i="4"/>
  <c r="H78" i="4" s="1"/>
  <c r="D77" i="4"/>
  <c r="H77" i="4" s="1"/>
  <c r="D76" i="4"/>
  <c r="H76" i="4" s="1"/>
  <c r="D75" i="4"/>
  <c r="H75" i="4" s="1"/>
  <c r="D74" i="4"/>
  <c r="H74" i="4" s="1"/>
  <c r="D73" i="4"/>
  <c r="H73" i="4" s="1"/>
  <c r="D72" i="4"/>
  <c r="H72" i="4" s="1"/>
  <c r="D71" i="4"/>
  <c r="H71" i="4" s="1"/>
  <c r="D70" i="4"/>
  <c r="H70" i="4" s="1"/>
  <c r="D69" i="4"/>
  <c r="H69" i="4" s="1"/>
  <c r="D68" i="4"/>
  <c r="H68" i="4" s="1"/>
  <c r="D67" i="4"/>
  <c r="H67" i="4" s="1"/>
  <c r="D66" i="4"/>
  <c r="H66" i="4" s="1"/>
  <c r="D65" i="4"/>
  <c r="H65" i="4" s="1"/>
  <c r="D64" i="4"/>
  <c r="H64" i="4" s="1"/>
  <c r="D63" i="4"/>
  <c r="H63" i="4" s="1"/>
  <c r="D62" i="4"/>
  <c r="H62" i="4" s="1"/>
  <c r="D61" i="4"/>
  <c r="H61" i="4" s="1"/>
  <c r="D60" i="4"/>
  <c r="H60" i="4" s="1"/>
  <c r="D59" i="4"/>
  <c r="H59" i="4" s="1"/>
  <c r="D58" i="4"/>
  <c r="H58" i="4" s="1"/>
  <c r="D57" i="4"/>
  <c r="H57" i="4" s="1"/>
  <c r="D56" i="4"/>
  <c r="H56" i="4" s="1"/>
  <c r="D55" i="4"/>
  <c r="H55" i="4" s="1"/>
  <c r="D54" i="4"/>
  <c r="H54" i="4" s="1"/>
  <c r="D53" i="4"/>
  <c r="H53" i="4" s="1"/>
  <c r="D52" i="4"/>
  <c r="H52" i="4" s="1"/>
  <c r="D51" i="4"/>
  <c r="H51" i="4" s="1"/>
  <c r="D50" i="4"/>
  <c r="H50" i="4" s="1"/>
  <c r="D49" i="4"/>
  <c r="H49" i="4" s="1"/>
  <c r="D48" i="4"/>
  <c r="H48" i="4" s="1"/>
  <c r="D47" i="4"/>
  <c r="H47" i="4" s="1"/>
  <c r="D46" i="4"/>
  <c r="H46" i="4" s="1"/>
  <c r="D45" i="4"/>
  <c r="H45" i="4" s="1"/>
  <c r="D44" i="4"/>
  <c r="H44" i="4" s="1"/>
  <c r="D43" i="4"/>
  <c r="H43" i="4" s="1"/>
  <c r="D42" i="4"/>
  <c r="H42" i="4" s="1"/>
  <c r="D41" i="4"/>
  <c r="H41" i="4" s="1"/>
  <c r="D40" i="4"/>
  <c r="H40" i="4" s="1"/>
  <c r="D39" i="4"/>
  <c r="H39" i="4" s="1"/>
  <c r="D38" i="4"/>
  <c r="H38" i="4" s="1"/>
  <c r="D37" i="4"/>
  <c r="H37" i="4" s="1"/>
  <c r="D36" i="4"/>
  <c r="H36" i="4" s="1"/>
  <c r="D35" i="4"/>
  <c r="H35" i="4" s="1"/>
  <c r="D34" i="4"/>
  <c r="H34" i="4" s="1"/>
  <c r="D33" i="4"/>
  <c r="H33" i="4" s="1"/>
  <c r="D32" i="4"/>
  <c r="H32" i="4" s="1"/>
  <c r="D31" i="4"/>
  <c r="H31" i="4" s="1"/>
  <c r="D30" i="4"/>
  <c r="H30" i="4" s="1"/>
  <c r="D29" i="4"/>
  <c r="H29" i="4" s="1"/>
  <c r="D28" i="4"/>
  <c r="H28" i="4" s="1"/>
  <c r="D27" i="4"/>
  <c r="H27" i="4" s="1"/>
  <c r="D26" i="4"/>
  <c r="H26" i="4" s="1"/>
  <c r="D25" i="4"/>
  <c r="H25" i="4" s="1"/>
  <c r="D24" i="4"/>
  <c r="H24" i="4" s="1"/>
  <c r="D23" i="4"/>
  <c r="H23" i="4" s="1"/>
  <c r="D22" i="4"/>
  <c r="H22" i="4" s="1"/>
  <c r="D21" i="4"/>
  <c r="H21" i="4" s="1"/>
  <c r="D20" i="4"/>
  <c r="H20" i="4" s="1"/>
  <c r="D19" i="4"/>
  <c r="H19" i="4" s="1"/>
  <c r="D18" i="4"/>
  <c r="H18" i="4" s="1"/>
  <c r="D17" i="4"/>
  <c r="H17" i="4" s="1"/>
  <c r="D16" i="4"/>
  <c r="H16" i="4" s="1"/>
  <c r="D15" i="4"/>
  <c r="H15" i="4" s="1"/>
  <c r="D14" i="4"/>
  <c r="H14" i="4" s="1"/>
  <c r="D13" i="4"/>
  <c r="H13" i="4" s="1"/>
  <c r="D12" i="4"/>
  <c r="H12" i="4" s="1"/>
  <c r="D11" i="4"/>
  <c r="H11" i="4" s="1"/>
  <c r="D10" i="4"/>
  <c r="H10" i="4" s="1"/>
  <c r="D9" i="4"/>
  <c r="H9" i="4" s="1"/>
  <c r="D8" i="4"/>
  <c r="H8" i="4" s="1"/>
  <c r="D7" i="4"/>
  <c r="H7" i="4" s="1"/>
  <c r="D6" i="4"/>
  <c r="H6" i="4" s="1"/>
  <c r="D5" i="4"/>
  <c r="H5" i="4" s="1"/>
</calcChain>
</file>

<file path=xl/sharedStrings.xml><?xml version="1.0" encoding="utf-8"?>
<sst xmlns="http://schemas.openxmlformats.org/spreadsheetml/2006/main" count="2352" uniqueCount="590">
  <si>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</si>
  <si>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</si>
  <si>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</si>
  <si>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</si>
  <si>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</si>
  <si>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</si>
  <si>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</si>
  <si>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</si>
  <si>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</si>
  <si>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</si>
  <si>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</si>
  <si>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</si>
  <si>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</si>
  <si>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</si>
  <si>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</si>
  <si>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</si>
  <si>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</si>
  <si>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</si>
  <si>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</si>
  <si>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</si>
  <si>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</si>
  <si>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</si>
  <si>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</si>
  <si>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</si>
  <si>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</si>
  <si>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</si>
  <si>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</si>
  <si>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</si>
  <si>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</si>
  <si>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</si>
  <si>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</si>
  <si>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</si>
  <si>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</si>
  <si>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</si>
  <si>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</si>
  <si>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</si>
  <si>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</si>
  <si>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</si>
  <si>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</si>
  <si>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</si>
  <si>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</si>
  <si>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</si>
  <si>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</si>
  <si>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</si>
  <si>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</si>
  <si>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</si>
  <si>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</si>
  <si>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</si>
  <si>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</si>
  <si>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</si>
  <si>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</si>
  <si>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</si>
  <si>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</si>
  <si>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</si>
  <si>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</si>
  <si>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</si>
  <si>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</si>
  <si>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</si>
  <si>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</si>
  <si>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</si>
  <si>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</si>
  <si>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</si>
  <si>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</si>
  <si>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</si>
  <si>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</si>
  <si>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</si>
  <si>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</si>
  <si>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</si>
  <si>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</si>
  <si>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</si>
  <si>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</si>
  <si>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</si>
  <si>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</si>
  <si>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</si>
  <si>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</si>
  <si>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</si>
  <si>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</si>
  <si>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</si>
  <si>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</si>
  <si>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</si>
  <si>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</si>
  <si>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</si>
  <si>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</si>
  <si>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</si>
  <si>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</si>
  <si>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</si>
  <si>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</si>
  <si>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</si>
  <si>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</si>
  <si>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</si>
  <si>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</si>
  <si>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</si>
  <si>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</si>
  <si>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</si>
  <si>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</si>
  <si>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</si>
  <si>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</si>
  <si>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</si>
  <si>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</si>
  <si>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</si>
  <si>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</si>
  <si>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</si>
  <si>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</si>
  <si>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</si>
  <si>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</si>
  <si>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</si>
  <si>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</si>
  <si>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</si>
  <si>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</si>
  <si>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</si>
  <si>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</si>
  <si>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</si>
  <si>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</si>
  <si>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</si>
  <si>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</si>
  <si>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</si>
  <si>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</si>
  <si>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</si>
  <si>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</si>
  <si>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</si>
  <si>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</si>
  <si>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</si>
  <si>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</si>
  <si>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</si>
  <si>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</si>
  <si>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</si>
  <si>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</si>
  <si>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</si>
  <si>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</si>
  <si>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</si>
  <si>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</si>
  <si>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</si>
  <si>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</si>
  <si>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</si>
  <si>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</si>
  <si>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</si>
  <si>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</si>
  <si>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</si>
  <si>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</si>
  <si>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</si>
  <si>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</si>
  <si>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</si>
  <si>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</si>
  <si>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</si>
  <si>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</si>
  <si>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</si>
  <si>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</si>
  <si>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</si>
  <si>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</si>
  <si>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</si>
  <si>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</si>
  <si>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</si>
  <si>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</si>
  <si>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</si>
  <si>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</si>
  <si>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</si>
  <si>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</si>
  <si>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</si>
  <si>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</si>
  <si>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</si>
  <si>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</si>
  <si>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</si>
  <si>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</si>
  <si>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</si>
  <si>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</si>
  <si>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</si>
  <si>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</si>
  <si>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</si>
  <si>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</si>
  <si>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</si>
  <si>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</si>
  <si>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</si>
  <si>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</si>
  <si>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</si>
  <si>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</si>
  <si>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</si>
  <si>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</si>
  <si>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</si>
  <si>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</si>
  <si>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</si>
  <si>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</si>
  <si>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</si>
  <si>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</si>
  <si>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</si>
  <si>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</si>
  <si>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</si>
  <si>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</si>
  <si>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</si>
  <si>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</si>
  <si>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</si>
  <si>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</si>
  <si>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</si>
  <si>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</si>
  <si>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</si>
  <si>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</si>
  <si>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</si>
  <si>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</si>
  <si>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</si>
  <si>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</si>
  <si>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</si>
  <si>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</si>
  <si>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</si>
  <si>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</si>
  <si>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</si>
  <si>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</si>
  <si>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</si>
  <si>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</si>
  <si>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</si>
  <si>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</si>
  <si>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</si>
  <si>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</si>
  <si>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</si>
  <si>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</si>
  <si>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</si>
  <si>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</si>
  <si>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</si>
  <si>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</si>
  <si>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</si>
  <si>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</si>
  <si>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</si>
  <si>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</si>
  <si>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</si>
  <si>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</si>
  <si>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</si>
  <si>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</si>
  <si>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</si>
  <si>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</si>
  <si>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</si>
  <si>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</si>
  <si>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</si>
  <si>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</si>
  <si>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</si>
  <si>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</si>
  <si>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</si>
  <si>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</si>
  <si>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</si>
  <si>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</si>
  <si>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</si>
  <si>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</si>
  <si>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</si>
  <si>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</si>
  <si>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</si>
  <si>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</si>
  <si>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</si>
  <si>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</si>
  <si>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</si>
  <si>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</si>
  <si>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</si>
  <si>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</si>
  <si>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</si>
  <si>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</si>
  <si>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</si>
  <si>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</si>
  <si>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</si>
  <si>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</si>
  <si>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</si>
  <si>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</si>
  <si>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</si>
  <si>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</si>
  <si>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</si>
  <si>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</si>
  <si>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</si>
  <si>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</si>
  <si>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</si>
  <si>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</si>
  <si>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</si>
  <si>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</si>
  <si>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</si>
  <si>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</si>
  <si>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</si>
  <si>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</si>
  <si>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</si>
  <si>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</si>
  <si>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</si>
  <si>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</si>
  <si>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</si>
  <si>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</si>
  <si>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</si>
  <si>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</si>
  <si>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</si>
  <si>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</si>
  <si>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</si>
  <si>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</si>
  <si>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</si>
  <si>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</si>
  <si>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</si>
  <si>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</si>
  <si>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</si>
  <si>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</si>
  <si>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</si>
  <si>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</si>
  <si>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</si>
  <si>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</si>
  <si>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</si>
  <si>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</si>
  <si>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</si>
  <si>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</si>
  <si>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</si>
  <si>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</si>
  <si>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</si>
  <si>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</si>
  <si>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</si>
  <si>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</si>
  <si>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</si>
  <si>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</si>
  <si>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</si>
  <si>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</si>
  <si>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</si>
  <si>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</si>
  <si>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</si>
  <si>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</si>
  <si>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</si>
  <si>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</si>
  <si>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</si>
  <si>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</si>
  <si>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</si>
  <si>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</si>
  <si>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</si>
  <si>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</si>
  <si>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</si>
  <si>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</si>
  <si>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</si>
  <si>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</si>
  <si>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</si>
  <si>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</si>
  <si>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</si>
  <si>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</si>
  <si>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</si>
  <si>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</si>
  <si>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</si>
  <si>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</si>
  <si>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</si>
  <si>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</si>
  <si>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</si>
  <si>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</si>
  <si>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</si>
  <si>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</si>
  <si>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</si>
  <si>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</si>
  <si>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</si>
  <si>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</si>
  <si>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</si>
  <si>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</si>
  <si>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</si>
  <si>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</si>
  <si>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</si>
  <si>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</si>
  <si>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</si>
  <si>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</si>
  <si>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</si>
  <si>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</si>
  <si>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</si>
  <si>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</si>
  <si>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</si>
  <si>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</si>
  <si>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</si>
  <si>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</si>
  <si>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</si>
  <si>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</si>
  <si>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</si>
  <si>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</si>
  <si>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</si>
  <si>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</si>
  <si>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</si>
  <si>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</si>
  <si>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</si>
  <si>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</si>
  <si>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</si>
  <si>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</si>
  <si>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</si>
  <si>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</si>
  <si>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</si>
  <si>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</si>
  <si>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</si>
  <si>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</si>
  <si>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</si>
  <si>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</si>
  <si>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</si>
  <si>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</si>
  <si>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</si>
  <si>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</si>
  <si>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</si>
  <si>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</si>
  <si>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</si>
  <si>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</si>
  <si>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</si>
  <si>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</si>
  <si>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</si>
  <si>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</si>
  <si>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</si>
  <si>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</si>
  <si>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</si>
  <si>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</si>
  <si>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</si>
  <si>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</si>
  <si>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</si>
  <si>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</si>
  <si>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</si>
  <si>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</si>
  <si>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</si>
  <si>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</si>
  <si>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</si>
  <si>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</si>
  <si>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</si>
  <si>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</si>
  <si>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</si>
  <si>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</si>
  <si>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</si>
  <si>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</si>
  <si>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</si>
  <si>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</si>
  <si>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</si>
  <si>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</si>
  <si>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</si>
  <si>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</si>
  <si>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</si>
  <si>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</si>
  <si>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</si>
  <si>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</si>
  <si>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</si>
  <si>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</si>
  <si>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</si>
  <si>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</si>
  <si>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</si>
  <si>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</si>
  <si>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</si>
  <si>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</si>
  <si>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</si>
  <si>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</si>
  <si>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</si>
  <si>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</si>
  <si>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</si>
  <si>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</si>
  <si>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</si>
  <si>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</si>
  <si>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</si>
  <si>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</si>
  <si>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</si>
  <si>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</si>
  <si>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</si>
  <si>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</si>
  <si>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</si>
  <si>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</si>
  <si>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</si>
  <si>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</si>
  <si>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</si>
  <si>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</si>
  <si>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</si>
  <si>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</si>
  <si>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</si>
  <si>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</si>
  <si>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</si>
  <si>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</si>
  <si>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</si>
  <si>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</si>
  <si>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</si>
  <si>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</si>
  <si>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</si>
  <si>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</si>
  <si>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</si>
  <si>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</si>
  <si>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</si>
  <si>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</si>
  <si>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</si>
  <si>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</si>
  <si>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</si>
  <si>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</si>
  <si>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</si>
  <si>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</si>
  <si>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</si>
  <si>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</si>
  <si>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</si>
  <si>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</si>
  <si>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</si>
  <si>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</si>
  <si>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</si>
  <si>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</si>
  <si>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</si>
  <si>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</si>
  <si>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</si>
  <si>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</si>
  <si>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</si>
  <si>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</si>
  <si>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</si>
  <si>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</si>
  <si>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</si>
  <si>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</si>
  <si>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</si>
  <si>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</si>
  <si>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</si>
  <si>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</si>
  <si>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</si>
  <si>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</si>
  <si>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</si>
  <si>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</si>
  <si>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</si>
  <si>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</si>
  <si>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</si>
  <si>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</si>
  <si>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</si>
  <si>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</si>
  <si>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</si>
  <si>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</si>
  <si>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</si>
  <si>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</si>
  <si>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</si>
  <si>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</si>
  <si>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</si>
  <si>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</si>
  <si>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</si>
  <si>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</si>
  <si>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</si>
  <si>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</si>
  <si>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</si>
  <si>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</si>
  <si>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</si>
  <si>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</si>
  <si>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</si>
  <si>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</si>
  <si>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</si>
  <si>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</si>
  <si>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</si>
  <si>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</si>
  <si>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</si>
  <si>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</si>
  <si>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</si>
  <si>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</si>
  <si>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</si>
  <si>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</si>
  <si>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</si>
  <si>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</si>
  <si>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</si>
  <si>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</si>
  <si>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</si>
  <si>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</si>
  <si>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</si>
  <si>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</si>
  <si>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</si>
  <si>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</si>
  <si>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</si>
  <si>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</si>
  <si>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</si>
  <si>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</si>
  <si>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</si>
  <si>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</si>
  <si>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</si>
  <si>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</si>
  <si>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</si>
  <si>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</si>
  <si>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</si>
  <si>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</si>
  <si>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</si>
  <si>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</si>
  <si>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</si>
  <si>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</si>
  <si>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</si>
  <si>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</si>
  <si>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</si>
  <si>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</si>
  <si>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</si>
  <si>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</si>
  <si>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</si>
  <si>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</si>
  <si>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</si>
  <si>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</si>
  <si>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</si>
  <si>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</si>
  <si>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</si>
  <si>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</si>
  <si>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</si>
  <si>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</si>
  <si>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</si>
  <si>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</si>
  <si>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</si>
  <si>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</si>
  <si>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</si>
  <si>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</si>
  <si>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</si>
  <si>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</si>
  <si>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</si>
  <si>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</si>
  <si>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</si>
  <si>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</si>
  <si>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</si>
  <si>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25/02/22</t>
  </si>
  <si>
    <t>Liberado</t>
  </si>
  <si>
    <t>04/03/22</t>
  </si>
  <si>
    <t>08/03/22</t>
  </si>
  <si>
    <t>07/03/22</t>
  </si>
  <si>
    <t>DAIMLER -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</si>
</sst>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400]h:mm:ss\ AM/PM"/>
    <numFmt numFmtId="165" formatCode="d/m/yy\ h:mm;@"/>
    <numFmt numFmtId="166" formatCode="[$-409]d\-mmm;@"/>
    <numFmt numFmtId="167" formatCode="m/d/yy;@"/>
    <numFmt numFmtId="168" formatCode="dd/mm/yy;@"/>
    <numFmt numFmtId="169" formatCode="[$-409]d\-mmm\-yy;@"/>
    <numFmt numFmtId="170" formatCode="[$-409]dd\-mmm\-yy;@"/>
    <numFmt numFmtId="171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167" fontId="0" fillId="0" borderId="0" xfId="0" applyNumberFormat="1" applyBorder="1" applyAlignment="1" applyProtection="1">
      <alignment horizontal="center" vertical="center"/>
      <protection locked="0"/>
    </xf>
    <xf numFmtId="168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4" fillId="6" borderId="0" xfId="0" applyNumberFormat="1" applyFont="1" applyFill="1" applyBorder="1" applyAlignment="1">
      <alignment horizontal="center" vertical="top" wrapText="1"/>
    </xf>
    <xf numFmtId="169" fontId="0" fillId="0" borderId="0" xfId="0" applyNumberFormat="1" applyBorder="1" applyAlignment="1" applyProtection="1">
      <alignment horizontal="center"/>
      <protection locked="0"/>
    </xf>
    <xf numFmtId="170" fontId="0" fillId="0" borderId="0" xfId="0" applyNumberFormat="1" applyBorder="1" applyAlignment="1" applyProtection="1">
      <alignment horizontal="center" vertical="center"/>
      <protection locked="0"/>
    </xf>
    <xf numFmtId="170" fontId="4" fillId="6" borderId="0" xfId="0" applyNumberFormat="1" applyFont="1" applyFill="1" applyBorder="1" applyAlignment="1">
      <alignment horizontal="center" vertical="top" wrapText="1"/>
    </xf>
    <xf numFmtId="171" fontId="0" fillId="0" borderId="0" xfId="0" applyNumberFormat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OLL4%20-%20Relat&#243;rios%20Internos\Acompanhamento%20Mar&#237;timo\Arquivos%20Necess&#225;rios\D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/>
          <cell r="J17"/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/>
          <cell r="J18"/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D19"/>
          <cell r="E19"/>
          <cell r="F19"/>
          <cell r="G19"/>
          <cell r="H19"/>
          <cell r="I19"/>
          <cell r="J19"/>
          <cell r="K19">
            <v>44603</v>
          </cell>
          <cell r="L19"/>
          <cell r="M19"/>
          <cell r="N19">
            <v>44621</v>
          </cell>
          <cell r="O19"/>
          <cell r="P19"/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I20">
            <v>39.127270000000003</v>
          </cell>
          <cell r="J20">
            <v>-11.93516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44635</v>
          </cell>
          <cell r="P20">
            <v>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 refreshError="1">
        <row r="3">
          <cell r="B3" t="str">
            <v>NúmerodoLieferschein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80008326</v>
          </cell>
          <cell r="C4">
            <v>540200640</v>
          </cell>
          <cell r="E4" t="str">
            <v/>
          </cell>
          <cell r="F4" t="str">
            <v>VERDE</v>
          </cell>
          <cell r="G4" t="str">
            <v xml:space="preserve">MAERSK LAMANAI                                    </v>
          </cell>
          <cell r="I4" t="str">
            <v/>
          </cell>
          <cell r="J4">
            <v>9</v>
          </cell>
          <cell r="K4" t="str">
            <v>4</v>
          </cell>
          <cell r="L4" t="str">
            <v>9</v>
          </cell>
          <cell r="M4" t="str">
            <v>5</v>
          </cell>
          <cell r="N4" t="str">
            <v>30</v>
          </cell>
          <cell r="O4" t="str">
            <v>0</v>
          </cell>
          <cell r="P4" t="str">
            <v>0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MRSU3779159           </v>
          </cell>
          <cell r="V4" t="str">
            <v/>
          </cell>
          <cell r="W4" t="str">
            <v>BLOCO, PUXE WILSON SONS AUTORIZADO OLL</v>
          </cell>
          <cell r="X4" t="str">
            <v/>
          </cell>
          <cell r="Y4" t="str">
            <v/>
          </cell>
          <cell r="Z4" t="str">
            <v>14</v>
          </cell>
          <cell r="AA4" t="str">
            <v>0</v>
          </cell>
          <cell r="AB4" t="str">
            <v>32</v>
          </cell>
          <cell r="AC4" t="str">
            <v>11</v>
          </cell>
          <cell r="AD4" t="str">
            <v xml:space="preserve">MRSU3779159              </v>
          </cell>
          <cell r="AE4" t="str">
            <v/>
          </cell>
          <cell r="AF4" t="str">
            <v/>
          </cell>
          <cell r="AG4" t="str">
            <v>1G934490</v>
          </cell>
          <cell r="AH4" t="str">
            <v>Pendente</v>
          </cell>
          <cell r="AI4" t="str">
            <v>Não</v>
          </cell>
          <cell r="AJ4" t="str">
            <v>24/12/2021</v>
          </cell>
          <cell r="AK4" t="str">
            <v>Marítimo</v>
          </cell>
          <cell r="AL4" t="str">
            <v>04/01/2022</v>
          </cell>
          <cell r="AM4" t="str">
            <v>18/02/2022</v>
          </cell>
          <cell r="AN4" t="str">
            <v>2204287953</v>
          </cell>
        </row>
        <row r="5">
          <cell r="B5">
            <v>80008343</v>
          </cell>
          <cell r="C5">
            <v>540200642</v>
          </cell>
          <cell r="E5" t="str">
            <v/>
          </cell>
          <cell r="F5" t="str">
            <v>VERDE</v>
          </cell>
          <cell r="G5" t="str">
            <v xml:space="preserve">MAERSK LAMANAI                                    </v>
          </cell>
          <cell r="H5" t="str">
            <v>14</v>
          </cell>
          <cell r="I5" t="str">
            <v>4</v>
          </cell>
          <cell r="J5">
            <v>6</v>
          </cell>
          <cell r="K5" t="str">
            <v>4</v>
          </cell>
          <cell r="L5" t="str">
            <v>6</v>
          </cell>
          <cell r="M5" t="str">
            <v>1</v>
          </cell>
          <cell r="N5" t="str">
            <v>26</v>
          </cell>
          <cell r="O5" t="str">
            <v>0</v>
          </cell>
          <cell r="P5" t="str">
            <v>0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CIPU5094150           </v>
          </cell>
          <cell r="V5" t="str">
            <v>03/03/2022</v>
          </cell>
          <cell r="W5" t="str">
            <v>BLOCO, PUXE WILSON SONS AUTORIZADO OLL</v>
          </cell>
          <cell r="X5" t="str">
            <v>FINALIZADO</v>
          </cell>
          <cell r="Y5" t="str">
            <v/>
          </cell>
          <cell r="Z5" t="str">
            <v>10</v>
          </cell>
          <cell r="AA5" t="str">
            <v>0</v>
          </cell>
          <cell r="AB5" t="str">
            <v>27</v>
          </cell>
          <cell r="AC5" t="str">
            <v>11</v>
          </cell>
          <cell r="AD5" t="str">
            <v xml:space="preserve">CIPU5094150              </v>
          </cell>
          <cell r="AE5" t="str">
            <v/>
          </cell>
          <cell r="AF5" t="str">
            <v/>
          </cell>
          <cell r="AG5" t="str">
            <v>1G934490</v>
          </cell>
          <cell r="AH5" t="str">
            <v>Pendente</v>
          </cell>
          <cell r="AI5" t="str">
            <v>Não</v>
          </cell>
          <cell r="AJ5" t="str">
            <v>28/12/2021</v>
          </cell>
          <cell r="AK5" t="str">
            <v>Marítimo</v>
          </cell>
          <cell r="AL5" t="str">
            <v>04/01/2022</v>
          </cell>
          <cell r="AM5" t="str">
            <v>18/02/2022</v>
          </cell>
          <cell r="AN5" t="str">
            <v>2203478372</v>
          </cell>
        </row>
        <row r="6">
          <cell r="B6">
            <v>80008334</v>
          </cell>
          <cell r="C6">
            <v>540200643</v>
          </cell>
          <cell r="E6" t="str">
            <v/>
          </cell>
          <cell r="F6" t="str">
            <v>VERDE</v>
          </cell>
          <cell r="G6" t="str">
            <v xml:space="preserve">MAERSK LAMANAI                                    </v>
          </cell>
          <cell r="H6" t="str">
            <v>14</v>
          </cell>
          <cell r="I6" t="str">
            <v/>
          </cell>
          <cell r="J6">
            <v>2</v>
          </cell>
          <cell r="K6" t="str">
            <v>2</v>
          </cell>
          <cell r="L6" t="str">
            <v>2</v>
          </cell>
          <cell r="M6" t="str">
            <v>0</v>
          </cell>
          <cell r="N6" t="str">
            <v>12</v>
          </cell>
          <cell r="O6" t="str">
            <v>0</v>
          </cell>
          <cell r="P6" t="str">
            <v>0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MRSU4354020           </v>
          </cell>
          <cell r="V6" t="str">
            <v/>
          </cell>
          <cell r="W6" t="str">
            <v>BLOCO, PUXE WILSON SONS AUTORIZADO OLL</v>
          </cell>
          <cell r="X6" t="str">
            <v>WILSON&amp;SONS</v>
          </cell>
          <cell r="Y6" t="str">
            <v/>
          </cell>
          <cell r="Z6" t="str">
            <v>20</v>
          </cell>
          <cell r="AA6" t="str">
            <v>0</v>
          </cell>
          <cell r="AB6" t="str">
            <v>12</v>
          </cell>
          <cell r="AC6" t="str">
            <v>11</v>
          </cell>
          <cell r="AD6" t="str">
            <v xml:space="preserve">MRSU4354020              </v>
          </cell>
          <cell r="AE6" t="str">
            <v/>
          </cell>
          <cell r="AF6" t="str">
            <v/>
          </cell>
          <cell r="AG6" t="str">
            <v>1G934490</v>
          </cell>
          <cell r="AH6" t="str">
            <v>Pendente</v>
          </cell>
          <cell r="AI6" t="str">
            <v>Não</v>
          </cell>
          <cell r="AJ6" t="str">
            <v>27/12/2021</v>
          </cell>
          <cell r="AK6" t="str">
            <v>Marítimo</v>
          </cell>
          <cell r="AL6" t="str">
            <v>04/01/2022</v>
          </cell>
          <cell r="AM6" t="str">
            <v>18/02/2022</v>
          </cell>
          <cell r="AN6" t="str">
            <v>2203478437</v>
          </cell>
        </row>
        <row r="7">
          <cell r="B7">
            <v>80008335</v>
          </cell>
          <cell r="C7">
            <v>540200644</v>
          </cell>
          <cell r="E7" t="str">
            <v/>
          </cell>
          <cell r="F7" t="str">
            <v>VERDE</v>
          </cell>
          <cell r="G7" t="str">
            <v xml:space="preserve">MAERSK LAMANAI                                    </v>
          </cell>
          <cell r="H7" t="str">
            <v>14</v>
          </cell>
          <cell r="I7" t="str">
            <v/>
          </cell>
          <cell r="J7">
            <v>2</v>
          </cell>
          <cell r="K7" t="str">
            <v>2</v>
          </cell>
          <cell r="L7" t="str">
            <v>2</v>
          </cell>
          <cell r="M7" t="str">
            <v>0</v>
          </cell>
          <cell r="N7" t="str">
            <v>14</v>
          </cell>
          <cell r="O7" t="str">
            <v>0</v>
          </cell>
          <cell r="P7" t="str">
            <v>0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MRSU4709270           </v>
          </cell>
          <cell r="V7" t="str">
            <v/>
          </cell>
          <cell r="W7" t="str">
            <v>BLOCO, PUXE WILSON SONS AUTORIZADO OLL</v>
          </cell>
          <cell r="X7" t="str">
            <v>WILSON&amp;SONS</v>
          </cell>
          <cell r="Y7" t="str">
            <v/>
          </cell>
          <cell r="Z7" t="str">
            <v>20</v>
          </cell>
          <cell r="AA7" t="str">
            <v>0</v>
          </cell>
          <cell r="AB7" t="str">
            <v>14</v>
          </cell>
          <cell r="AC7" t="str">
            <v>11</v>
          </cell>
          <cell r="AD7" t="str">
            <v xml:space="preserve">MRSU4709270              </v>
          </cell>
          <cell r="AE7" t="str">
            <v/>
          </cell>
          <cell r="AF7" t="str">
            <v/>
          </cell>
          <cell r="AG7" t="str">
            <v>1G934490</v>
          </cell>
          <cell r="AH7" t="str">
            <v>Pendente</v>
          </cell>
          <cell r="AI7" t="str">
            <v>Não</v>
          </cell>
          <cell r="AJ7" t="str">
            <v>27/12/2021</v>
          </cell>
          <cell r="AK7" t="str">
            <v>Marítimo</v>
          </cell>
          <cell r="AL7" t="str">
            <v>04/01/2022</v>
          </cell>
          <cell r="AM7" t="str">
            <v>18/02/2022</v>
          </cell>
          <cell r="AN7" t="str">
            <v>2203478445</v>
          </cell>
        </row>
        <row r="8">
          <cell r="B8">
            <v>80008370</v>
          </cell>
          <cell r="C8">
            <v>540200645</v>
          </cell>
          <cell r="E8" t="str">
            <v/>
          </cell>
          <cell r="F8" t="str">
            <v/>
          </cell>
          <cell r="G8" t="str">
            <v xml:space="preserve">CMA CGM RIO GRANDE                                </v>
          </cell>
          <cell r="I8" t="str">
            <v/>
          </cell>
          <cell r="J8">
            <v>2</v>
          </cell>
          <cell r="K8" t="str">
            <v>2</v>
          </cell>
          <cell r="L8" t="str">
            <v>2</v>
          </cell>
          <cell r="M8" t="str">
            <v>0</v>
          </cell>
          <cell r="N8" t="str">
            <v>13</v>
          </cell>
          <cell r="O8" t="str">
            <v>0</v>
          </cell>
          <cell r="P8" t="str">
            <v>0</v>
          </cell>
          <cell r="Q8" t="str">
            <v>0</v>
          </cell>
          <cell r="R8" t="str">
            <v>0</v>
          </cell>
          <cell r="S8" t="str">
            <v>Não</v>
          </cell>
          <cell r="T8" t="str">
            <v xml:space="preserve">TRHU6913900           </v>
          </cell>
          <cell r="V8" t="str">
            <v/>
          </cell>
          <cell r="W8" t="str">
            <v>DTA11/03/ BLOCO, PUXE WILSON SONS AUTORIZADO OLL</v>
          </cell>
          <cell r="X8" t="str">
            <v>DTA TRANSP</v>
          </cell>
          <cell r="Y8" t="str">
            <v/>
          </cell>
          <cell r="Z8" t="str">
            <v xml:space="preserve">8 </v>
          </cell>
          <cell r="AA8" t="str">
            <v>0</v>
          </cell>
          <cell r="AB8" t="str">
            <v>13</v>
          </cell>
          <cell r="AC8" t="str">
            <v>11</v>
          </cell>
          <cell r="AD8" t="str">
            <v xml:space="preserve">TRHU6913900              </v>
          </cell>
          <cell r="AE8" t="str">
            <v/>
          </cell>
          <cell r="AF8" t="str">
            <v/>
          </cell>
          <cell r="AG8" t="str">
            <v>1G934490</v>
          </cell>
          <cell r="AH8" t="str">
            <v>Pendente</v>
          </cell>
          <cell r="AI8" t="str">
            <v>Não</v>
          </cell>
          <cell r="AJ8" t="str">
            <v>30/12/2021</v>
          </cell>
          <cell r="AK8" t="str">
            <v>Marítimo</v>
          </cell>
          <cell r="AL8" t="str">
            <v>04/01/2022</v>
          </cell>
          <cell r="AM8" t="str">
            <v>26/02/2022</v>
          </cell>
          <cell r="AN8" t="str">
            <v xml:space="preserve">          </v>
          </cell>
        </row>
        <row r="9">
          <cell r="B9">
            <v>80008357</v>
          </cell>
          <cell r="C9">
            <v>540200646</v>
          </cell>
          <cell r="E9" t="str">
            <v/>
          </cell>
          <cell r="F9" t="str">
            <v>VERDE</v>
          </cell>
          <cell r="G9" t="str">
            <v xml:space="preserve">MAERSK LAMANAI                                    </v>
          </cell>
          <cell r="I9" t="str">
            <v/>
          </cell>
          <cell r="J9">
            <v>2</v>
          </cell>
          <cell r="K9" t="str">
            <v>2</v>
          </cell>
          <cell r="L9" t="str">
            <v>2</v>
          </cell>
          <cell r="M9" t="str">
            <v>0</v>
          </cell>
          <cell r="N9" t="str">
            <v>14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MSKU8288732           </v>
          </cell>
          <cell r="V9" t="str">
            <v/>
          </cell>
          <cell r="W9" t="str">
            <v>DTA 08/03-BLOCO, PUXE WILSON SONS AUTORIZADO OLL</v>
          </cell>
          <cell r="X9" t="str">
            <v>DTA TRANSP</v>
          </cell>
          <cell r="Y9" t="str">
            <v/>
          </cell>
          <cell r="Z9" t="str">
            <v>14</v>
          </cell>
          <cell r="AA9" t="str">
            <v>0</v>
          </cell>
          <cell r="AB9" t="str">
            <v>14</v>
          </cell>
          <cell r="AC9" t="str">
            <v>11</v>
          </cell>
          <cell r="AD9" t="str">
            <v xml:space="preserve">MSKU8288732              </v>
          </cell>
          <cell r="AE9" t="str">
            <v/>
          </cell>
          <cell r="AF9" t="str">
            <v/>
          </cell>
          <cell r="AG9" t="str">
            <v>1G934490</v>
          </cell>
          <cell r="AH9" t="str">
            <v>Pendente</v>
          </cell>
          <cell r="AI9" t="str">
            <v>Não</v>
          </cell>
          <cell r="AJ9" t="str">
            <v>29/12/2021</v>
          </cell>
          <cell r="AK9" t="str">
            <v>Marítimo</v>
          </cell>
          <cell r="AL9" t="str">
            <v>04/01/2022</v>
          </cell>
          <cell r="AM9" t="str">
            <v>18/02/2022</v>
          </cell>
          <cell r="AN9" t="str">
            <v>2204293368</v>
          </cell>
        </row>
        <row r="10">
          <cell r="B10">
            <v>80008358</v>
          </cell>
          <cell r="C10">
            <v>540200647</v>
          </cell>
          <cell r="E10" t="str">
            <v/>
          </cell>
          <cell r="F10" t="str">
            <v>VERDE</v>
          </cell>
          <cell r="G10" t="str">
            <v xml:space="preserve">MAERSK LAMANAI                                    </v>
          </cell>
          <cell r="H10" t="str">
            <v>14</v>
          </cell>
          <cell r="I10" t="str">
            <v/>
          </cell>
          <cell r="J10">
            <v>2</v>
          </cell>
          <cell r="K10" t="str">
            <v>2</v>
          </cell>
          <cell r="L10" t="str">
            <v>2</v>
          </cell>
          <cell r="M10" t="str">
            <v>0</v>
          </cell>
          <cell r="N10" t="str">
            <v>12</v>
          </cell>
          <cell r="O10" t="str">
            <v>0</v>
          </cell>
          <cell r="P10" t="str">
            <v>0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TGHU9692083           </v>
          </cell>
          <cell r="V10" t="str">
            <v/>
          </cell>
          <cell r="W10" t="str">
            <v>BLOCO, PUXE WILSON SONS AUTORIZADO OLL</v>
          </cell>
          <cell r="X10" t="str">
            <v>WILSON&amp;SONS</v>
          </cell>
          <cell r="Y10" t="str">
            <v/>
          </cell>
          <cell r="Z10" t="str">
            <v>20</v>
          </cell>
          <cell r="AA10" t="str">
            <v>0</v>
          </cell>
          <cell r="AB10" t="str">
            <v>12</v>
          </cell>
          <cell r="AC10" t="str">
            <v>11</v>
          </cell>
          <cell r="AD10" t="str">
            <v xml:space="preserve">TGHU9692083              </v>
          </cell>
          <cell r="AE10" t="str">
            <v/>
          </cell>
          <cell r="AF10" t="str">
            <v/>
          </cell>
          <cell r="AG10" t="str">
            <v>1G934490</v>
          </cell>
          <cell r="AH10" t="str">
            <v>Pendente</v>
          </cell>
          <cell r="AI10" t="str">
            <v>Não</v>
          </cell>
          <cell r="AJ10" t="str">
            <v>29/12/2021</v>
          </cell>
          <cell r="AK10" t="str">
            <v>Marítimo</v>
          </cell>
          <cell r="AL10" t="str">
            <v>05/01/2022</v>
          </cell>
          <cell r="AM10" t="str">
            <v>18/02/2022</v>
          </cell>
          <cell r="AN10" t="str">
            <v>2203478550</v>
          </cell>
        </row>
        <row r="11">
          <cell r="B11">
            <v>80008361</v>
          </cell>
          <cell r="C11">
            <v>540200648</v>
          </cell>
          <cell r="E11" t="str">
            <v/>
          </cell>
          <cell r="F11" t="str">
            <v>VERDE</v>
          </cell>
          <cell r="G11" t="str">
            <v xml:space="preserve">MAERSK LAMANAI                                    </v>
          </cell>
          <cell r="H11" t="str">
            <v>14</v>
          </cell>
          <cell r="I11" t="str">
            <v/>
          </cell>
          <cell r="J11">
            <v>2</v>
          </cell>
          <cell r="K11" t="str">
            <v>2</v>
          </cell>
          <cell r="L11" t="str">
            <v>2</v>
          </cell>
          <cell r="M11" t="str">
            <v>0</v>
          </cell>
          <cell r="N11" t="str">
            <v>12</v>
          </cell>
          <cell r="O11" t="str">
            <v>0</v>
          </cell>
          <cell r="P11" t="str">
            <v>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SUDU8993628           </v>
          </cell>
          <cell r="V11" t="str">
            <v/>
          </cell>
          <cell r="W11" t="str">
            <v>BLOCO, PUXE WILSON SONS AUTORIZADO OLL</v>
          </cell>
          <cell r="X11" t="str">
            <v>WILSON&amp;SONS</v>
          </cell>
          <cell r="Y11" t="str">
            <v/>
          </cell>
          <cell r="Z11" t="str">
            <v>20</v>
          </cell>
          <cell r="AA11" t="str">
            <v>0</v>
          </cell>
          <cell r="AB11" t="str">
            <v>12</v>
          </cell>
          <cell r="AC11" t="str">
            <v>11</v>
          </cell>
          <cell r="AD11" t="str">
            <v xml:space="preserve">SUDU8993628              </v>
          </cell>
          <cell r="AE11" t="str">
            <v/>
          </cell>
          <cell r="AF11" t="str">
            <v/>
          </cell>
          <cell r="AG11" t="str">
            <v>1G934490</v>
          </cell>
          <cell r="AH11" t="str">
            <v>Pendente</v>
          </cell>
          <cell r="AI11" t="str">
            <v>Não</v>
          </cell>
          <cell r="AJ11" t="str">
            <v>29/12/2021</v>
          </cell>
          <cell r="AK11" t="str">
            <v>Marítimo</v>
          </cell>
          <cell r="AL11" t="str">
            <v>04/01/2022</v>
          </cell>
          <cell r="AM11" t="str">
            <v>18/02/2022</v>
          </cell>
          <cell r="AN11" t="str">
            <v>2203478658</v>
          </cell>
        </row>
        <row r="12">
          <cell r="B12">
            <v>80008379</v>
          </cell>
          <cell r="C12">
            <v>540200649</v>
          </cell>
          <cell r="E12" t="str">
            <v/>
          </cell>
          <cell r="F12" t="str">
            <v>VERDE</v>
          </cell>
          <cell r="G12" t="str">
            <v xml:space="preserve">MAERSK LAMANAI                                    </v>
          </cell>
          <cell r="H12" t="str">
            <v>14</v>
          </cell>
          <cell r="I12" t="str">
            <v/>
          </cell>
          <cell r="J12">
            <v>2</v>
          </cell>
          <cell r="K12" t="str">
            <v>2</v>
          </cell>
          <cell r="L12" t="str">
            <v>2</v>
          </cell>
          <cell r="M12" t="str">
            <v>0</v>
          </cell>
          <cell r="N12" t="str">
            <v>14</v>
          </cell>
          <cell r="O12" t="str">
            <v>0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GESU6926143           </v>
          </cell>
          <cell r="V12" t="str">
            <v/>
          </cell>
          <cell r="W12" t="str">
            <v>BLOCO, PUXE WILSON SONS AUTORIZADO OLL</v>
          </cell>
          <cell r="X12" t="str">
            <v>WILSON&amp;SONS</v>
          </cell>
          <cell r="Y12" t="str">
            <v/>
          </cell>
          <cell r="Z12" t="str">
            <v>20</v>
          </cell>
          <cell r="AA12" t="str">
            <v>0</v>
          </cell>
          <cell r="AB12" t="str">
            <v>14</v>
          </cell>
          <cell r="AC12" t="str">
            <v>11</v>
          </cell>
          <cell r="AD12" t="str">
            <v xml:space="preserve">GESU6926143              </v>
          </cell>
          <cell r="AE12" t="str">
            <v/>
          </cell>
          <cell r="AF12" t="str">
            <v/>
          </cell>
          <cell r="AG12" t="str">
            <v>1G934490</v>
          </cell>
          <cell r="AH12" t="str">
            <v>Pendente</v>
          </cell>
          <cell r="AI12" t="str">
            <v>Não</v>
          </cell>
          <cell r="AJ12" t="str">
            <v>30/12/2021</v>
          </cell>
          <cell r="AK12" t="str">
            <v>Marítimo</v>
          </cell>
          <cell r="AL12" t="str">
            <v>05/01/2022</v>
          </cell>
          <cell r="AM12" t="str">
            <v>18/02/2022</v>
          </cell>
          <cell r="AN12" t="str">
            <v>2203478690</v>
          </cell>
        </row>
        <row r="13">
          <cell r="B13">
            <v>80008364</v>
          </cell>
          <cell r="C13">
            <v>540200650</v>
          </cell>
          <cell r="E13" t="str">
            <v/>
          </cell>
          <cell r="F13" t="str">
            <v>VERDE</v>
          </cell>
          <cell r="G13" t="str">
            <v xml:space="preserve">MAERSK LAMANAI                                    </v>
          </cell>
          <cell r="H13" t="str">
            <v>14</v>
          </cell>
          <cell r="I13" t="str">
            <v/>
          </cell>
          <cell r="J13">
            <v>2</v>
          </cell>
          <cell r="K13" t="str">
            <v>2</v>
          </cell>
          <cell r="L13" t="str">
            <v>2</v>
          </cell>
          <cell r="M13" t="str">
            <v>0</v>
          </cell>
          <cell r="N13" t="str">
            <v>14</v>
          </cell>
          <cell r="O13" t="str">
            <v>0</v>
          </cell>
          <cell r="P13" t="str">
            <v>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TRHU4293380           </v>
          </cell>
          <cell r="V13" t="str">
            <v/>
          </cell>
          <cell r="W13" t="str">
            <v>BLOCO, PUXE WILSON SONS AUTORIZADO OLL</v>
          </cell>
          <cell r="X13" t="str">
            <v>WILSON&amp;SONS</v>
          </cell>
          <cell r="Y13" t="str">
            <v/>
          </cell>
          <cell r="Z13" t="str">
            <v>20</v>
          </cell>
          <cell r="AA13" t="str">
            <v>0</v>
          </cell>
          <cell r="AB13" t="str">
            <v>14</v>
          </cell>
          <cell r="AC13" t="str">
            <v>11</v>
          </cell>
          <cell r="AD13" t="str">
            <v xml:space="preserve">TRHU4293380              </v>
          </cell>
          <cell r="AE13" t="str">
            <v/>
          </cell>
          <cell r="AF13" t="str">
            <v/>
          </cell>
          <cell r="AG13" t="str">
            <v>1G934490</v>
          </cell>
          <cell r="AH13" t="str">
            <v>Pendente</v>
          </cell>
          <cell r="AI13" t="str">
            <v>Não</v>
          </cell>
          <cell r="AJ13" t="str">
            <v>29/12/2021</v>
          </cell>
          <cell r="AK13" t="str">
            <v>Marítimo</v>
          </cell>
          <cell r="AL13" t="str">
            <v>04/01/2022</v>
          </cell>
          <cell r="AM13" t="str">
            <v>18/02/2022</v>
          </cell>
          <cell r="AN13" t="str">
            <v>2203478755</v>
          </cell>
        </row>
        <row r="14">
          <cell r="B14">
            <v>80008380</v>
          </cell>
          <cell r="C14">
            <v>540200651</v>
          </cell>
          <cell r="E14" t="str">
            <v/>
          </cell>
          <cell r="F14" t="str">
            <v>VERDE</v>
          </cell>
          <cell r="G14" t="str">
            <v xml:space="preserve">MAERSK LAMANAI                                    </v>
          </cell>
          <cell r="H14" t="str">
            <v>14</v>
          </cell>
          <cell r="I14" t="str">
            <v/>
          </cell>
          <cell r="J14">
            <v>2</v>
          </cell>
          <cell r="K14" t="str">
            <v>2</v>
          </cell>
          <cell r="L14" t="str">
            <v>2</v>
          </cell>
          <cell r="M14" t="str">
            <v>0</v>
          </cell>
          <cell r="N14" t="str">
            <v>13</v>
          </cell>
          <cell r="O14" t="str">
            <v>0</v>
          </cell>
          <cell r="P14" t="str">
            <v>0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MSKU8302661           </v>
          </cell>
          <cell r="V14" t="str">
            <v/>
          </cell>
          <cell r="W14" t="str">
            <v>BLOCO, PUXE WILSON SONS AUTORIZADO OLL</v>
          </cell>
          <cell r="X14" t="str">
            <v>WILSON&amp;SONS</v>
          </cell>
          <cell r="Y14" t="str">
            <v/>
          </cell>
          <cell r="Z14" t="str">
            <v>20</v>
          </cell>
          <cell r="AA14" t="str">
            <v>0</v>
          </cell>
          <cell r="AB14" t="str">
            <v>13</v>
          </cell>
          <cell r="AC14" t="str">
            <v>11</v>
          </cell>
          <cell r="AD14" t="str">
            <v xml:space="preserve">MSKU8302661              </v>
          </cell>
          <cell r="AE14" t="str">
            <v/>
          </cell>
          <cell r="AF14" t="str">
            <v/>
          </cell>
          <cell r="AG14" t="str">
            <v>1G934490</v>
          </cell>
          <cell r="AH14" t="str">
            <v>Pendente</v>
          </cell>
          <cell r="AI14" t="str">
            <v>Não</v>
          </cell>
          <cell r="AJ14" t="str">
            <v>30/12/2021</v>
          </cell>
          <cell r="AK14" t="str">
            <v>Marítimo</v>
          </cell>
          <cell r="AL14" t="str">
            <v>05/01/2022</v>
          </cell>
          <cell r="AM14" t="str">
            <v>18/02/2022</v>
          </cell>
          <cell r="AN14" t="str">
            <v>2203478771</v>
          </cell>
        </row>
        <row r="15">
          <cell r="B15">
            <v>80008393</v>
          </cell>
          <cell r="C15">
            <v>540200652</v>
          </cell>
          <cell r="E15" t="str">
            <v/>
          </cell>
          <cell r="F15" t="str">
            <v>VERDE</v>
          </cell>
          <cell r="G15" t="str">
            <v xml:space="preserve">MAERSK LAMANAI                                    </v>
          </cell>
          <cell r="H15" t="str">
            <v>14</v>
          </cell>
          <cell r="I15" t="str">
            <v>4</v>
          </cell>
          <cell r="J15">
            <v>6</v>
          </cell>
          <cell r="K15" t="str">
            <v>5</v>
          </cell>
          <cell r="L15" t="str">
            <v>6</v>
          </cell>
          <cell r="M15" t="str">
            <v>0</v>
          </cell>
          <cell r="N15" t="str">
            <v>38</v>
          </cell>
          <cell r="O15" t="str">
            <v>0</v>
          </cell>
          <cell r="P15" t="str">
            <v>0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MRKU2014429           </v>
          </cell>
          <cell r="V15" t="str">
            <v/>
          </cell>
          <cell r="W15" t="str">
            <v>BLOCO, PUXE WILSON SONS AUTORIZADO OLL</v>
          </cell>
          <cell r="X15" t="str">
            <v>WILSON&amp;SONS</v>
          </cell>
          <cell r="Y15" t="str">
            <v/>
          </cell>
          <cell r="Z15" t="str">
            <v>10</v>
          </cell>
          <cell r="AA15" t="str">
            <v>0</v>
          </cell>
          <cell r="AB15" t="str">
            <v>38</v>
          </cell>
          <cell r="AC15" t="str">
            <v>11</v>
          </cell>
          <cell r="AD15" t="str">
            <v xml:space="preserve">MRKU2014429              </v>
          </cell>
          <cell r="AE15" t="str">
            <v/>
          </cell>
          <cell r="AF15" t="str">
            <v/>
          </cell>
          <cell r="AG15" t="str">
            <v>1G934490</v>
          </cell>
          <cell r="AH15" t="str">
            <v>Pendente</v>
          </cell>
          <cell r="AI15" t="str">
            <v>Não</v>
          </cell>
          <cell r="AJ15" t="str">
            <v>31/12/2021</v>
          </cell>
          <cell r="AK15" t="str">
            <v>Marítimo</v>
          </cell>
          <cell r="AL15" t="str">
            <v>05/01/2022</v>
          </cell>
          <cell r="AM15" t="str">
            <v>18/02/2022</v>
          </cell>
          <cell r="AN15" t="str">
            <v>2203478836</v>
          </cell>
        </row>
        <row r="16">
          <cell r="B16">
            <v>3321226577</v>
          </cell>
          <cell r="C16">
            <v>540200652</v>
          </cell>
          <cell r="E16" t="str">
            <v/>
          </cell>
          <cell r="F16" t="str">
            <v>VERDE</v>
          </cell>
          <cell r="G16" t="str">
            <v xml:space="preserve">MAERSK LAMANAI                                    </v>
          </cell>
          <cell r="H16" t="str">
            <v>14</v>
          </cell>
          <cell r="I16" t="str">
            <v>4</v>
          </cell>
          <cell r="J16">
            <v>6</v>
          </cell>
          <cell r="K16" t="str">
            <v>5</v>
          </cell>
          <cell r="L16" t="str">
            <v>6</v>
          </cell>
          <cell r="M16" t="str">
            <v>0</v>
          </cell>
          <cell r="N16" t="str">
            <v>0</v>
          </cell>
          <cell r="O16" t="str">
            <v>0</v>
          </cell>
          <cell r="P16" t="str">
            <v>0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                      </v>
          </cell>
          <cell r="V16" t="str">
            <v/>
          </cell>
          <cell r="W16" t="str">
            <v>BLOCO, PUXE WILSON SONS AUTORIZADO OLL</v>
          </cell>
          <cell r="X16" t="str">
            <v>WILSON&amp;SONS</v>
          </cell>
          <cell r="Y16" t="str">
            <v/>
          </cell>
          <cell r="Z16" t="str">
            <v>10</v>
          </cell>
          <cell r="AA16" t="str">
            <v>0</v>
          </cell>
          <cell r="AB16" t="str">
            <v>0</v>
          </cell>
          <cell r="AC16" t="str">
            <v>0</v>
          </cell>
          <cell r="AD16" t="str">
            <v xml:space="preserve">                         </v>
          </cell>
          <cell r="AE16" t="str">
            <v/>
          </cell>
          <cell r="AF16" t="str">
            <v/>
          </cell>
          <cell r="AG16" t="str">
            <v>1G934490</v>
          </cell>
          <cell r="AH16" t="str">
            <v>Pendente</v>
          </cell>
          <cell r="AI16" t="str">
            <v>Não</v>
          </cell>
          <cell r="AJ16" t="str">
            <v>31/12/2021</v>
          </cell>
          <cell r="AK16" t="str">
            <v>Marítimo</v>
          </cell>
          <cell r="AL16" t="str">
            <v>05/01/2022</v>
          </cell>
          <cell r="AM16" t="str">
            <v>18/02/2022</v>
          </cell>
          <cell r="AN16" t="str">
            <v>2203478836</v>
          </cell>
        </row>
        <row r="17">
          <cell r="B17">
            <v>80008376</v>
          </cell>
          <cell r="C17">
            <v>540200653</v>
          </cell>
          <cell r="E17" t="str">
            <v/>
          </cell>
          <cell r="F17" t="str">
            <v>VERDE</v>
          </cell>
          <cell r="G17" t="str">
            <v xml:space="preserve">MAERSK LAMANAI                                    </v>
          </cell>
          <cell r="H17" t="str">
            <v>14</v>
          </cell>
          <cell r="I17" t="str">
            <v/>
          </cell>
          <cell r="J17">
            <v>1</v>
          </cell>
          <cell r="K17" t="str">
            <v>1</v>
          </cell>
          <cell r="L17" t="str">
            <v>1</v>
          </cell>
          <cell r="M17" t="str">
            <v>0</v>
          </cell>
          <cell r="N17" t="str">
            <v>8</v>
          </cell>
          <cell r="O17" t="str">
            <v>0</v>
          </cell>
          <cell r="P17" t="str">
            <v>0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MRSU0243202           </v>
          </cell>
          <cell r="V17" t="str">
            <v/>
          </cell>
          <cell r="W17" t="str">
            <v>BLOCO, PUXE WILSON SONS AUTORIZADO OLL</v>
          </cell>
          <cell r="X17" t="str">
            <v>WILSON&amp;SONS</v>
          </cell>
          <cell r="Y17" t="str">
            <v/>
          </cell>
          <cell r="Z17" t="str">
            <v>20</v>
          </cell>
          <cell r="AA17" t="str">
            <v>0</v>
          </cell>
          <cell r="AB17" t="str">
            <v>8</v>
          </cell>
          <cell r="AC17" t="str">
            <v>11</v>
          </cell>
          <cell r="AD17" t="str">
            <v xml:space="preserve">MRSU0243202              </v>
          </cell>
          <cell r="AE17" t="str">
            <v/>
          </cell>
          <cell r="AF17" t="str">
            <v/>
          </cell>
          <cell r="AG17" t="str">
            <v>1G934490</v>
          </cell>
          <cell r="AH17" t="str">
            <v>Pendente</v>
          </cell>
          <cell r="AI17" t="str">
            <v>Não</v>
          </cell>
          <cell r="AJ17" t="str">
            <v>30/12/2021</v>
          </cell>
          <cell r="AK17" t="str">
            <v>Marítimo</v>
          </cell>
          <cell r="AL17" t="str">
            <v>05/01/2022</v>
          </cell>
          <cell r="AM17" t="str">
            <v>18/02/2022</v>
          </cell>
          <cell r="AN17" t="str">
            <v>2203478895</v>
          </cell>
        </row>
        <row r="18">
          <cell r="B18">
            <v>80008399</v>
          </cell>
          <cell r="C18">
            <v>540200654</v>
          </cell>
          <cell r="E18" t="str">
            <v/>
          </cell>
          <cell r="F18" t="str">
            <v>VERDE</v>
          </cell>
          <cell r="G18" t="str">
            <v xml:space="preserve">MAERSK LAMANAI                                    </v>
          </cell>
          <cell r="H18" t="str">
            <v>14</v>
          </cell>
          <cell r="I18" t="str">
            <v/>
          </cell>
          <cell r="J18">
            <v>1</v>
          </cell>
          <cell r="K18" t="str">
            <v>1</v>
          </cell>
          <cell r="L18" t="str">
            <v>1</v>
          </cell>
          <cell r="M18" t="str">
            <v>0</v>
          </cell>
          <cell r="N18" t="str">
            <v>6</v>
          </cell>
          <cell r="O18" t="str">
            <v>0</v>
          </cell>
          <cell r="P18" t="str">
            <v>0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MSKU3649447           </v>
          </cell>
          <cell r="V18" t="str">
            <v/>
          </cell>
          <cell r="W18" t="str">
            <v>BLOCO, PUXE WILSON SONS AUTORIZADO OLL</v>
          </cell>
          <cell r="X18" t="str">
            <v>WILSON&amp;SONS</v>
          </cell>
          <cell r="Y18" t="str">
            <v/>
          </cell>
          <cell r="Z18" t="str">
            <v>20</v>
          </cell>
          <cell r="AA18" t="str">
            <v>0</v>
          </cell>
          <cell r="AB18" t="str">
            <v>6</v>
          </cell>
          <cell r="AC18" t="str">
            <v>11</v>
          </cell>
          <cell r="AD18" t="str">
            <v xml:space="preserve">MSKU3649447              </v>
          </cell>
          <cell r="AE18" t="str">
            <v/>
          </cell>
          <cell r="AF18" t="str">
            <v/>
          </cell>
          <cell r="AG18" t="str">
            <v>1G934490</v>
          </cell>
          <cell r="AH18" t="str">
            <v>Pendente</v>
          </cell>
          <cell r="AI18" t="str">
            <v>Não</v>
          </cell>
          <cell r="AJ18" t="str">
            <v>31/12/2021</v>
          </cell>
          <cell r="AK18" t="str">
            <v>Marítimo</v>
          </cell>
          <cell r="AL18" t="str">
            <v>05/01/2022</v>
          </cell>
          <cell r="AM18" t="str">
            <v>18/02/2022</v>
          </cell>
          <cell r="AN18" t="str">
            <v>2203478917</v>
          </cell>
        </row>
        <row r="19">
          <cell r="B19">
            <v>80008381</v>
          </cell>
          <cell r="C19">
            <v>540200655</v>
          </cell>
          <cell r="E19" t="str">
            <v/>
          </cell>
          <cell r="F19" t="str">
            <v>VERDE</v>
          </cell>
          <cell r="G19" t="str">
            <v xml:space="preserve">MAERSK LAMANAI                                    </v>
          </cell>
          <cell r="H19" t="str">
            <v>14</v>
          </cell>
          <cell r="I19" t="str">
            <v/>
          </cell>
          <cell r="J19">
            <v>2</v>
          </cell>
          <cell r="K19" t="str">
            <v>2</v>
          </cell>
          <cell r="L19" t="str">
            <v>2</v>
          </cell>
          <cell r="M19" t="str">
            <v>0</v>
          </cell>
          <cell r="N19" t="str">
            <v>14</v>
          </cell>
          <cell r="O19" t="str">
            <v>0</v>
          </cell>
          <cell r="P19" t="str">
            <v>0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TCKU7912665           </v>
          </cell>
          <cell r="V19" t="str">
            <v/>
          </cell>
          <cell r="W19" t="str">
            <v>BLOCO, PUXE WILSON SONS AUTORIZADO OLL</v>
          </cell>
          <cell r="X19" t="str">
            <v>WILSON&amp;SONS</v>
          </cell>
          <cell r="Y19" t="str">
            <v/>
          </cell>
          <cell r="Z19" t="str">
            <v>20</v>
          </cell>
          <cell r="AA19" t="str">
            <v>0</v>
          </cell>
          <cell r="AB19" t="str">
            <v>14</v>
          </cell>
          <cell r="AC19" t="str">
            <v>11</v>
          </cell>
          <cell r="AD19" t="str">
            <v xml:space="preserve">TCKU7912665              </v>
          </cell>
          <cell r="AE19" t="str">
            <v/>
          </cell>
          <cell r="AF19" t="str">
            <v/>
          </cell>
          <cell r="AG19" t="str">
            <v>1G934490</v>
          </cell>
          <cell r="AH19" t="str">
            <v>Pendente</v>
          </cell>
          <cell r="AI19" t="str">
            <v>Não</v>
          </cell>
          <cell r="AJ19" t="str">
            <v>30/12/2021</v>
          </cell>
          <cell r="AK19" t="str">
            <v>Marítimo</v>
          </cell>
          <cell r="AL19" t="str">
            <v>05/01/2022</v>
          </cell>
          <cell r="AM19" t="str">
            <v>18/02/2022</v>
          </cell>
          <cell r="AN19" t="str">
            <v>2203478968</v>
          </cell>
        </row>
        <row r="20">
          <cell r="B20">
            <v>80008383</v>
          </cell>
          <cell r="C20">
            <v>540200656</v>
          </cell>
          <cell r="E20" t="str">
            <v/>
          </cell>
          <cell r="F20" t="str">
            <v>VERDE</v>
          </cell>
          <cell r="G20" t="str">
            <v xml:space="preserve">MAERSK LAMANAI                                    </v>
          </cell>
          <cell r="H20" t="str">
            <v>14</v>
          </cell>
          <cell r="I20" t="str">
            <v/>
          </cell>
          <cell r="J20">
            <v>1</v>
          </cell>
          <cell r="K20" t="str">
            <v>1</v>
          </cell>
          <cell r="L20" t="str">
            <v>1</v>
          </cell>
          <cell r="M20" t="str">
            <v>0</v>
          </cell>
          <cell r="N20" t="str">
            <v>12</v>
          </cell>
          <cell r="O20" t="str">
            <v>0</v>
          </cell>
          <cell r="P20" t="str">
            <v>0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HASU4548344           </v>
          </cell>
          <cell r="V20" t="str">
            <v/>
          </cell>
          <cell r="W20" t="str">
            <v>BLOCO, PUXE WILSON SONS AUTORIZADO OLL</v>
          </cell>
          <cell r="X20" t="str">
            <v>WILSON&amp;SONS</v>
          </cell>
          <cell r="Y20" t="str">
            <v/>
          </cell>
          <cell r="Z20" t="str">
            <v>20</v>
          </cell>
          <cell r="AA20" t="str">
            <v>0</v>
          </cell>
          <cell r="AB20" t="str">
            <v>12</v>
          </cell>
          <cell r="AC20" t="str">
            <v>11</v>
          </cell>
          <cell r="AD20" t="str">
            <v xml:space="preserve">HASU4548344              </v>
          </cell>
          <cell r="AE20" t="str">
            <v/>
          </cell>
          <cell r="AF20" t="str">
            <v/>
          </cell>
          <cell r="AG20" t="str">
            <v>1G934490</v>
          </cell>
          <cell r="AH20" t="str">
            <v>Pendente</v>
          </cell>
          <cell r="AI20" t="str">
            <v>Não</v>
          </cell>
          <cell r="AJ20" t="str">
            <v>30/12/2021</v>
          </cell>
          <cell r="AK20" t="str">
            <v>Marítimo</v>
          </cell>
          <cell r="AL20" t="str">
            <v>05/01/2022</v>
          </cell>
          <cell r="AM20" t="str">
            <v>18/02/2022</v>
          </cell>
          <cell r="AN20" t="str">
            <v>2203478984</v>
          </cell>
        </row>
        <row r="21">
          <cell r="B21">
            <v>80008398</v>
          </cell>
          <cell r="C21">
            <v>540200657</v>
          </cell>
          <cell r="E21" t="str">
            <v/>
          </cell>
          <cell r="F21" t="str">
            <v>VERDE</v>
          </cell>
          <cell r="G21" t="str">
            <v xml:space="preserve">MAERSK LAMANAI                                    </v>
          </cell>
          <cell r="H21" t="str">
            <v>14</v>
          </cell>
          <cell r="I21" t="str">
            <v/>
          </cell>
          <cell r="J21">
            <v>1</v>
          </cell>
          <cell r="K21" t="str">
            <v>1</v>
          </cell>
          <cell r="L21" t="str">
            <v>1</v>
          </cell>
          <cell r="M21" t="str">
            <v>0</v>
          </cell>
          <cell r="N21" t="str">
            <v>11</v>
          </cell>
          <cell r="O21" t="str">
            <v>0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SUDU8657602           </v>
          </cell>
          <cell r="V21" t="str">
            <v/>
          </cell>
          <cell r="W21" t="str">
            <v>BLOCO, PUXE WILSON SONS AUTORIZADO OLL</v>
          </cell>
          <cell r="X21" t="str">
            <v>WILSON&amp;SONS</v>
          </cell>
          <cell r="Y21" t="str">
            <v/>
          </cell>
          <cell r="Z21" t="str">
            <v>20</v>
          </cell>
          <cell r="AA21" t="str">
            <v>0</v>
          </cell>
          <cell r="AB21" t="str">
            <v>11</v>
          </cell>
          <cell r="AC21" t="str">
            <v>11</v>
          </cell>
          <cell r="AD21" t="str">
            <v xml:space="preserve">SUDU8657602              </v>
          </cell>
          <cell r="AE21" t="str">
            <v/>
          </cell>
          <cell r="AF21" t="str">
            <v/>
          </cell>
          <cell r="AG21" t="str">
            <v>1G934490</v>
          </cell>
          <cell r="AH21" t="str">
            <v>Pendente</v>
          </cell>
          <cell r="AI21" t="str">
            <v>Não</v>
          </cell>
          <cell r="AJ21" t="str">
            <v>31/12/2021</v>
          </cell>
          <cell r="AK21" t="str">
            <v>Marítimo</v>
          </cell>
          <cell r="AL21" t="str">
            <v>05/01/2022</v>
          </cell>
          <cell r="AM21" t="str">
            <v>18/02/2022</v>
          </cell>
          <cell r="AN21" t="str">
            <v>2203479069</v>
          </cell>
        </row>
        <row r="22">
          <cell r="B22">
            <v>80008403</v>
          </cell>
          <cell r="C22">
            <v>540200658</v>
          </cell>
          <cell r="E22" t="str">
            <v/>
          </cell>
          <cell r="F22" t="str">
            <v>VERDE</v>
          </cell>
          <cell r="G22" t="str">
            <v xml:space="preserve">MAERSK LAMANAI                                    </v>
          </cell>
          <cell r="H22" t="str">
            <v>14</v>
          </cell>
          <cell r="I22" t="str">
            <v/>
          </cell>
          <cell r="J22">
            <v>2</v>
          </cell>
          <cell r="K22" t="str">
            <v>2</v>
          </cell>
          <cell r="L22" t="str">
            <v>2</v>
          </cell>
          <cell r="M22" t="str">
            <v>0</v>
          </cell>
          <cell r="N22" t="str">
            <v>10</v>
          </cell>
          <cell r="O22" t="str">
            <v>0</v>
          </cell>
          <cell r="P22" t="str">
            <v>0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MRKU6178462           </v>
          </cell>
          <cell r="V22" t="str">
            <v/>
          </cell>
          <cell r="W22" t="str">
            <v>BLOCO, PUXE WILSON SONS AUTORIZADO OLL</v>
          </cell>
          <cell r="X22" t="str">
            <v>WILSON&amp;SONS</v>
          </cell>
          <cell r="Y22" t="str">
            <v/>
          </cell>
          <cell r="Z22" t="str">
            <v>20</v>
          </cell>
          <cell r="AA22" t="str">
            <v>0</v>
          </cell>
          <cell r="AB22" t="str">
            <v>10</v>
          </cell>
          <cell r="AC22" t="str">
            <v>11</v>
          </cell>
          <cell r="AD22" t="str">
            <v xml:space="preserve">MRKU6178462              </v>
          </cell>
          <cell r="AE22" t="str">
            <v/>
          </cell>
          <cell r="AF22" t="str">
            <v/>
          </cell>
          <cell r="AG22" t="str">
            <v>1G934490</v>
          </cell>
          <cell r="AH22" t="str">
            <v>Pendente</v>
          </cell>
          <cell r="AI22" t="str">
            <v>Não</v>
          </cell>
          <cell r="AJ22" t="str">
            <v>31/12/2021</v>
          </cell>
          <cell r="AK22" t="str">
            <v>Marítimo</v>
          </cell>
          <cell r="AL22" t="str">
            <v>05/01/2022</v>
          </cell>
          <cell r="AM22" t="str">
            <v>18/02/2022</v>
          </cell>
          <cell r="AN22" t="str">
            <v>2203479115</v>
          </cell>
        </row>
        <row r="23">
          <cell r="B23" t="str">
            <v>BXMD202112040-A</v>
          </cell>
          <cell r="C23">
            <v>540200874</v>
          </cell>
          <cell r="E23" t="str">
            <v/>
          </cell>
          <cell r="F23" t="str">
            <v>VERDE</v>
          </cell>
          <cell r="G23" t="str">
            <v xml:space="preserve">CAPE ARTEMISIO                                    </v>
          </cell>
          <cell r="H23" t="str">
            <v>20</v>
          </cell>
          <cell r="I23" t="str">
            <v>5</v>
          </cell>
          <cell r="J23">
            <v>1</v>
          </cell>
          <cell r="K23" t="str">
            <v>1</v>
          </cell>
          <cell r="L23" t="str">
            <v>1</v>
          </cell>
          <cell r="M23" t="str">
            <v>0</v>
          </cell>
          <cell r="N23" t="str">
            <v>0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                      </v>
          </cell>
          <cell r="V23" t="str">
            <v>03/03/2022</v>
          </cell>
          <cell r="W23" t="str">
            <v>ABEÇOTES, PUXE WILSON SONS AUTORIZADO OLL / WS</v>
          </cell>
          <cell r="X23" t="str">
            <v>FINALIZADO</v>
          </cell>
          <cell r="Y23" t="str">
            <v/>
          </cell>
          <cell r="Z23" t="str">
            <v>10</v>
          </cell>
          <cell r="AA23" t="str">
            <v>0</v>
          </cell>
          <cell r="AB23" t="str">
            <v>0</v>
          </cell>
          <cell r="AC23" t="str">
            <v>0</v>
          </cell>
          <cell r="AD23" t="str">
            <v xml:space="preserve">                         </v>
          </cell>
          <cell r="AE23" t="str">
            <v/>
          </cell>
          <cell r="AF23" t="str">
            <v/>
          </cell>
          <cell r="AG23" t="str">
            <v>1G604640</v>
          </cell>
          <cell r="AH23" t="str">
            <v>Pendente</v>
          </cell>
          <cell r="AI23" t="str">
            <v>Não</v>
          </cell>
          <cell r="AJ23" t="str">
            <v>10/12/2021</v>
          </cell>
          <cell r="AK23" t="str">
            <v>Marítimo</v>
          </cell>
          <cell r="AL23" t="str">
            <v>16/12/2021</v>
          </cell>
          <cell r="AM23" t="str">
            <v>14/02/2022</v>
          </cell>
          <cell r="AN23" t="str">
            <v>2203068573</v>
          </cell>
        </row>
        <row r="24">
          <cell r="B24" t="str">
            <v>BXMD202112040-B</v>
          </cell>
          <cell r="C24">
            <v>540200875</v>
          </cell>
          <cell r="E24" t="str">
            <v/>
          </cell>
          <cell r="F24" t="str">
            <v>VERDE</v>
          </cell>
          <cell r="G24" t="str">
            <v xml:space="preserve">CAPE ARTEMISIO                                    </v>
          </cell>
          <cell r="H24" t="str">
            <v>20</v>
          </cell>
          <cell r="I24" t="str">
            <v>4</v>
          </cell>
          <cell r="J24">
            <v>1</v>
          </cell>
          <cell r="K24" t="str">
            <v>1</v>
          </cell>
          <cell r="L24" t="str">
            <v>1</v>
          </cell>
          <cell r="M24" t="str">
            <v>0</v>
          </cell>
          <cell r="N24" t="str">
            <v>1</v>
          </cell>
          <cell r="O24" t="str">
            <v>0</v>
          </cell>
          <cell r="P24" t="str">
            <v>0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WUHG017880            </v>
          </cell>
          <cell r="V24" t="str">
            <v/>
          </cell>
          <cell r="W24" t="str">
            <v>CABEÇOTES, PUXE WILSON SONS AUTORIZADO OLL / WS</v>
          </cell>
          <cell r="X24" t="str">
            <v>FINALIZADO</v>
          </cell>
          <cell r="Y24" t="str">
            <v/>
          </cell>
          <cell r="Z24" t="str">
            <v>10</v>
          </cell>
          <cell r="AA24" t="str">
            <v>0</v>
          </cell>
          <cell r="AB24" t="str">
            <v>0</v>
          </cell>
          <cell r="AC24" t="str">
            <v>0</v>
          </cell>
          <cell r="AD24" t="str">
            <v xml:space="preserve">                         </v>
          </cell>
          <cell r="AE24" t="str">
            <v/>
          </cell>
          <cell r="AF24" t="str">
            <v/>
          </cell>
          <cell r="AG24" t="str">
            <v>1G604640</v>
          </cell>
          <cell r="AH24" t="str">
            <v>Pendente</v>
          </cell>
          <cell r="AI24" t="str">
            <v>Não</v>
          </cell>
          <cell r="AJ24" t="str">
            <v>10/12/2021</v>
          </cell>
          <cell r="AK24" t="str">
            <v>Marítimo</v>
          </cell>
          <cell r="AL24" t="str">
            <v>16/12/2021</v>
          </cell>
          <cell r="AM24" t="str">
            <v>14/02/2022</v>
          </cell>
          <cell r="AN24" t="str">
            <v>2203068760</v>
          </cell>
        </row>
        <row r="25">
          <cell r="B25" t="str">
            <v>BXMD202112041-A</v>
          </cell>
          <cell r="C25">
            <v>540200876</v>
          </cell>
          <cell r="E25" t="str">
            <v/>
          </cell>
          <cell r="F25" t="str">
            <v/>
          </cell>
          <cell r="G25" t="str">
            <v xml:space="preserve">SEASPAN FALCON                                    </v>
          </cell>
          <cell r="I25" t="str">
            <v/>
          </cell>
          <cell r="J25">
            <v>1</v>
          </cell>
          <cell r="K25" t="str">
            <v>1</v>
          </cell>
          <cell r="L25" t="str">
            <v>1</v>
          </cell>
          <cell r="M25" t="str">
            <v>0</v>
          </cell>
          <cell r="N25" t="str">
            <v>1</v>
          </cell>
          <cell r="O25" t="str">
            <v>0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Não</v>
          </cell>
          <cell r="T25" t="str">
            <v xml:space="preserve">WUHG017882            </v>
          </cell>
          <cell r="V25" t="str">
            <v/>
          </cell>
          <cell r="W25" t="str">
            <v>DTA 11/03/ CABEÇOTES, PUXE WILSON SONS AUTORIZADO OLL / WS</v>
          </cell>
          <cell r="X25" t="str">
            <v>DTA TRANSP</v>
          </cell>
          <cell r="Y25" t="str">
            <v/>
          </cell>
          <cell r="Z25" t="str">
            <v xml:space="preserve">8 </v>
          </cell>
          <cell r="AA25" t="str">
            <v>0</v>
          </cell>
          <cell r="AB25" t="str">
            <v>0</v>
          </cell>
          <cell r="AC25" t="str">
            <v>0</v>
          </cell>
          <cell r="AD25" t="str">
            <v xml:space="preserve">                         </v>
          </cell>
          <cell r="AE25" t="str">
            <v/>
          </cell>
          <cell r="AF25" t="str">
            <v/>
          </cell>
          <cell r="AG25" t="str">
            <v>1G604640</v>
          </cell>
          <cell r="AH25" t="str">
            <v>Pendente</v>
          </cell>
          <cell r="AI25" t="str">
            <v>Não</v>
          </cell>
          <cell r="AJ25" t="str">
            <v>13/12/2021</v>
          </cell>
          <cell r="AK25" t="str">
            <v>Marítimo</v>
          </cell>
          <cell r="AL25" t="str">
            <v>16/12/2021</v>
          </cell>
          <cell r="AM25" t="str">
            <v>22/02/2022</v>
          </cell>
          <cell r="AN25" t="str">
            <v xml:space="preserve">          </v>
          </cell>
        </row>
        <row r="26">
          <cell r="B26" t="str">
            <v>BXMD202112041-B</v>
          </cell>
          <cell r="C26">
            <v>540200877</v>
          </cell>
          <cell r="E26" t="str">
            <v/>
          </cell>
          <cell r="F26" t="str">
            <v/>
          </cell>
          <cell r="G26" t="str">
            <v xml:space="preserve">SEASPAN FALCON                                    </v>
          </cell>
          <cell r="I26" t="str">
            <v/>
          </cell>
          <cell r="J26">
            <v>1</v>
          </cell>
          <cell r="K26" t="str">
            <v>1</v>
          </cell>
          <cell r="L26" t="str">
            <v>1</v>
          </cell>
          <cell r="M26" t="str">
            <v>0</v>
          </cell>
          <cell r="N26" t="str">
            <v>1</v>
          </cell>
          <cell r="O26" t="str">
            <v>0</v>
          </cell>
          <cell r="P26" t="str">
            <v>0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WUHG017883            </v>
          </cell>
          <cell r="V26" t="str">
            <v/>
          </cell>
          <cell r="W26" t="str">
            <v>DTA 11/03/ CABEÇOTES, PUXE WILSON SONS AUTORIZADO OLL / WS</v>
          </cell>
          <cell r="X26" t="str">
            <v>DTA TRANSP</v>
          </cell>
          <cell r="Y26" t="str">
            <v/>
          </cell>
          <cell r="Z26" t="str">
            <v xml:space="preserve">8 </v>
          </cell>
          <cell r="AA26" t="str">
            <v>0</v>
          </cell>
          <cell r="AB26" t="str">
            <v>0</v>
          </cell>
          <cell r="AC26" t="str">
            <v>0</v>
          </cell>
          <cell r="AD26" t="str">
            <v xml:space="preserve">                         </v>
          </cell>
          <cell r="AE26" t="str">
            <v/>
          </cell>
          <cell r="AF26" t="str">
            <v/>
          </cell>
          <cell r="AG26" t="str">
            <v>1G604640</v>
          </cell>
          <cell r="AH26" t="str">
            <v>Pendente</v>
          </cell>
          <cell r="AI26" t="str">
            <v>Não</v>
          </cell>
          <cell r="AJ26" t="str">
            <v>13/12/2021</v>
          </cell>
          <cell r="AK26" t="str">
            <v>Marítimo</v>
          </cell>
          <cell r="AL26" t="str">
            <v>16/12/2021</v>
          </cell>
          <cell r="AM26" t="str">
            <v>22/02/2022</v>
          </cell>
          <cell r="AN26" t="str">
            <v xml:space="preserve">          </v>
          </cell>
        </row>
        <row r="27">
          <cell r="B27">
            <v>80533424</v>
          </cell>
          <cell r="C27">
            <v>540201113</v>
          </cell>
          <cell r="E27" t="str">
            <v/>
          </cell>
          <cell r="F27" t="str">
            <v/>
          </cell>
          <cell r="G27" t="str">
            <v xml:space="preserve">MSC CATERINA                                      </v>
          </cell>
          <cell r="I27" t="str">
            <v/>
          </cell>
          <cell r="J27">
            <v>3</v>
          </cell>
          <cell r="K27" t="str">
            <v>3</v>
          </cell>
          <cell r="L27" t="str">
            <v>3</v>
          </cell>
          <cell r="M27" t="str">
            <v>0</v>
          </cell>
          <cell r="N27" t="str">
            <v>0</v>
          </cell>
          <cell r="O27" t="str">
            <v>2</v>
          </cell>
          <cell r="P27" t="str">
            <v>18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AMFU8950641           </v>
          </cell>
          <cell r="V27" t="str">
            <v/>
          </cell>
          <cell r="W27" t="str">
            <v>DTA 04/03</v>
          </cell>
          <cell r="X27" t="str">
            <v>DTA TRANSP</v>
          </cell>
          <cell r="Y27" t="str">
            <v/>
          </cell>
          <cell r="Z27" t="str">
            <v xml:space="preserve">8 </v>
          </cell>
          <cell r="AA27" t="str">
            <v>0</v>
          </cell>
          <cell r="AB27" t="str">
            <v>20</v>
          </cell>
          <cell r="AC27" t="str">
            <v>11</v>
          </cell>
          <cell r="AD27" t="str">
            <v xml:space="preserve">AMFU8950641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28/01/2022</v>
          </cell>
          <cell r="AK27" t="str">
            <v>Marítimo</v>
          </cell>
          <cell r="AL27" t="str">
            <v>04/02/2022</v>
          </cell>
          <cell r="AM27" t="str">
            <v>15/02/2022</v>
          </cell>
          <cell r="AN27" t="str">
            <v xml:space="preserve">          </v>
          </cell>
        </row>
        <row r="28">
          <cell r="B28">
            <v>80533410</v>
          </cell>
          <cell r="C28">
            <v>540201116</v>
          </cell>
          <cell r="E28" t="str">
            <v/>
          </cell>
          <cell r="F28" t="str">
            <v>VERDE</v>
          </cell>
          <cell r="G28" t="str">
            <v xml:space="preserve">MSC CATERINA                                      </v>
          </cell>
          <cell r="H28" t="str">
            <v>1</v>
          </cell>
          <cell r="I28" t="str">
            <v/>
          </cell>
          <cell r="J28">
            <v>41</v>
          </cell>
          <cell r="K28" t="str">
            <v>13</v>
          </cell>
          <cell r="L28" t="str">
            <v>41</v>
          </cell>
          <cell r="M28" t="str">
            <v>255</v>
          </cell>
          <cell r="N28" t="str">
            <v>33</v>
          </cell>
          <cell r="O28" t="str">
            <v>0</v>
          </cell>
          <cell r="P28" t="str">
            <v>0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UACU5754802           </v>
          </cell>
          <cell r="U28" t="str">
            <v>08/03/2022</v>
          </cell>
          <cell r="V28" t="str">
            <v>08/03/2022</v>
          </cell>
          <cell r="W28" t="str">
            <v>CJ. CAMBIO ( ALVARO ) PUXE SBL/ Milani A9795450044</v>
          </cell>
          <cell r="X28" t="str">
            <v>SBL</v>
          </cell>
          <cell r="Y28" t="str">
            <v/>
          </cell>
          <cell r="Z28" t="str">
            <v>20</v>
          </cell>
          <cell r="AA28" t="str">
            <v>2</v>
          </cell>
          <cell r="AB28" t="str">
            <v>37</v>
          </cell>
          <cell r="AC28" t="str">
            <v>11</v>
          </cell>
          <cell r="AD28" t="str">
            <v xml:space="preserve">UACU5754802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28/01/2022</v>
          </cell>
          <cell r="AK28" t="str">
            <v>Marítimo</v>
          </cell>
          <cell r="AL28" t="str">
            <v>04/02/2022</v>
          </cell>
          <cell r="AM28" t="str">
            <v>15/02/2022</v>
          </cell>
          <cell r="AN28" t="str">
            <v>2204211094</v>
          </cell>
        </row>
        <row r="29">
          <cell r="B29">
            <v>80533591</v>
          </cell>
          <cell r="C29">
            <v>540201118</v>
          </cell>
          <cell r="E29" t="str">
            <v/>
          </cell>
          <cell r="F29" t="str">
            <v/>
          </cell>
          <cell r="G29" t="str">
            <v xml:space="preserve">MSC CATERINA                                      </v>
          </cell>
          <cell r="I29" t="str">
            <v/>
          </cell>
          <cell r="J29">
            <v>18</v>
          </cell>
          <cell r="K29" t="str">
            <v>10</v>
          </cell>
          <cell r="L29" t="str">
            <v>18</v>
          </cell>
          <cell r="M29" t="str">
            <v>0</v>
          </cell>
          <cell r="N29" t="str">
            <v>15</v>
          </cell>
          <cell r="O29" t="str">
            <v>36</v>
          </cell>
          <cell r="P29" t="str">
            <v>7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HLBU1939955           </v>
          </cell>
          <cell r="V29" t="str">
            <v/>
          </cell>
          <cell r="W29" t="str">
            <v>DTA 11/03</v>
          </cell>
          <cell r="X29" t="str">
            <v>DTA TRANSP</v>
          </cell>
          <cell r="Y29" t="str">
            <v/>
          </cell>
          <cell r="Z29" t="str">
            <v xml:space="preserve">8 </v>
          </cell>
          <cell r="AA29" t="str">
            <v>0</v>
          </cell>
          <cell r="AB29" t="str">
            <v>58</v>
          </cell>
          <cell r="AC29" t="str">
            <v>11</v>
          </cell>
          <cell r="AD29" t="str">
            <v xml:space="preserve">HLBU1939955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28/01/2022</v>
          </cell>
          <cell r="AK29" t="str">
            <v>Marítimo</v>
          </cell>
          <cell r="AL29" t="str">
            <v>04/02/2022</v>
          </cell>
          <cell r="AM29" t="str">
            <v>15/02/2022</v>
          </cell>
          <cell r="AN29" t="str">
            <v xml:space="preserve">          </v>
          </cell>
        </row>
        <row r="30">
          <cell r="B30">
            <v>80533964</v>
          </cell>
          <cell r="C30">
            <v>540201130</v>
          </cell>
          <cell r="E30" t="str">
            <v/>
          </cell>
          <cell r="F30" t="str">
            <v/>
          </cell>
          <cell r="G30" t="str">
            <v xml:space="preserve">MSC CATERINA                                      </v>
          </cell>
          <cell r="I30" t="str">
            <v/>
          </cell>
          <cell r="J30">
            <v>5</v>
          </cell>
          <cell r="K30" t="str">
            <v>2</v>
          </cell>
          <cell r="L30" t="str">
            <v>5</v>
          </cell>
          <cell r="M30" t="str">
            <v>0</v>
          </cell>
          <cell r="N30" t="str">
            <v>0</v>
          </cell>
          <cell r="O30" t="str">
            <v>17</v>
          </cell>
          <cell r="P30" t="str">
            <v>61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HLBU2690213           </v>
          </cell>
          <cell r="U30" t="str">
            <v>18/03/2022</v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 xml:space="preserve">8 </v>
          </cell>
          <cell r="AA30" t="str">
            <v>1</v>
          </cell>
          <cell r="AB30" t="str">
            <v>78</v>
          </cell>
          <cell r="AC30" t="str">
            <v>11</v>
          </cell>
          <cell r="AD30" t="str">
            <v xml:space="preserve">HLBU2690213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28/01/2022</v>
          </cell>
          <cell r="AK30" t="str">
            <v>Marítimo</v>
          </cell>
          <cell r="AL30" t="str">
            <v>04/02/2022</v>
          </cell>
          <cell r="AM30" t="str">
            <v>15/02/2022</v>
          </cell>
          <cell r="AN30" t="str">
            <v xml:space="preserve">          </v>
          </cell>
        </row>
        <row r="31">
          <cell r="B31">
            <v>80533978</v>
          </cell>
          <cell r="C31">
            <v>540201135</v>
          </cell>
          <cell r="E31" t="str">
            <v/>
          </cell>
          <cell r="F31" t="str">
            <v>VERDE</v>
          </cell>
          <cell r="G31" t="str">
            <v xml:space="preserve">MSC CATERINA                                      </v>
          </cell>
          <cell r="H31" t="str">
            <v>5</v>
          </cell>
          <cell r="I31" t="str">
            <v/>
          </cell>
          <cell r="J31">
            <v>3</v>
          </cell>
          <cell r="K31" t="str">
            <v>2</v>
          </cell>
          <cell r="L31" t="str">
            <v>3</v>
          </cell>
          <cell r="M31" t="str">
            <v>0</v>
          </cell>
          <cell r="N31" t="str">
            <v>10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TRHU3301202           </v>
          </cell>
          <cell r="V31" t="str">
            <v/>
          </cell>
          <cell r="W31" t="str">
            <v>DTA 08/03-Guilherme A9060107221</v>
          </cell>
          <cell r="X31" t="str">
            <v>DTA TRANSP</v>
          </cell>
          <cell r="Y31" t="str">
            <v/>
          </cell>
          <cell r="Z31" t="str">
            <v>20</v>
          </cell>
          <cell r="AA31" t="str">
            <v>0</v>
          </cell>
          <cell r="AB31" t="str">
            <v>10</v>
          </cell>
          <cell r="AC31" t="str">
            <v>11</v>
          </cell>
          <cell r="AD31" t="str">
            <v xml:space="preserve">TRHU3301202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28/01/2022</v>
          </cell>
          <cell r="AK31" t="str">
            <v>Marítimo</v>
          </cell>
          <cell r="AL31" t="str">
            <v>04/02/2022</v>
          </cell>
          <cell r="AM31" t="str">
            <v>15/02/2022</v>
          </cell>
          <cell r="AN31" t="str">
            <v>2203846053</v>
          </cell>
        </row>
        <row r="32">
          <cell r="B32">
            <v>80534059</v>
          </cell>
          <cell r="C32">
            <v>540201159</v>
          </cell>
          <cell r="E32" t="str">
            <v/>
          </cell>
          <cell r="F32" t="str">
            <v>VERDE</v>
          </cell>
          <cell r="G32" t="str">
            <v xml:space="preserve">MSC CATERINA                                      </v>
          </cell>
          <cell r="H32" t="str">
            <v>5</v>
          </cell>
          <cell r="I32" t="str">
            <v/>
          </cell>
          <cell r="J32">
            <v>4</v>
          </cell>
          <cell r="K32" t="str">
            <v>1</v>
          </cell>
          <cell r="L32" t="str">
            <v>4</v>
          </cell>
          <cell r="M32" t="str">
            <v>0</v>
          </cell>
          <cell r="N32" t="str">
            <v>14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HAMU1029940           </v>
          </cell>
          <cell r="V32" t="str">
            <v/>
          </cell>
          <cell r="W32" t="str">
            <v>DTA 08/03-Guilherme A9060107221</v>
          </cell>
          <cell r="X32" t="str">
            <v>DTA TRANSP</v>
          </cell>
          <cell r="Y32" t="str">
            <v/>
          </cell>
          <cell r="Z32" t="str">
            <v>20</v>
          </cell>
          <cell r="AA32" t="str">
            <v>0</v>
          </cell>
          <cell r="AB32" t="str">
            <v>14</v>
          </cell>
          <cell r="AC32" t="str">
            <v>11</v>
          </cell>
          <cell r="AD32" t="str">
            <v xml:space="preserve">HAMU1029940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28/01/2022</v>
          </cell>
          <cell r="AK32" t="str">
            <v>Marítimo</v>
          </cell>
          <cell r="AL32" t="str">
            <v>04/02/2022</v>
          </cell>
          <cell r="AM32" t="str">
            <v>15/02/2022</v>
          </cell>
          <cell r="AN32" t="str">
            <v>2203846088</v>
          </cell>
        </row>
        <row r="33">
          <cell r="B33">
            <v>80534095</v>
          </cell>
          <cell r="C33">
            <v>540201160</v>
          </cell>
          <cell r="E33" t="str">
            <v/>
          </cell>
          <cell r="F33" t="str">
            <v>VERDE</v>
          </cell>
          <cell r="G33" t="str">
            <v xml:space="preserve">MSC CATERINA                                      </v>
          </cell>
          <cell r="H33" t="str">
            <v>1</v>
          </cell>
          <cell r="I33" t="str">
            <v/>
          </cell>
          <cell r="J33">
            <v>29</v>
          </cell>
          <cell r="K33" t="str">
            <v>14</v>
          </cell>
          <cell r="L33" t="str">
            <v>29</v>
          </cell>
          <cell r="M33" t="str">
            <v>131</v>
          </cell>
          <cell r="N33" t="str">
            <v>0</v>
          </cell>
          <cell r="O33" t="str">
            <v>2</v>
          </cell>
          <cell r="P33" t="str">
            <v>38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FANU1499272           </v>
          </cell>
          <cell r="U33" t="str">
            <v>08/03/2022</v>
          </cell>
          <cell r="V33" t="str">
            <v>08/03/2022</v>
          </cell>
          <cell r="W33" t="str">
            <v>Leticia A9448800370  0000</v>
          </cell>
          <cell r="X33" t="str">
            <v>SBL</v>
          </cell>
          <cell r="Y33" t="str">
            <v/>
          </cell>
          <cell r="Z33" t="str">
            <v>20</v>
          </cell>
          <cell r="AA33" t="str">
            <v>3</v>
          </cell>
          <cell r="AB33" t="str">
            <v>42</v>
          </cell>
          <cell r="AC33" t="str">
            <v>11</v>
          </cell>
          <cell r="AD33" t="str">
            <v xml:space="preserve">FANU1499272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28/01/2022</v>
          </cell>
          <cell r="AK33" t="str">
            <v>Marítimo</v>
          </cell>
          <cell r="AL33" t="str">
            <v>04/02/2022</v>
          </cell>
          <cell r="AM33" t="str">
            <v>15/02/2022</v>
          </cell>
          <cell r="AN33" t="str">
            <v>2204211108</v>
          </cell>
        </row>
        <row r="34">
          <cell r="B34">
            <v>80534090</v>
          </cell>
          <cell r="C34">
            <v>540201161</v>
          </cell>
          <cell r="E34" t="str">
            <v/>
          </cell>
          <cell r="F34" t="str">
            <v/>
          </cell>
          <cell r="G34" t="str">
            <v xml:space="preserve">MSC CATERINA                                      </v>
          </cell>
          <cell r="I34" t="str">
            <v/>
          </cell>
          <cell r="J34">
            <v>11</v>
          </cell>
          <cell r="K34" t="str">
            <v>5</v>
          </cell>
          <cell r="L34" t="str">
            <v>11</v>
          </cell>
          <cell r="M34" t="str">
            <v>0</v>
          </cell>
          <cell r="N34" t="str">
            <v>16</v>
          </cell>
          <cell r="O34" t="str">
            <v>16</v>
          </cell>
          <cell r="P34" t="str">
            <v>9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BEAU4993680           </v>
          </cell>
          <cell r="V34" t="str">
            <v/>
          </cell>
          <cell r="W34" t="str">
            <v>DTA 07/03</v>
          </cell>
          <cell r="X34" t="str">
            <v>DTA TRANSP</v>
          </cell>
          <cell r="Y34" t="str">
            <v/>
          </cell>
          <cell r="Z34" t="str">
            <v xml:space="preserve">8 </v>
          </cell>
          <cell r="AA34" t="str">
            <v>0</v>
          </cell>
          <cell r="AB34" t="str">
            <v>41</v>
          </cell>
          <cell r="AC34" t="str">
            <v>11</v>
          </cell>
          <cell r="AD34" t="str">
            <v xml:space="preserve">BEAU4993680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28/01/2022</v>
          </cell>
          <cell r="AK34" t="str">
            <v>Marítimo</v>
          </cell>
          <cell r="AL34" t="str">
            <v>04/02/2022</v>
          </cell>
          <cell r="AM34" t="str">
            <v>15/02/2022</v>
          </cell>
          <cell r="AN34" t="str">
            <v xml:space="preserve">          </v>
          </cell>
        </row>
        <row r="35">
          <cell r="B35">
            <v>80534084</v>
          </cell>
          <cell r="C35">
            <v>540201162</v>
          </cell>
          <cell r="E35" t="str">
            <v/>
          </cell>
          <cell r="F35" t="str">
            <v>VERDE</v>
          </cell>
          <cell r="G35" t="str">
            <v xml:space="preserve">MSC CATERINA                                      </v>
          </cell>
          <cell r="H35" t="str">
            <v>14</v>
          </cell>
          <cell r="I35" t="str">
            <v/>
          </cell>
          <cell r="J35">
            <v>7</v>
          </cell>
          <cell r="K35" t="str">
            <v>3</v>
          </cell>
          <cell r="L35" t="str">
            <v>7</v>
          </cell>
          <cell r="M35" t="str">
            <v>0</v>
          </cell>
          <cell r="N35" t="str">
            <v>16</v>
          </cell>
          <cell r="O35" t="str">
            <v>2</v>
          </cell>
          <cell r="P35" t="str">
            <v>21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HLXU8588865           </v>
          </cell>
          <cell r="U35" t="str">
            <v>22/02/2022</v>
          </cell>
          <cell r="V35" t="str">
            <v>24/02/2022</v>
          </cell>
          <cell r="W35" t="str">
            <v>CJ TRAVESSA ( DARIO ) PUXE SBL/ Rodrigo A9603506903</v>
          </cell>
          <cell r="X35" t="str">
            <v>SBL</v>
          </cell>
          <cell r="Y35" t="str">
            <v/>
          </cell>
          <cell r="Z35" t="str">
            <v>20</v>
          </cell>
          <cell r="AA35" t="str">
            <v>1</v>
          </cell>
          <cell r="AB35" t="str">
            <v>39</v>
          </cell>
          <cell r="AC35" t="str">
            <v>11</v>
          </cell>
          <cell r="AD35" t="str">
            <v xml:space="preserve">HLXU8588865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28/01/2022</v>
          </cell>
          <cell r="AK35" t="str">
            <v>Marítimo</v>
          </cell>
          <cell r="AL35" t="str">
            <v>04/02/2022</v>
          </cell>
          <cell r="AM35" t="str">
            <v>15/02/2022</v>
          </cell>
          <cell r="AN35" t="str">
            <v>2203512104</v>
          </cell>
        </row>
        <row r="36">
          <cell r="B36">
            <v>80534103</v>
          </cell>
          <cell r="C36">
            <v>540201163</v>
          </cell>
          <cell r="E36" t="str">
            <v/>
          </cell>
          <cell r="F36" t="str">
            <v/>
          </cell>
          <cell r="G36" t="str">
            <v xml:space="preserve">MSC CATERINA                                      </v>
          </cell>
          <cell r="I36" t="str">
            <v/>
          </cell>
          <cell r="J36">
            <v>12</v>
          </cell>
          <cell r="K36" t="str">
            <v>3</v>
          </cell>
          <cell r="L36" t="str">
            <v>12</v>
          </cell>
          <cell r="M36" t="str">
            <v>0</v>
          </cell>
          <cell r="N36" t="str">
            <v>3</v>
          </cell>
          <cell r="O36" t="str">
            <v>1</v>
          </cell>
          <cell r="P36" t="str">
            <v>34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UACU5664484           </v>
          </cell>
          <cell r="V36" t="str">
            <v/>
          </cell>
          <cell r="W36" t="str">
            <v>DTA 07/03</v>
          </cell>
          <cell r="X36" t="str">
            <v>DTA TRANSP</v>
          </cell>
          <cell r="Y36" t="str">
            <v/>
          </cell>
          <cell r="Z36" t="str">
            <v xml:space="preserve">8 </v>
          </cell>
          <cell r="AA36" t="str">
            <v>0</v>
          </cell>
          <cell r="AB36" t="str">
            <v>38</v>
          </cell>
          <cell r="AC36" t="str">
            <v>11</v>
          </cell>
          <cell r="AD36" t="str">
            <v xml:space="preserve">UACU5664484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28/01/2022</v>
          </cell>
          <cell r="AK36" t="str">
            <v>Marítimo</v>
          </cell>
          <cell r="AL36" t="str">
            <v>04/02/2022</v>
          </cell>
          <cell r="AM36" t="str">
            <v>15/02/2022</v>
          </cell>
          <cell r="AN36" t="str">
            <v xml:space="preserve">          </v>
          </cell>
        </row>
        <row r="37">
          <cell r="B37">
            <v>80534119</v>
          </cell>
          <cell r="C37">
            <v>540201164</v>
          </cell>
          <cell r="E37" t="str">
            <v/>
          </cell>
          <cell r="F37" t="str">
            <v/>
          </cell>
          <cell r="G37" t="str">
            <v xml:space="preserve">MSC CATERINA                                      </v>
          </cell>
          <cell r="I37" t="str">
            <v/>
          </cell>
          <cell r="J37">
            <v>12</v>
          </cell>
          <cell r="K37" t="str">
            <v>4</v>
          </cell>
          <cell r="L37" t="str">
            <v>12</v>
          </cell>
          <cell r="M37" t="str">
            <v>0</v>
          </cell>
          <cell r="N37" t="str">
            <v>12</v>
          </cell>
          <cell r="O37" t="str">
            <v>10</v>
          </cell>
          <cell r="P37" t="str">
            <v>23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TCKU6073108           </v>
          </cell>
          <cell r="V37" t="str">
            <v/>
          </cell>
          <cell r="W37" t="str">
            <v>DTA 07/03/ BANCOS ( ALVARO ) PUXE SBL</v>
          </cell>
          <cell r="X37" t="str">
            <v>DTA TRANSP</v>
          </cell>
          <cell r="Y37" t="str">
            <v/>
          </cell>
          <cell r="Z37" t="str">
            <v xml:space="preserve">7 </v>
          </cell>
          <cell r="AA37" t="str">
            <v>0</v>
          </cell>
          <cell r="AB37" t="str">
            <v>45</v>
          </cell>
          <cell r="AC37" t="str">
            <v>11</v>
          </cell>
          <cell r="AD37" t="str">
            <v xml:space="preserve">TCKU6073108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28/01/2022</v>
          </cell>
          <cell r="AK37" t="str">
            <v>Marítimo</v>
          </cell>
          <cell r="AL37" t="str">
            <v>04/02/2022</v>
          </cell>
          <cell r="AM37" t="str">
            <v>15/02/2022</v>
          </cell>
          <cell r="AN37" t="str">
            <v xml:space="preserve">          </v>
          </cell>
        </row>
        <row r="38">
          <cell r="B38">
            <v>80534128</v>
          </cell>
          <cell r="C38">
            <v>540201167</v>
          </cell>
          <cell r="E38" t="str">
            <v/>
          </cell>
          <cell r="F38" t="str">
            <v/>
          </cell>
          <cell r="G38" t="str">
            <v xml:space="preserve">MSC CATERINA                                      </v>
          </cell>
          <cell r="I38" t="str">
            <v/>
          </cell>
          <cell r="J38">
            <v>82</v>
          </cell>
          <cell r="K38" t="str">
            <v>17</v>
          </cell>
          <cell r="L38" t="str">
            <v>82</v>
          </cell>
          <cell r="M38" t="str">
            <v>603</v>
          </cell>
          <cell r="N38" t="str">
            <v>4</v>
          </cell>
          <cell r="O38" t="str">
            <v>22</v>
          </cell>
          <cell r="P38" t="str">
            <v>9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CAIU9606140           </v>
          </cell>
          <cell r="U38" t="str">
            <v>10/03/2022</v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 xml:space="preserve">8 </v>
          </cell>
          <cell r="AA38" t="str">
            <v>4</v>
          </cell>
          <cell r="AB38" t="str">
            <v>41</v>
          </cell>
          <cell r="AC38" t="str">
            <v>11</v>
          </cell>
          <cell r="AD38" t="str">
            <v xml:space="preserve">CAIU9606140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28/01/2022</v>
          </cell>
          <cell r="AK38" t="str">
            <v>Marítimo</v>
          </cell>
          <cell r="AL38" t="str">
            <v>04/02/2022</v>
          </cell>
          <cell r="AM38" t="str">
            <v>15/02/2022</v>
          </cell>
          <cell r="AN38" t="str">
            <v xml:space="preserve">          </v>
          </cell>
        </row>
        <row r="39">
          <cell r="B39">
            <v>80534142</v>
          </cell>
          <cell r="C39">
            <v>540201168</v>
          </cell>
          <cell r="E39" t="str">
            <v/>
          </cell>
          <cell r="F39" t="str">
            <v/>
          </cell>
          <cell r="G39" t="str">
            <v xml:space="preserve">MSC CATERINA                                      </v>
          </cell>
          <cell r="I39" t="str">
            <v/>
          </cell>
          <cell r="J39">
            <v>2</v>
          </cell>
          <cell r="K39" t="str">
            <v>1</v>
          </cell>
          <cell r="L39" t="str">
            <v>2</v>
          </cell>
          <cell r="M39" t="str">
            <v>0</v>
          </cell>
          <cell r="N39" t="str">
            <v>20</v>
          </cell>
          <cell r="O39" t="str">
            <v>0</v>
          </cell>
          <cell r="P39" t="str">
            <v>2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UACU5325639           </v>
          </cell>
          <cell r="V39" t="str">
            <v/>
          </cell>
          <cell r="W39" t="str">
            <v>DTA 07/03</v>
          </cell>
          <cell r="X39" t="str">
            <v>DTA TRANSP</v>
          </cell>
          <cell r="Y39" t="str">
            <v/>
          </cell>
          <cell r="Z39" t="str">
            <v xml:space="preserve">7 </v>
          </cell>
          <cell r="AA39" t="str">
            <v>0</v>
          </cell>
          <cell r="AB39" t="str">
            <v>22</v>
          </cell>
          <cell r="AC39" t="str">
            <v>11</v>
          </cell>
          <cell r="AD39" t="str">
            <v xml:space="preserve">UACU5325639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28/01/2022</v>
          </cell>
          <cell r="AK39" t="str">
            <v>Marítimo</v>
          </cell>
          <cell r="AL39" t="str">
            <v>04/02/2022</v>
          </cell>
          <cell r="AM39" t="str">
            <v>15/02/2022</v>
          </cell>
          <cell r="AN39" t="str">
            <v xml:space="preserve">          </v>
          </cell>
        </row>
        <row r="40">
          <cell r="B40">
            <v>80534144</v>
          </cell>
          <cell r="C40">
            <v>540201170</v>
          </cell>
          <cell r="E40" t="str">
            <v/>
          </cell>
          <cell r="F40" t="str">
            <v/>
          </cell>
          <cell r="G40" t="str">
            <v xml:space="preserve">MSC CATERINA                                      </v>
          </cell>
          <cell r="I40" t="str">
            <v/>
          </cell>
          <cell r="J40">
            <v>1</v>
          </cell>
          <cell r="K40" t="str">
            <v/>
          </cell>
          <cell r="L40" t="str">
            <v>1</v>
          </cell>
          <cell r="M40" t="str">
            <v>0</v>
          </cell>
          <cell r="N40" t="str">
            <v>0</v>
          </cell>
          <cell r="O40" t="str">
            <v>20</v>
          </cell>
          <cell r="P40" t="str">
            <v>0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SEGU6901915           </v>
          </cell>
          <cell r="V40" t="str">
            <v/>
          </cell>
          <cell r="W40" t="str">
            <v>DTA 07/03/ PORTA-OBJETOS AREA DO TETO ( ALVARO ) PUXE SBL</v>
          </cell>
          <cell r="X40" t="str">
            <v>DTA TRANSP</v>
          </cell>
          <cell r="Y40" t="str">
            <v/>
          </cell>
          <cell r="Z40" t="str">
            <v xml:space="preserve">8 </v>
          </cell>
          <cell r="AA40" t="str">
            <v>0</v>
          </cell>
          <cell r="AB40" t="str">
            <v>20</v>
          </cell>
          <cell r="AC40" t="str">
            <v>11</v>
          </cell>
          <cell r="AD40" t="str">
            <v xml:space="preserve">SEGU6901915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28/01/2022</v>
          </cell>
          <cell r="AK40" t="str">
            <v>Marítimo</v>
          </cell>
          <cell r="AL40" t="str">
            <v>04/02/2022</v>
          </cell>
          <cell r="AM40" t="str">
            <v>15/02/2022</v>
          </cell>
          <cell r="AN40" t="str">
            <v xml:space="preserve">          </v>
          </cell>
        </row>
        <row r="41">
          <cell r="B41">
            <v>80534145</v>
          </cell>
          <cell r="C41">
            <v>540201172</v>
          </cell>
          <cell r="E41" t="str">
            <v/>
          </cell>
          <cell r="F41" t="str">
            <v/>
          </cell>
          <cell r="G41" t="str">
            <v xml:space="preserve">MSC CATERINA                                      </v>
          </cell>
          <cell r="I41" t="str">
            <v/>
          </cell>
          <cell r="J41">
            <v>10</v>
          </cell>
          <cell r="K41" t="str">
            <v>3</v>
          </cell>
          <cell r="L41" t="str">
            <v>10</v>
          </cell>
          <cell r="M41" t="str">
            <v>0</v>
          </cell>
          <cell r="N41" t="str">
            <v>0</v>
          </cell>
          <cell r="O41" t="str">
            <v>20</v>
          </cell>
          <cell r="P41" t="str">
            <v>28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HLXU8367946           </v>
          </cell>
          <cell r="V41" t="str">
            <v/>
          </cell>
          <cell r="W41" t="str">
            <v>DTA 07/03/ BANCOS ( ALVARO ) PUXE SBL</v>
          </cell>
          <cell r="X41" t="str">
            <v>DTA TRANSP</v>
          </cell>
          <cell r="Y41" t="str">
            <v/>
          </cell>
          <cell r="Z41" t="str">
            <v xml:space="preserve">7 </v>
          </cell>
          <cell r="AA41" t="str">
            <v>0</v>
          </cell>
          <cell r="AB41" t="str">
            <v>48</v>
          </cell>
          <cell r="AC41" t="str">
            <v>11</v>
          </cell>
          <cell r="AD41" t="str">
            <v xml:space="preserve">HLXU8367946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28/01/2022</v>
          </cell>
          <cell r="AK41" t="str">
            <v>Marítimo</v>
          </cell>
          <cell r="AL41" t="str">
            <v>04/02/2022</v>
          </cell>
          <cell r="AM41" t="str">
            <v>15/02/2022</v>
          </cell>
          <cell r="AN41" t="str">
            <v xml:space="preserve">          </v>
          </cell>
        </row>
        <row r="42">
          <cell r="B42">
            <v>80534155</v>
          </cell>
          <cell r="C42">
            <v>540201173</v>
          </cell>
          <cell r="E42" t="str">
            <v/>
          </cell>
          <cell r="F42" t="str">
            <v/>
          </cell>
          <cell r="G42" t="str">
            <v xml:space="preserve">MSC CATERINA                                      </v>
          </cell>
          <cell r="I42" t="str">
            <v/>
          </cell>
          <cell r="J42">
            <v>1</v>
          </cell>
          <cell r="K42" t="str">
            <v/>
          </cell>
          <cell r="L42" t="str">
            <v>1</v>
          </cell>
          <cell r="M42" t="str">
            <v>0</v>
          </cell>
          <cell r="N42" t="str">
            <v>0</v>
          </cell>
          <cell r="O42" t="str">
            <v>20</v>
          </cell>
          <cell r="P42" t="str">
            <v>0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FANU1385900           </v>
          </cell>
          <cell r="V42" t="str">
            <v/>
          </cell>
          <cell r="W42" t="str">
            <v>DTA 07/03/ PORTA-OBJETOS AREA DO TETO ( ALVARO ) PUXE SBL</v>
          </cell>
          <cell r="X42" t="str">
            <v>DTA TRANSP</v>
          </cell>
          <cell r="Y42" t="str">
            <v/>
          </cell>
          <cell r="Z42" t="str">
            <v xml:space="preserve">7 </v>
          </cell>
          <cell r="AA42" t="str">
            <v>0</v>
          </cell>
          <cell r="AB42" t="str">
            <v>20</v>
          </cell>
          <cell r="AC42" t="str">
            <v>11</v>
          </cell>
          <cell r="AD42" t="str">
            <v xml:space="preserve">FANU1385900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28/01/2022</v>
          </cell>
          <cell r="AK42" t="str">
            <v>Marítimo</v>
          </cell>
          <cell r="AL42" t="str">
            <v>30/01/2022</v>
          </cell>
          <cell r="AM42" t="str">
            <v>15/02/2022</v>
          </cell>
          <cell r="AN42" t="str">
            <v xml:space="preserve">          </v>
          </cell>
        </row>
        <row r="43">
          <cell r="B43">
            <v>80534156</v>
          </cell>
          <cell r="C43">
            <v>540201175</v>
          </cell>
          <cell r="E43" t="str">
            <v/>
          </cell>
          <cell r="F43" t="str">
            <v/>
          </cell>
          <cell r="G43" t="str">
            <v xml:space="preserve">MSC CATERINA                                      </v>
          </cell>
          <cell r="I43" t="str">
            <v/>
          </cell>
          <cell r="J43">
            <v>14</v>
          </cell>
          <cell r="K43" t="str">
            <v>3</v>
          </cell>
          <cell r="L43" t="str">
            <v>14</v>
          </cell>
          <cell r="M43" t="str">
            <v>0</v>
          </cell>
          <cell r="N43" t="str">
            <v>1</v>
          </cell>
          <cell r="O43" t="str">
            <v>22</v>
          </cell>
          <cell r="P43" t="str">
            <v>13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FANU1591650           </v>
          </cell>
          <cell r="V43" t="str">
            <v/>
          </cell>
          <cell r="W43" t="str">
            <v>DTA 07/03/ PORTA-OBJETOS AREA DO TETO ( ALVARO ) PUXE SBL</v>
          </cell>
          <cell r="X43" t="str">
            <v>DTA TRANSP</v>
          </cell>
          <cell r="Y43" t="str">
            <v/>
          </cell>
          <cell r="Z43" t="str">
            <v xml:space="preserve">7 </v>
          </cell>
          <cell r="AA43" t="str">
            <v>0</v>
          </cell>
          <cell r="AB43" t="str">
            <v>36</v>
          </cell>
          <cell r="AC43" t="str">
            <v>11</v>
          </cell>
          <cell r="AD43" t="str">
            <v xml:space="preserve">FANU1591650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28/01/2022</v>
          </cell>
          <cell r="AK43" t="str">
            <v>Marítimo</v>
          </cell>
          <cell r="AL43" t="str">
            <v>30/01/2022</v>
          </cell>
          <cell r="AM43" t="str">
            <v>15/02/2022</v>
          </cell>
          <cell r="AN43" t="str">
            <v xml:space="preserve">          </v>
          </cell>
        </row>
        <row r="44">
          <cell r="B44">
            <v>80534157</v>
          </cell>
          <cell r="C44">
            <v>540201178</v>
          </cell>
          <cell r="E44" t="str">
            <v/>
          </cell>
          <cell r="F44" t="str">
            <v>VERDE</v>
          </cell>
          <cell r="G44" t="str">
            <v xml:space="preserve">MSC CATERINA                                      </v>
          </cell>
          <cell r="H44" t="str">
            <v>5</v>
          </cell>
          <cell r="I44" t="str">
            <v/>
          </cell>
          <cell r="J44">
            <v>23</v>
          </cell>
          <cell r="K44" t="str">
            <v>8</v>
          </cell>
          <cell r="L44" t="str">
            <v>23</v>
          </cell>
          <cell r="M44" t="str">
            <v>41</v>
          </cell>
          <cell r="N44" t="str">
            <v>4</v>
          </cell>
          <cell r="O44" t="str">
            <v>21</v>
          </cell>
          <cell r="P44" t="str">
            <v>28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FCIU8465489           </v>
          </cell>
          <cell r="U44" t="str">
            <v>08/03/2022</v>
          </cell>
          <cell r="V44" t="str">
            <v>08/03/2022</v>
          </cell>
          <cell r="W44" t="str">
            <v>EXO.TRANSM. GW6E-2800/200KV-12 ( TEZOTO-GIBA ) PUXE SBL</v>
          </cell>
          <cell r="X44" t="str">
            <v>SBL</v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54</v>
          </cell>
          <cell r="AC44" t="str">
            <v>11</v>
          </cell>
          <cell r="AD44" t="str">
            <v xml:space="preserve">FCIU8465489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28/01/2022</v>
          </cell>
          <cell r="AK44" t="str">
            <v>Marítimo</v>
          </cell>
          <cell r="AL44" t="str">
            <v>04/02/2022</v>
          </cell>
          <cell r="AM44" t="str">
            <v>15/02/2022</v>
          </cell>
          <cell r="AN44" t="str">
            <v>2204051224</v>
          </cell>
        </row>
        <row r="45">
          <cell r="B45">
            <v>80534158</v>
          </cell>
          <cell r="C45">
            <v>540201179</v>
          </cell>
          <cell r="E45" t="str">
            <v/>
          </cell>
          <cell r="F45" t="str">
            <v/>
          </cell>
          <cell r="G45" t="str">
            <v xml:space="preserve">MSC CATERINA                                      </v>
          </cell>
          <cell r="I45" t="str">
            <v/>
          </cell>
          <cell r="J45">
            <v>1</v>
          </cell>
          <cell r="K45" t="str">
            <v/>
          </cell>
          <cell r="L45" t="str">
            <v>1</v>
          </cell>
          <cell r="M45" t="str">
            <v>0</v>
          </cell>
          <cell r="N45" t="str">
            <v>0</v>
          </cell>
          <cell r="O45" t="str">
            <v>20</v>
          </cell>
          <cell r="P45" t="str">
            <v>0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FANU1702076           </v>
          </cell>
          <cell r="V45" t="str">
            <v/>
          </cell>
          <cell r="W45" t="str">
            <v>DTA 07/03/ PORTA-OBJETOS AREA DO TETO ( ALVARO ) PUXE SBL</v>
          </cell>
          <cell r="X45" t="str">
            <v>DTA TRANSP</v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20</v>
          </cell>
          <cell r="AC45" t="str">
            <v>11</v>
          </cell>
          <cell r="AD45" t="str">
            <v xml:space="preserve">FANU1702076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28/01/2022</v>
          </cell>
          <cell r="AK45" t="str">
            <v>Marítimo</v>
          </cell>
          <cell r="AL45" t="str">
            <v>30/01/2022</v>
          </cell>
          <cell r="AM45" t="str">
            <v>15/02/2022</v>
          </cell>
          <cell r="AN45" t="str">
            <v xml:space="preserve">          </v>
          </cell>
        </row>
        <row r="46">
          <cell r="B46">
            <v>80534168</v>
          </cell>
          <cell r="C46">
            <v>540201180</v>
          </cell>
          <cell r="E46" t="str">
            <v/>
          </cell>
          <cell r="F46" t="str">
            <v/>
          </cell>
          <cell r="G46" t="str">
            <v xml:space="preserve">MSC CATERINA                                      </v>
          </cell>
          <cell r="I46" t="str">
            <v/>
          </cell>
          <cell r="J46">
            <v>1</v>
          </cell>
          <cell r="K46" t="str">
            <v/>
          </cell>
          <cell r="L46" t="str">
            <v>1</v>
          </cell>
          <cell r="M46" t="str">
            <v>0</v>
          </cell>
          <cell r="N46" t="str">
            <v>0</v>
          </cell>
          <cell r="O46" t="str">
            <v>20</v>
          </cell>
          <cell r="P46" t="str">
            <v>0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FANU1178293           </v>
          </cell>
          <cell r="V46" t="str">
            <v/>
          </cell>
          <cell r="W46" t="str">
            <v>DTA 07/03/ PORTA-OBJETOS AREA DO TETO ( ALVARO ) PUXE SBL</v>
          </cell>
          <cell r="X46" t="str">
            <v>DTA TRANSP</v>
          </cell>
          <cell r="Y46" t="str">
            <v/>
          </cell>
          <cell r="Z46" t="str">
            <v xml:space="preserve">7 </v>
          </cell>
          <cell r="AA46" t="str">
            <v>0</v>
          </cell>
          <cell r="AB46" t="str">
            <v>20</v>
          </cell>
          <cell r="AC46" t="str">
            <v>11</v>
          </cell>
          <cell r="AD46" t="str">
            <v xml:space="preserve">FANU1178293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28/01/2022</v>
          </cell>
          <cell r="AK46" t="str">
            <v>Marítimo</v>
          </cell>
          <cell r="AL46" t="str">
            <v>30/01/2022</v>
          </cell>
          <cell r="AM46" t="str">
            <v>15/02/2022</v>
          </cell>
          <cell r="AN46" t="str">
            <v xml:space="preserve">          </v>
          </cell>
        </row>
        <row r="47">
          <cell r="B47">
            <v>80534167</v>
          </cell>
          <cell r="C47">
            <v>540201181</v>
          </cell>
          <cell r="E47" t="str">
            <v/>
          </cell>
          <cell r="F47" t="str">
            <v>VERDE</v>
          </cell>
          <cell r="G47" t="str">
            <v xml:space="preserve">MSC CATERINA                                      </v>
          </cell>
          <cell r="H47" t="str">
            <v>5</v>
          </cell>
          <cell r="I47" t="str">
            <v/>
          </cell>
          <cell r="J47">
            <v>42</v>
          </cell>
          <cell r="K47" t="str">
            <v>5</v>
          </cell>
          <cell r="L47" t="str">
            <v>42</v>
          </cell>
          <cell r="M47" t="str">
            <v>424</v>
          </cell>
          <cell r="N47" t="str">
            <v>12</v>
          </cell>
          <cell r="O47" t="str">
            <v>0</v>
          </cell>
          <cell r="P47" t="str">
            <v>227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TGCU5178756           </v>
          </cell>
          <cell r="U47" t="str">
            <v>10/03/2022</v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>20</v>
          </cell>
          <cell r="AA47" t="str">
            <v>1</v>
          </cell>
          <cell r="AB47" t="str">
            <v>45</v>
          </cell>
          <cell r="AC47" t="str">
            <v>11</v>
          </cell>
          <cell r="AD47" t="str">
            <v xml:space="preserve">TGCU5178756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28/01/2022</v>
          </cell>
          <cell r="AK47" t="str">
            <v>Marítimo</v>
          </cell>
          <cell r="AL47" t="str">
            <v>04/02/2022</v>
          </cell>
          <cell r="AM47" t="str">
            <v>15/02/2022</v>
          </cell>
          <cell r="AN47" t="str">
            <v>2204051330</v>
          </cell>
        </row>
        <row r="48">
          <cell r="B48">
            <v>80008377</v>
          </cell>
          <cell r="C48">
            <v>540201182</v>
          </cell>
          <cell r="E48" t="str">
            <v/>
          </cell>
          <cell r="F48" t="str">
            <v>VERDE</v>
          </cell>
          <cell r="G48" t="str">
            <v xml:space="preserve">MAERSK LAMANAI                                    </v>
          </cell>
          <cell r="H48" t="str">
            <v>14</v>
          </cell>
          <cell r="I48" t="str">
            <v/>
          </cell>
          <cell r="J48">
            <v>2</v>
          </cell>
          <cell r="K48" t="str">
            <v>2</v>
          </cell>
          <cell r="L48" t="str">
            <v>2</v>
          </cell>
          <cell r="M48" t="str">
            <v>0</v>
          </cell>
          <cell r="N48" t="str">
            <v>13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MRSU3338940           </v>
          </cell>
          <cell r="V48" t="str">
            <v/>
          </cell>
          <cell r="W48" t="str">
            <v>BLOCO, PUXE WILSON SONS AUTORIZADO OLL</v>
          </cell>
          <cell r="X48" t="str">
            <v>WILSON&amp;SONS</v>
          </cell>
          <cell r="Y48" t="str">
            <v/>
          </cell>
          <cell r="Z48" t="str">
            <v>20</v>
          </cell>
          <cell r="AA48" t="str">
            <v>0</v>
          </cell>
          <cell r="AB48" t="str">
            <v>13</v>
          </cell>
          <cell r="AC48" t="str">
            <v>11</v>
          </cell>
          <cell r="AD48" t="str">
            <v xml:space="preserve">MRSU3338940              </v>
          </cell>
          <cell r="AE48" t="str">
            <v/>
          </cell>
          <cell r="AF48" t="str">
            <v/>
          </cell>
          <cell r="AG48" t="str">
            <v>1G934490</v>
          </cell>
          <cell r="AH48" t="str">
            <v>Pendente</v>
          </cell>
          <cell r="AI48" t="str">
            <v>Não</v>
          </cell>
          <cell r="AJ48" t="str">
            <v>30/12/2021</v>
          </cell>
          <cell r="AK48" t="str">
            <v>Marítimo</v>
          </cell>
          <cell r="AL48" t="str">
            <v>05/01/2022</v>
          </cell>
          <cell r="AM48" t="str">
            <v>18/02/2022</v>
          </cell>
          <cell r="AN48" t="str">
            <v>2203479166</v>
          </cell>
        </row>
        <row r="49">
          <cell r="B49">
            <v>80534169</v>
          </cell>
          <cell r="C49">
            <v>540201183</v>
          </cell>
          <cell r="E49" t="str">
            <v/>
          </cell>
          <cell r="F49" t="str">
            <v>VERDE</v>
          </cell>
          <cell r="G49" t="str">
            <v xml:space="preserve">MSC CATERINA                                      </v>
          </cell>
          <cell r="H49" t="str">
            <v>1</v>
          </cell>
          <cell r="I49" t="str">
            <v/>
          </cell>
          <cell r="J49">
            <v>22</v>
          </cell>
          <cell r="K49" t="str">
            <v>7</v>
          </cell>
          <cell r="L49" t="str">
            <v>22</v>
          </cell>
          <cell r="M49" t="str">
            <v>0</v>
          </cell>
          <cell r="N49" t="str">
            <v>22</v>
          </cell>
          <cell r="O49" t="str">
            <v>10</v>
          </cell>
          <cell r="P49" t="str">
            <v>25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DFSU7484662           </v>
          </cell>
          <cell r="U49" t="str">
            <v>11/03/2022</v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>20</v>
          </cell>
          <cell r="AA49" t="str">
            <v>4</v>
          </cell>
          <cell r="AB49" t="str">
            <v>58</v>
          </cell>
          <cell r="AC49" t="str">
            <v>11</v>
          </cell>
          <cell r="AD49" t="str">
            <v xml:space="preserve">DFSU7484662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28/01/2022</v>
          </cell>
          <cell r="AK49" t="str">
            <v>Marítimo</v>
          </cell>
          <cell r="AL49" t="str">
            <v>04/02/2022</v>
          </cell>
          <cell r="AM49" t="str">
            <v>15/02/2022</v>
          </cell>
          <cell r="AN49" t="str">
            <v>2204211116</v>
          </cell>
        </row>
        <row r="50">
          <cell r="B50">
            <v>80534182</v>
          </cell>
          <cell r="C50">
            <v>540201185</v>
          </cell>
          <cell r="E50" t="str">
            <v/>
          </cell>
          <cell r="F50" t="str">
            <v/>
          </cell>
          <cell r="G50" t="str">
            <v xml:space="preserve">MSC CATERINA                                      </v>
          </cell>
          <cell r="I50" t="str">
            <v/>
          </cell>
          <cell r="J50">
            <v>2</v>
          </cell>
          <cell r="K50" t="str">
            <v/>
          </cell>
          <cell r="L50" t="str">
            <v>2</v>
          </cell>
          <cell r="M50" t="str">
            <v>0</v>
          </cell>
          <cell r="N50" t="str">
            <v>0</v>
          </cell>
          <cell r="O50" t="str">
            <v>0</v>
          </cell>
          <cell r="P50" t="str">
            <v>40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GESU6404025           </v>
          </cell>
          <cell r="U50" t="str">
            <v>11/03/2022</v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 xml:space="preserve">8 </v>
          </cell>
          <cell r="AA50" t="str">
            <v>1</v>
          </cell>
          <cell r="AB50" t="str">
            <v>40</v>
          </cell>
          <cell r="AC50" t="str">
            <v>11</v>
          </cell>
          <cell r="AD50" t="str">
            <v xml:space="preserve">GESU6404025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28/01/2022</v>
          </cell>
          <cell r="AK50" t="str">
            <v>Marítimo</v>
          </cell>
          <cell r="AL50" t="str">
            <v>04/02/2022</v>
          </cell>
          <cell r="AM50" t="str">
            <v>15/02/2022</v>
          </cell>
          <cell r="AN50" t="str">
            <v xml:space="preserve">          </v>
          </cell>
        </row>
        <row r="51">
          <cell r="B51">
            <v>80534184</v>
          </cell>
          <cell r="C51">
            <v>540201186</v>
          </cell>
          <cell r="E51" t="str">
            <v/>
          </cell>
          <cell r="F51" t="str">
            <v/>
          </cell>
          <cell r="G51" t="str">
            <v xml:space="preserve">MSC CATERINA                                      </v>
          </cell>
          <cell r="I51" t="str">
            <v/>
          </cell>
          <cell r="J51">
            <v>1</v>
          </cell>
          <cell r="K51" t="str">
            <v>1</v>
          </cell>
          <cell r="L51" t="str">
            <v>1</v>
          </cell>
          <cell r="M51" t="str">
            <v>0</v>
          </cell>
          <cell r="N51" t="str">
            <v>0</v>
          </cell>
          <cell r="O51" t="str">
            <v>51</v>
          </cell>
          <cell r="P51" t="str">
            <v>0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BEAU4547668           </v>
          </cell>
          <cell r="V51" t="str">
            <v/>
          </cell>
          <cell r="W51" t="str">
            <v>DTA 07/03/ BANCOS ( ALVARO ) PUXE SBL</v>
          </cell>
          <cell r="X51" t="str">
            <v>DTA TRANSP</v>
          </cell>
          <cell r="Y51" t="str">
            <v/>
          </cell>
          <cell r="Z51" t="str">
            <v xml:space="preserve">7 </v>
          </cell>
          <cell r="AA51" t="str">
            <v>0</v>
          </cell>
          <cell r="AB51" t="str">
            <v>51</v>
          </cell>
          <cell r="AC51" t="str">
            <v>11</v>
          </cell>
          <cell r="AD51" t="str">
            <v xml:space="preserve">BEAU4547668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28/01/2022</v>
          </cell>
          <cell r="AK51" t="str">
            <v>Marítimo</v>
          </cell>
          <cell r="AL51" t="str">
            <v>30/01/2022</v>
          </cell>
          <cell r="AM51" t="str">
            <v>15/02/2022</v>
          </cell>
          <cell r="AN51" t="str">
            <v xml:space="preserve">          </v>
          </cell>
        </row>
        <row r="52">
          <cell r="B52">
            <v>80534185</v>
          </cell>
          <cell r="C52">
            <v>540201187</v>
          </cell>
          <cell r="E52" t="str">
            <v/>
          </cell>
          <cell r="F52" t="str">
            <v/>
          </cell>
          <cell r="G52" t="str">
            <v xml:space="preserve">MSC CATERINA                                      </v>
          </cell>
          <cell r="I52" t="str">
            <v/>
          </cell>
          <cell r="J52">
            <v>3</v>
          </cell>
          <cell r="K52" t="str">
            <v>1</v>
          </cell>
          <cell r="L52" t="str">
            <v>3</v>
          </cell>
          <cell r="M52" t="str">
            <v>0</v>
          </cell>
          <cell r="N52" t="str">
            <v>0</v>
          </cell>
          <cell r="O52" t="str">
            <v>17</v>
          </cell>
          <cell r="P52" t="str">
            <v>3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FANU1787920           </v>
          </cell>
          <cell r="V52" t="str">
            <v/>
          </cell>
          <cell r="W52" t="str">
            <v>DTA 07/03/ PORTA-OBJETOS AREA DO TETO ( ALVARO ) PUXE SBL</v>
          </cell>
          <cell r="X52" t="str">
            <v>DTA TRANSP</v>
          </cell>
          <cell r="Y52" t="str">
            <v/>
          </cell>
          <cell r="Z52" t="str">
            <v xml:space="preserve">7 </v>
          </cell>
          <cell r="AA52" t="str">
            <v>0</v>
          </cell>
          <cell r="AB52" t="str">
            <v>20</v>
          </cell>
          <cell r="AC52" t="str">
            <v>11</v>
          </cell>
          <cell r="AD52" t="str">
            <v xml:space="preserve">FANU1787920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28/01/2022</v>
          </cell>
          <cell r="AK52" t="str">
            <v>Marítimo</v>
          </cell>
          <cell r="AL52" t="str">
            <v>30/01/2022</v>
          </cell>
          <cell r="AM52" t="str">
            <v>15/02/2022</v>
          </cell>
          <cell r="AN52" t="str">
            <v xml:space="preserve">          </v>
          </cell>
        </row>
        <row r="53">
          <cell r="B53">
            <v>80534186</v>
          </cell>
          <cell r="C53">
            <v>540201188</v>
          </cell>
          <cell r="E53" t="str">
            <v/>
          </cell>
          <cell r="F53" t="str">
            <v/>
          </cell>
          <cell r="G53" t="str">
            <v xml:space="preserve">MSC CATERINA                                      </v>
          </cell>
          <cell r="I53" t="str">
            <v/>
          </cell>
          <cell r="J53">
            <v>1</v>
          </cell>
          <cell r="K53" t="str">
            <v/>
          </cell>
          <cell r="L53" t="str">
            <v>1</v>
          </cell>
          <cell r="M53" t="str">
            <v>0</v>
          </cell>
          <cell r="N53" t="str">
            <v>0</v>
          </cell>
          <cell r="O53" t="str">
            <v>8</v>
          </cell>
          <cell r="P53" t="str">
            <v>0</v>
          </cell>
          <cell r="Q53" t="str">
            <v>0</v>
          </cell>
          <cell r="R53" t="str">
            <v>0</v>
          </cell>
          <cell r="S53" t="str">
            <v>Não</v>
          </cell>
          <cell r="T53" t="str">
            <v xml:space="preserve">FANU1800998           </v>
          </cell>
          <cell r="V53" t="str">
            <v/>
          </cell>
          <cell r="W53" t="str">
            <v>DTA 07/03/ PARABRISA ( ALVARO ) PUXE SBL</v>
          </cell>
          <cell r="X53" t="str">
            <v>DTA TRANSP</v>
          </cell>
          <cell r="Y53" t="str">
            <v/>
          </cell>
          <cell r="Z53" t="str">
            <v xml:space="preserve">7 </v>
          </cell>
          <cell r="AA53" t="str">
            <v>0</v>
          </cell>
          <cell r="AB53" t="str">
            <v>8</v>
          </cell>
          <cell r="AC53" t="str">
            <v>11</v>
          </cell>
          <cell r="AD53" t="str">
            <v xml:space="preserve">FANU1800998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28/01/2022</v>
          </cell>
          <cell r="AK53" t="str">
            <v>Marítimo</v>
          </cell>
          <cell r="AL53" t="str">
            <v>30/01/2022</v>
          </cell>
          <cell r="AM53" t="str">
            <v>15/02/2022</v>
          </cell>
          <cell r="AN53" t="str">
            <v xml:space="preserve">          </v>
          </cell>
        </row>
        <row r="54">
          <cell r="B54">
            <v>80534141</v>
          </cell>
          <cell r="C54">
            <v>540201189</v>
          </cell>
          <cell r="E54" t="str">
            <v/>
          </cell>
          <cell r="F54" t="str">
            <v>VERDE</v>
          </cell>
          <cell r="G54" t="str">
            <v xml:space="preserve">MSC CATERINA                                      </v>
          </cell>
          <cell r="H54" t="str">
            <v>1</v>
          </cell>
          <cell r="I54" t="str">
            <v/>
          </cell>
          <cell r="J54">
            <v>18</v>
          </cell>
          <cell r="K54" t="str">
            <v>4</v>
          </cell>
          <cell r="L54" t="str">
            <v>18</v>
          </cell>
          <cell r="M54" t="str">
            <v>0</v>
          </cell>
          <cell r="N54" t="str">
            <v>14</v>
          </cell>
          <cell r="O54" t="str">
            <v>24</v>
          </cell>
          <cell r="P54" t="str">
            <v>13</v>
          </cell>
          <cell r="Q54" t="str">
            <v>0</v>
          </cell>
          <cell r="R54" t="str">
            <v>0</v>
          </cell>
          <cell r="S54" t="str">
            <v>Não</v>
          </cell>
          <cell r="T54" t="str">
            <v xml:space="preserve">HLBU1683441           </v>
          </cell>
          <cell r="U54" t="str">
            <v>07/03/2022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>20</v>
          </cell>
          <cell r="AA54" t="str">
            <v>1</v>
          </cell>
          <cell r="AB54" t="str">
            <v>51</v>
          </cell>
          <cell r="AC54" t="str">
            <v>11</v>
          </cell>
          <cell r="AD54" t="str">
            <v xml:space="preserve">HLBU1683441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28/01/2022</v>
          </cell>
          <cell r="AK54" t="str">
            <v>Marítimo</v>
          </cell>
          <cell r="AL54" t="str">
            <v>04/02/2022</v>
          </cell>
          <cell r="AM54" t="str">
            <v>15/02/2022</v>
          </cell>
          <cell r="AN54" t="str">
            <v>2204212465</v>
          </cell>
        </row>
        <row r="55">
          <cell r="B55">
            <v>80534154</v>
          </cell>
          <cell r="C55">
            <v>540201190</v>
          </cell>
          <cell r="E55" t="str">
            <v/>
          </cell>
          <cell r="F55" t="str">
            <v/>
          </cell>
          <cell r="G55" t="str">
            <v xml:space="preserve">MSC CATERINA                                      </v>
          </cell>
          <cell r="I55" t="str">
            <v/>
          </cell>
          <cell r="J55">
            <v>46</v>
          </cell>
          <cell r="K55" t="str">
            <v>7</v>
          </cell>
          <cell r="L55" t="str">
            <v>46</v>
          </cell>
          <cell r="M55" t="str">
            <v>281</v>
          </cell>
          <cell r="N55" t="str">
            <v>8</v>
          </cell>
          <cell r="O55" t="str">
            <v>19</v>
          </cell>
          <cell r="P55" t="str">
            <v>3</v>
          </cell>
          <cell r="Q55" t="str">
            <v>0</v>
          </cell>
          <cell r="R55" t="str">
            <v>0</v>
          </cell>
          <cell r="S55" t="str">
            <v>Não</v>
          </cell>
          <cell r="T55" t="str">
            <v xml:space="preserve">CAAU5491591           </v>
          </cell>
          <cell r="U55" t="str">
            <v>28/02/2022</v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 xml:space="preserve">8 </v>
          </cell>
          <cell r="AA55" t="str">
            <v>3</v>
          </cell>
          <cell r="AB55" t="str">
            <v>42</v>
          </cell>
          <cell r="AC55" t="str">
            <v>11</v>
          </cell>
          <cell r="AD55" t="str">
            <v xml:space="preserve">CAAU5491591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28/01/2022</v>
          </cell>
          <cell r="AK55" t="str">
            <v>Marítimo</v>
          </cell>
          <cell r="AL55" t="str">
            <v>04/02/2022</v>
          </cell>
          <cell r="AM55" t="str">
            <v>15/02/2022</v>
          </cell>
          <cell r="AN55" t="str">
            <v xml:space="preserve">          </v>
          </cell>
        </row>
        <row r="56">
          <cell r="B56">
            <v>1542547</v>
          </cell>
          <cell r="C56">
            <v>540201191</v>
          </cell>
          <cell r="E56" t="str">
            <v/>
          </cell>
          <cell r="F56" t="str">
            <v>VERDE</v>
          </cell>
          <cell r="G56" t="str">
            <v xml:space="preserve">MSC VIGO                                          </v>
          </cell>
          <cell r="H56" t="str">
            <v>19</v>
          </cell>
          <cell r="I56" t="str">
            <v/>
          </cell>
          <cell r="J56">
            <v>1</v>
          </cell>
          <cell r="K56" t="str">
            <v>1</v>
          </cell>
          <cell r="L56" t="str">
            <v>1</v>
          </cell>
          <cell r="M56" t="str">
            <v>0</v>
          </cell>
          <cell r="N56" t="str">
            <v>0</v>
          </cell>
          <cell r="O56" t="str">
            <v>0</v>
          </cell>
          <cell r="P56" t="str">
            <v>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MIA0194944            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>20</v>
          </cell>
          <cell r="AA56" t="str">
            <v>0</v>
          </cell>
          <cell r="AB56" t="str">
            <v>0</v>
          </cell>
          <cell r="AC56" t="str">
            <v>0</v>
          </cell>
          <cell r="AD56" t="str">
            <v xml:space="preserve">                         </v>
          </cell>
          <cell r="AE56" t="str">
            <v/>
          </cell>
          <cell r="AF56" t="str">
            <v/>
          </cell>
          <cell r="AG56" t="str">
            <v>1G039600</v>
          </cell>
          <cell r="AH56" t="str">
            <v>Pendente</v>
          </cell>
          <cell r="AI56" t="str">
            <v>Não</v>
          </cell>
          <cell r="AJ56" t="str">
            <v>08/12/2021</v>
          </cell>
          <cell r="AK56" t="str">
            <v>Marítimo</v>
          </cell>
          <cell r="AL56" t="str">
            <v>14/01/2022</v>
          </cell>
          <cell r="AM56" t="str">
            <v>15/02/2022</v>
          </cell>
          <cell r="AN56" t="str">
            <v>2203188617</v>
          </cell>
        </row>
        <row r="57">
          <cell r="B57">
            <v>1542546</v>
          </cell>
          <cell r="C57">
            <v>540201191</v>
          </cell>
          <cell r="E57" t="str">
            <v/>
          </cell>
          <cell r="F57" t="str">
            <v>VERDE</v>
          </cell>
          <cell r="G57" t="str">
            <v xml:space="preserve">MSC VIGO                                          </v>
          </cell>
          <cell r="H57" t="str">
            <v>19</v>
          </cell>
          <cell r="I57" t="str">
            <v/>
          </cell>
          <cell r="J57">
            <v>1</v>
          </cell>
          <cell r="K57" t="str">
            <v>1</v>
          </cell>
          <cell r="L57" t="str">
            <v>1</v>
          </cell>
          <cell r="M57" t="str">
            <v>0</v>
          </cell>
          <cell r="N57" t="str">
            <v>0</v>
          </cell>
          <cell r="O57" t="str">
            <v>0</v>
          </cell>
          <cell r="P57" t="str">
            <v>1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MIA0194944            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>20</v>
          </cell>
          <cell r="AA57" t="str">
            <v>0</v>
          </cell>
          <cell r="AB57" t="str">
            <v>0</v>
          </cell>
          <cell r="AC57" t="str">
            <v>0</v>
          </cell>
          <cell r="AD57" t="str">
            <v xml:space="preserve">                         </v>
          </cell>
          <cell r="AE57" t="str">
            <v/>
          </cell>
          <cell r="AF57" t="str">
            <v/>
          </cell>
          <cell r="AG57" t="str">
            <v>1G039600</v>
          </cell>
          <cell r="AH57" t="str">
            <v>Pendente</v>
          </cell>
          <cell r="AI57" t="str">
            <v>Não</v>
          </cell>
          <cell r="AJ57" t="str">
            <v>08/12/2021</v>
          </cell>
          <cell r="AK57" t="str">
            <v>Marítimo</v>
          </cell>
          <cell r="AL57" t="str">
            <v>14/01/2022</v>
          </cell>
          <cell r="AM57" t="str">
            <v>15/02/2022</v>
          </cell>
          <cell r="AN57" t="str">
            <v>2203188617</v>
          </cell>
        </row>
        <row r="58">
          <cell r="B58">
            <v>1542545</v>
          </cell>
          <cell r="C58">
            <v>540201191</v>
          </cell>
          <cell r="E58" t="str">
            <v/>
          </cell>
          <cell r="F58" t="str">
            <v>VERDE</v>
          </cell>
          <cell r="G58" t="str">
            <v xml:space="preserve">MSC VIGO                                          </v>
          </cell>
          <cell r="H58" t="str">
            <v>19</v>
          </cell>
          <cell r="I58" t="str">
            <v/>
          </cell>
          <cell r="J58">
            <v>1</v>
          </cell>
          <cell r="K58" t="str">
            <v>1</v>
          </cell>
          <cell r="L58" t="str">
            <v>1</v>
          </cell>
          <cell r="M58" t="str">
            <v>0</v>
          </cell>
          <cell r="N58" t="str">
            <v>0</v>
          </cell>
          <cell r="O58" t="str">
            <v>0</v>
          </cell>
          <cell r="P58" t="str">
            <v>1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MIA0194944            </v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>20</v>
          </cell>
          <cell r="AA58" t="str">
            <v>0</v>
          </cell>
          <cell r="AB58" t="str">
            <v>0</v>
          </cell>
          <cell r="AC58" t="str">
            <v>0</v>
          </cell>
          <cell r="AD58" t="str">
            <v xml:space="preserve">                         </v>
          </cell>
          <cell r="AE58" t="str">
            <v/>
          </cell>
          <cell r="AF58" t="str">
            <v/>
          </cell>
          <cell r="AG58" t="str">
            <v>1G039600</v>
          </cell>
          <cell r="AH58" t="str">
            <v>Pendente</v>
          </cell>
          <cell r="AI58" t="str">
            <v>Não</v>
          </cell>
          <cell r="AJ58" t="str">
            <v>08/12/2021</v>
          </cell>
          <cell r="AK58" t="str">
            <v>Marítimo</v>
          </cell>
          <cell r="AL58" t="str">
            <v>14/01/2022</v>
          </cell>
          <cell r="AM58" t="str">
            <v>15/02/2022</v>
          </cell>
          <cell r="AN58" t="str">
            <v>2203188617</v>
          </cell>
        </row>
        <row r="59">
          <cell r="B59">
            <v>1542482</v>
          </cell>
          <cell r="C59">
            <v>540201191</v>
          </cell>
          <cell r="E59" t="str">
            <v/>
          </cell>
          <cell r="F59" t="str">
            <v>VERDE</v>
          </cell>
          <cell r="G59" t="str">
            <v xml:space="preserve">MSC VIGO                                          </v>
          </cell>
          <cell r="H59" t="str">
            <v>19</v>
          </cell>
          <cell r="I59" t="str">
            <v/>
          </cell>
          <cell r="J59">
            <v>1</v>
          </cell>
          <cell r="K59" t="str">
            <v>1</v>
          </cell>
          <cell r="L59" t="str">
            <v>1</v>
          </cell>
          <cell r="M59" t="str">
            <v>0</v>
          </cell>
          <cell r="N59" t="str">
            <v>0</v>
          </cell>
          <cell r="O59" t="str">
            <v>0</v>
          </cell>
          <cell r="P59" t="str">
            <v>1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MIA0194944            </v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>20</v>
          </cell>
          <cell r="AA59" t="str">
            <v>0</v>
          </cell>
          <cell r="AB59" t="str">
            <v>0</v>
          </cell>
          <cell r="AC59" t="str">
            <v>0</v>
          </cell>
          <cell r="AD59" t="str">
            <v xml:space="preserve">                         </v>
          </cell>
          <cell r="AE59" t="str">
            <v/>
          </cell>
          <cell r="AF59" t="str">
            <v/>
          </cell>
          <cell r="AG59" t="str">
            <v>1G039600</v>
          </cell>
          <cell r="AH59" t="str">
            <v>Pendente</v>
          </cell>
          <cell r="AI59" t="str">
            <v>Não</v>
          </cell>
          <cell r="AJ59" t="str">
            <v>08/12/2021</v>
          </cell>
          <cell r="AK59" t="str">
            <v>Marítimo</v>
          </cell>
          <cell r="AL59" t="str">
            <v>14/01/2022</v>
          </cell>
          <cell r="AM59" t="str">
            <v>15/02/2022</v>
          </cell>
          <cell r="AN59" t="str">
            <v>2203188617</v>
          </cell>
        </row>
        <row r="60">
          <cell r="B60">
            <v>1542474</v>
          </cell>
          <cell r="C60">
            <v>540201191</v>
          </cell>
          <cell r="E60" t="str">
            <v/>
          </cell>
          <cell r="F60" t="str">
            <v>VERDE</v>
          </cell>
          <cell r="G60" t="str">
            <v xml:space="preserve">MSC VIGO                                          </v>
          </cell>
          <cell r="H60" t="str">
            <v>19</v>
          </cell>
          <cell r="I60" t="str">
            <v/>
          </cell>
          <cell r="J60">
            <v>1</v>
          </cell>
          <cell r="K60" t="str">
            <v/>
          </cell>
          <cell r="L60" t="str">
            <v>1</v>
          </cell>
          <cell r="M60" t="str">
            <v>0</v>
          </cell>
          <cell r="N60" t="str">
            <v>0</v>
          </cell>
          <cell r="O60" t="str">
            <v>0</v>
          </cell>
          <cell r="P60" t="str">
            <v>1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MIA0194944            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>20</v>
          </cell>
          <cell r="AA60" t="str">
            <v>0</v>
          </cell>
          <cell r="AB60" t="str">
            <v>0</v>
          </cell>
          <cell r="AC60" t="str">
            <v>0</v>
          </cell>
          <cell r="AD60" t="str">
            <v xml:space="preserve">                         </v>
          </cell>
          <cell r="AE60" t="str">
            <v/>
          </cell>
          <cell r="AF60" t="str">
            <v/>
          </cell>
          <cell r="AG60" t="str">
            <v>1G039600</v>
          </cell>
          <cell r="AH60" t="str">
            <v>Pendente</v>
          </cell>
          <cell r="AI60" t="str">
            <v>Não</v>
          </cell>
          <cell r="AJ60" t="str">
            <v>08/12/2021</v>
          </cell>
          <cell r="AK60" t="str">
            <v>Marítimo</v>
          </cell>
          <cell r="AL60" t="str">
            <v>14/01/2022</v>
          </cell>
          <cell r="AM60" t="str">
            <v>15/02/2022</v>
          </cell>
          <cell r="AN60" t="str">
            <v>2203188617</v>
          </cell>
        </row>
        <row r="61">
          <cell r="B61">
            <v>1542481</v>
          </cell>
          <cell r="C61">
            <v>540201191</v>
          </cell>
          <cell r="E61" t="str">
            <v/>
          </cell>
          <cell r="F61" t="str">
            <v>VERDE</v>
          </cell>
          <cell r="G61" t="str">
            <v xml:space="preserve">MSC VIGO                                          </v>
          </cell>
          <cell r="H61" t="str">
            <v>19</v>
          </cell>
          <cell r="I61" t="str">
            <v/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1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MIA0194944            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>20</v>
          </cell>
          <cell r="AA61" t="str">
            <v>0</v>
          </cell>
          <cell r="AB61" t="str">
            <v>0</v>
          </cell>
          <cell r="AC61" t="str">
            <v>0</v>
          </cell>
          <cell r="AD61" t="str">
            <v xml:space="preserve">                         </v>
          </cell>
          <cell r="AE61" t="str">
            <v/>
          </cell>
          <cell r="AF61" t="str">
            <v/>
          </cell>
          <cell r="AG61" t="str">
            <v>1G039600</v>
          </cell>
          <cell r="AH61" t="str">
            <v>Pendente</v>
          </cell>
          <cell r="AI61" t="str">
            <v>Não</v>
          </cell>
          <cell r="AJ61" t="str">
            <v>08/12/2021</v>
          </cell>
          <cell r="AK61" t="str">
            <v>Marítimo</v>
          </cell>
          <cell r="AL61" t="str">
            <v>14/01/2022</v>
          </cell>
          <cell r="AM61" t="str">
            <v>15/02/2022</v>
          </cell>
          <cell r="AN61" t="str">
            <v>2203188617</v>
          </cell>
        </row>
        <row r="62">
          <cell r="B62">
            <v>1542479</v>
          </cell>
          <cell r="C62">
            <v>540201191</v>
          </cell>
          <cell r="E62" t="str">
            <v/>
          </cell>
          <cell r="F62" t="str">
            <v>VERDE</v>
          </cell>
          <cell r="G62" t="str">
            <v xml:space="preserve">MSC VIGO                                          </v>
          </cell>
          <cell r="H62" t="str">
            <v>19</v>
          </cell>
          <cell r="I62" t="str">
            <v/>
          </cell>
          <cell r="J62">
            <v>1</v>
          </cell>
          <cell r="K62" t="str">
            <v>1</v>
          </cell>
          <cell r="L62" t="str">
            <v>1</v>
          </cell>
          <cell r="M62" t="str">
            <v>0</v>
          </cell>
          <cell r="N62" t="str">
            <v>0</v>
          </cell>
          <cell r="O62" t="str">
            <v>0</v>
          </cell>
          <cell r="P62" t="str">
            <v>1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MIA0194944            </v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>20</v>
          </cell>
          <cell r="AA62" t="str">
            <v>0</v>
          </cell>
          <cell r="AB62" t="str">
            <v>0</v>
          </cell>
          <cell r="AC62" t="str">
            <v>0</v>
          </cell>
          <cell r="AD62" t="str">
            <v xml:space="preserve">                         </v>
          </cell>
          <cell r="AE62" t="str">
            <v/>
          </cell>
          <cell r="AF62" t="str">
            <v/>
          </cell>
          <cell r="AG62" t="str">
            <v>1G039600</v>
          </cell>
          <cell r="AH62" t="str">
            <v>Pendente</v>
          </cell>
          <cell r="AI62" t="str">
            <v>Não</v>
          </cell>
          <cell r="AJ62" t="str">
            <v>08/12/2021</v>
          </cell>
          <cell r="AK62" t="str">
            <v>Marítimo</v>
          </cell>
          <cell r="AL62" t="str">
            <v>14/01/2022</v>
          </cell>
          <cell r="AM62" t="str">
            <v>15/02/2022</v>
          </cell>
          <cell r="AN62" t="str">
            <v>2203188617</v>
          </cell>
        </row>
        <row r="63">
          <cell r="B63">
            <v>1542478</v>
          </cell>
          <cell r="C63">
            <v>540201191</v>
          </cell>
          <cell r="E63" t="str">
            <v/>
          </cell>
          <cell r="F63" t="str">
            <v>VERDE</v>
          </cell>
          <cell r="G63" t="str">
            <v xml:space="preserve">MSC VIGO                                          </v>
          </cell>
          <cell r="H63" t="str">
            <v>19</v>
          </cell>
          <cell r="I63" t="str">
            <v/>
          </cell>
          <cell r="J63">
            <v>1</v>
          </cell>
          <cell r="K63" t="str">
            <v/>
          </cell>
          <cell r="L63" t="str">
            <v>1</v>
          </cell>
          <cell r="M63" t="str">
            <v>0</v>
          </cell>
          <cell r="N63" t="str">
            <v>0</v>
          </cell>
          <cell r="O63" t="str">
            <v>0</v>
          </cell>
          <cell r="P63" t="str">
            <v>1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MIA0194944            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>20</v>
          </cell>
          <cell r="AA63" t="str">
            <v>0</v>
          </cell>
          <cell r="AB63" t="str">
            <v>0</v>
          </cell>
          <cell r="AC63" t="str">
            <v>0</v>
          </cell>
          <cell r="AD63" t="str">
            <v xml:space="preserve">                         </v>
          </cell>
          <cell r="AE63" t="str">
            <v/>
          </cell>
          <cell r="AF63" t="str">
            <v/>
          </cell>
          <cell r="AG63" t="str">
            <v>1G039600</v>
          </cell>
          <cell r="AH63" t="str">
            <v>Pendente</v>
          </cell>
          <cell r="AI63" t="str">
            <v>Não</v>
          </cell>
          <cell r="AJ63" t="str">
            <v>08/12/2021</v>
          </cell>
          <cell r="AK63" t="str">
            <v>Marítimo</v>
          </cell>
          <cell r="AL63" t="str">
            <v>14/01/2022</v>
          </cell>
          <cell r="AM63" t="str">
            <v>15/02/2022</v>
          </cell>
          <cell r="AN63" t="str">
            <v>2203188617</v>
          </cell>
        </row>
        <row r="64">
          <cell r="B64">
            <v>1542477</v>
          </cell>
          <cell r="C64">
            <v>540201191</v>
          </cell>
          <cell r="E64" t="str">
            <v/>
          </cell>
          <cell r="F64" t="str">
            <v>VERDE</v>
          </cell>
          <cell r="G64" t="str">
            <v xml:space="preserve">MSC VIGO                                          </v>
          </cell>
          <cell r="H64" t="str">
            <v>19</v>
          </cell>
          <cell r="I64" t="str">
            <v/>
          </cell>
          <cell r="J64">
            <v>1</v>
          </cell>
          <cell r="K64" t="str">
            <v/>
          </cell>
          <cell r="L64" t="str">
            <v>1</v>
          </cell>
          <cell r="M64" t="str">
            <v>0</v>
          </cell>
          <cell r="N64" t="str">
            <v>0</v>
          </cell>
          <cell r="O64" t="str">
            <v>0</v>
          </cell>
          <cell r="P64" t="str">
            <v>1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MIA0194944            </v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>20</v>
          </cell>
          <cell r="AA64" t="str">
            <v>0</v>
          </cell>
          <cell r="AB64" t="str">
            <v>0</v>
          </cell>
          <cell r="AC64" t="str">
            <v>0</v>
          </cell>
          <cell r="AD64" t="str">
            <v xml:space="preserve">                         </v>
          </cell>
          <cell r="AE64" t="str">
            <v/>
          </cell>
          <cell r="AF64" t="str">
            <v/>
          </cell>
          <cell r="AG64" t="str">
            <v>1G039600</v>
          </cell>
          <cell r="AH64" t="str">
            <v>Pendente</v>
          </cell>
          <cell r="AI64" t="str">
            <v>Não</v>
          </cell>
          <cell r="AJ64" t="str">
            <v>08/12/2021</v>
          </cell>
          <cell r="AK64" t="str">
            <v>Marítimo</v>
          </cell>
          <cell r="AL64" t="str">
            <v>14/01/2022</v>
          </cell>
          <cell r="AM64" t="str">
            <v>15/02/2022</v>
          </cell>
          <cell r="AN64" t="str">
            <v>2203188617</v>
          </cell>
        </row>
        <row r="65">
          <cell r="B65">
            <v>1542476</v>
          </cell>
          <cell r="C65">
            <v>540201191</v>
          </cell>
          <cell r="E65" t="str">
            <v/>
          </cell>
          <cell r="F65" t="str">
            <v>VERDE</v>
          </cell>
          <cell r="G65" t="str">
            <v xml:space="preserve">MSC VIGO                                          </v>
          </cell>
          <cell r="H65" t="str">
            <v>19</v>
          </cell>
          <cell r="I65" t="str">
            <v/>
          </cell>
          <cell r="J65">
            <v>1</v>
          </cell>
          <cell r="K65" t="str">
            <v/>
          </cell>
          <cell r="L65" t="str">
            <v>1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1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MIA0194944            </v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>20</v>
          </cell>
          <cell r="AA65" t="str">
            <v>0</v>
          </cell>
          <cell r="AB65" t="str">
            <v>0</v>
          </cell>
          <cell r="AC65" t="str">
            <v>0</v>
          </cell>
          <cell r="AD65" t="str">
            <v xml:space="preserve">                         </v>
          </cell>
          <cell r="AE65" t="str">
            <v/>
          </cell>
          <cell r="AF65" t="str">
            <v/>
          </cell>
          <cell r="AG65" t="str">
            <v>1G039600</v>
          </cell>
          <cell r="AH65" t="str">
            <v>Pendente</v>
          </cell>
          <cell r="AI65" t="str">
            <v>Não</v>
          </cell>
          <cell r="AJ65" t="str">
            <v>08/12/2021</v>
          </cell>
          <cell r="AK65" t="str">
            <v>Marítimo</v>
          </cell>
          <cell r="AL65" t="str">
            <v>14/01/2022</v>
          </cell>
          <cell r="AM65" t="str">
            <v>15/02/2022</v>
          </cell>
          <cell r="AN65" t="str">
            <v>2203188617</v>
          </cell>
        </row>
        <row r="66">
          <cell r="B66">
            <v>1542475</v>
          </cell>
          <cell r="C66">
            <v>540201191</v>
          </cell>
          <cell r="E66" t="str">
            <v/>
          </cell>
          <cell r="F66" t="str">
            <v>VERDE</v>
          </cell>
          <cell r="G66" t="str">
            <v xml:space="preserve">MSC VIGO                                          </v>
          </cell>
          <cell r="H66" t="str">
            <v>19</v>
          </cell>
          <cell r="I66" t="str">
            <v/>
          </cell>
          <cell r="J66">
            <v>1</v>
          </cell>
          <cell r="K66" t="str">
            <v/>
          </cell>
          <cell r="L66" t="str">
            <v>1</v>
          </cell>
          <cell r="M66" t="str">
            <v>0</v>
          </cell>
          <cell r="N66" t="str">
            <v>0</v>
          </cell>
          <cell r="O66" t="str">
            <v>0</v>
          </cell>
          <cell r="P66" t="str">
            <v>1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MIA0194944            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>20</v>
          </cell>
          <cell r="AA66" t="str">
            <v>0</v>
          </cell>
          <cell r="AB66" t="str">
            <v>0</v>
          </cell>
          <cell r="AC66" t="str">
            <v>0</v>
          </cell>
          <cell r="AD66" t="str">
            <v xml:space="preserve">                         </v>
          </cell>
          <cell r="AE66" t="str">
            <v/>
          </cell>
          <cell r="AF66" t="str">
            <v/>
          </cell>
          <cell r="AG66" t="str">
            <v>1G039600</v>
          </cell>
          <cell r="AH66" t="str">
            <v>Pendente</v>
          </cell>
          <cell r="AI66" t="str">
            <v>Não</v>
          </cell>
          <cell r="AJ66" t="str">
            <v>08/12/2021</v>
          </cell>
          <cell r="AK66" t="str">
            <v>Marítimo</v>
          </cell>
          <cell r="AL66" t="str">
            <v>14/01/2022</v>
          </cell>
          <cell r="AM66" t="str">
            <v>15/02/2022</v>
          </cell>
          <cell r="AN66" t="str">
            <v>2203188617</v>
          </cell>
        </row>
        <row r="67">
          <cell r="B67">
            <v>80534240</v>
          </cell>
          <cell r="C67">
            <v>540201194</v>
          </cell>
          <cell r="E67" t="str">
            <v/>
          </cell>
          <cell r="F67" t="str">
            <v>VERDE</v>
          </cell>
          <cell r="G67" t="str">
            <v xml:space="preserve">MSC CATERINA                                      </v>
          </cell>
          <cell r="H67" t="str">
            <v>4</v>
          </cell>
          <cell r="I67" t="str">
            <v/>
          </cell>
          <cell r="J67">
            <v>50</v>
          </cell>
          <cell r="K67" t="str">
            <v>6</v>
          </cell>
          <cell r="L67" t="str">
            <v>50</v>
          </cell>
          <cell r="M67" t="str">
            <v>232</v>
          </cell>
          <cell r="N67" t="str">
            <v>43</v>
          </cell>
          <cell r="O67" t="str">
            <v>23</v>
          </cell>
          <cell r="P67" t="str">
            <v>11</v>
          </cell>
          <cell r="Q67" t="str">
            <v>5</v>
          </cell>
          <cell r="R67" t="str">
            <v>5</v>
          </cell>
          <cell r="S67" t="str">
            <v>Não</v>
          </cell>
          <cell r="T67" t="str">
            <v xml:space="preserve">TGHU8912990           </v>
          </cell>
          <cell r="U67" t="str">
            <v>07/03/2022</v>
          </cell>
          <cell r="V67" t="str">
            <v/>
          </cell>
          <cell r="W67" t="str">
            <v>CJ TRAVESSA ( DARIO ) PUXE SBL</v>
          </cell>
          <cell r="X67" t="str">
            <v>SBL</v>
          </cell>
          <cell r="Y67" t="str">
            <v/>
          </cell>
          <cell r="Z67" t="str">
            <v>20</v>
          </cell>
          <cell r="AA67" t="str">
            <v>3</v>
          </cell>
          <cell r="AB67" t="str">
            <v>62</v>
          </cell>
          <cell r="AC67" t="str">
            <v>11</v>
          </cell>
          <cell r="AD67" t="str">
            <v xml:space="preserve">TGHU8912990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28/01/2022</v>
          </cell>
          <cell r="AK67" t="str">
            <v>Marítimo</v>
          </cell>
          <cell r="AL67" t="str">
            <v>04/02/2022</v>
          </cell>
          <cell r="AM67" t="str">
            <v>15/02/2022</v>
          </cell>
          <cell r="AN67" t="str">
            <v>2204075905</v>
          </cell>
        </row>
        <row r="68">
          <cell r="B68">
            <v>80534369</v>
          </cell>
          <cell r="C68">
            <v>540201196</v>
          </cell>
          <cell r="E68" t="str">
            <v/>
          </cell>
          <cell r="F68" t="str">
            <v/>
          </cell>
          <cell r="G68" t="str">
            <v xml:space="preserve">MSC CATERINA                                      </v>
          </cell>
          <cell r="I68" t="str">
            <v/>
          </cell>
          <cell r="J68">
            <v>10</v>
          </cell>
          <cell r="K68" t="str">
            <v>2</v>
          </cell>
          <cell r="L68" t="str">
            <v>10</v>
          </cell>
          <cell r="M68" t="str">
            <v>0</v>
          </cell>
          <cell r="N68" t="str">
            <v>1</v>
          </cell>
          <cell r="O68" t="str">
            <v>12</v>
          </cell>
          <cell r="P68" t="str">
            <v>29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FANU1109564           </v>
          </cell>
          <cell r="U68" t="str">
            <v>09/03/2022</v>
          </cell>
          <cell r="V68" t="str">
            <v/>
          </cell>
          <cell r="W68" t="str">
            <v>EXO.TRANSM. GW6E-2800/200KV-12 ( TEZOTO-GIBA ) PUXE SBL</v>
          </cell>
          <cell r="X68" t="str">
            <v>SBL</v>
          </cell>
          <cell r="Y68" t="str">
            <v/>
          </cell>
          <cell r="Z68" t="str">
            <v xml:space="preserve">8 </v>
          </cell>
          <cell r="AA68" t="str">
            <v>1</v>
          </cell>
          <cell r="AB68" t="str">
            <v>42</v>
          </cell>
          <cell r="AC68" t="str">
            <v>11</v>
          </cell>
          <cell r="AD68" t="str">
            <v xml:space="preserve">FANU1109564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28/01/2022</v>
          </cell>
          <cell r="AK68" t="str">
            <v>Marítimo</v>
          </cell>
          <cell r="AL68" t="str">
            <v>04/02/2022</v>
          </cell>
          <cell r="AM68" t="str">
            <v>15/02/2022</v>
          </cell>
          <cell r="AN68" t="str">
            <v xml:space="preserve">          </v>
          </cell>
        </row>
        <row r="69">
          <cell r="B69">
            <v>80534020</v>
          </cell>
          <cell r="C69">
            <v>540201198</v>
          </cell>
          <cell r="E69" t="str">
            <v/>
          </cell>
          <cell r="F69" t="str">
            <v>VERDE</v>
          </cell>
          <cell r="G69" t="str">
            <v xml:space="preserve">MSC CATERINA                                      </v>
          </cell>
          <cell r="H69" t="str">
            <v>4</v>
          </cell>
          <cell r="I69" t="str">
            <v/>
          </cell>
          <cell r="J69">
            <v>11</v>
          </cell>
          <cell r="K69" t="str">
            <v>4</v>
          </cell>
          <cell r="L69" t="str">
            <v>11</v>
          </cell>
          <cell r="M69" t="str">
            <v>0</v>
          </cell>
          <cell r="N69" t="str">
            <v>8</v>
          </cell>
          <cell r="O69" t="str">
            <v>24</v>
          </cell>
          <cell r="P69" t="str">
            <v>3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TCKU6003034           </v>
          </cell>
          <cell r="U69" t="str">
            <v>04/03/2022</v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>20</v>
          </cell>
          <cell r="AA69" t="str">
            <v>2</v>
          </cell>
          <cell r="AB69" t="str">
            <v>35</v>
          </cell>
          <cell r="AC69" t="str">
            <v>11</v>
          </cell>
          <cell r="AD69" t="str">
            <v xml:space="preserve">TCKU6003034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28/01/2022</v>
          </cell>
          <cell r="AK69" t="str">
            <v>Marítimo</v>
          </cell>
          <cell r="AL69" t="str">
            <v>04/02/2022</v>
          </cell>
          <cell r="AM69" t="str">
            <v>15/02/2022</v>
          </cell>
          <cell r="AN69" t="str">
            <v>2204075794</v>
          </cell>
        </row>
        <row r="70">
          <cell r="B70">
            <v>80534299</v>
          </cell>
          <cell r="C70">
            <v>540201199</v>
          </cell>
          <cell r="E70" t="str">
            <v/>
          </cell>
          <cell r="F70" t="str">
            <v/>
          </cell>
          <cell r="G70" t="str">
            <v xml:space="preserve">MSC CATERINA                                      </v>
          </cell>
          <cell r="I70" t="str">
            <v/>
          </cell>
          <cell r="J70">
            <v>18</v>
          </cell>
          <cell r="K70" t="str">
            <v>4</v>
          </cell>
          <cell r="L70" t="str">
            <v>18</v>
          </cell>
          <cell r="M70" t="str">
            <v>0</v>
          </cell>
          <cell r="N70" t="str">
            <v>35</v>
          </cell>
          <cell r="O70" t="str">
            <v>12</v>
          </cell>
          <cell r="P70" t="str">
            <v>10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HLXU8197325           </v>
          </cell>
          <cell r="U70" t="str">
            <v>08/03/2022</v>
          </cell>
          <cell r="V70" t="str">
            <v>08/03/2022</v>
          </cell>
          <cell r="W70" t="str">
            <v>BANCOS ( ALVARO ) PUXE SBL/ Rodrigo A4104200202</v>
          </cell>
          <cell r="X70" t="str">
            <v>SBL</v>
          </cell>
          <cell r="Y70" t="str">
            <v/>
          </cell>
          <cell r="Z70" t="str">
            <v xml:space="preserve">8 </v>
          </cell>
          <cell r="AA70" t="str">
            <v>3</v>
          </cell>
          <cell r="AB70" t="str">
            <v>57</v>
          </cell>
          <cell r="AC70" t="str">
            <v>11</v>
          </cell>
          <cell r="AD70" t="str">
            <v xml:space="preserve">HLXU8197325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28/01/2022</v>
          </cell>
          <cell r="AK70" t="str">
            <v>Marítimo</v>
          </cell>
          <cell r="AL70" t="str">
            <v>04/02/2022</v>
          </cell>
          <cell r="AM70" t="str">
            <v>15/02/2022</v>
          </cell>
          <cell r="AN70" t="str">
            <v xml:space="preserve">          </v>
          </cell>
        </row>
        <row r="71">
          <cell r="B71">
            <v>80534301</v>
          </cell>
          <cell r="C71">
            <v>540201200</v>
          </cell>
          <cell r="E71" t="str">
            <v/>
          </cell>
          <cell r="F71" t="str">
            <v/>
          </cell>
          <cell r="G71" t="str">
            <v xml:space="preserve">MSC CATERINA                                      </v>
          </cell>
          <cell r="I71" t="str">
            <v/>
          </cell>
          <cell r="J71">
            <v>10</v>
          </cell>
          <cell r="K71" t="str">
            <v>4</v>
          </cell>
          <cell r="L71" t="str">
            <v>10</v>
          </cell>
          <cell r="M71" t="str">
            <v>0</v>
          </cell>
          <cell r="N71" t="str">
            <v>8</v>
          </cell>
          <cell r="O71" t="str">
            <v>5</v>
          </cell>
          <cell r="P71" t="str">
            <v>21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FFAU1894376           </v>
          </cell>
          <cell r="V71" t="str">
            <v>08/02/2022</v>
          </cell>
          <cell r="W71" t="str">
            <v/>
          </cell>
          <cell r="X71" t="str">
            <v>DTA TRANSP</v>
          </cell>
          <cell r="Y71" t="str">
            <v/>
          </cell>
          <cell r="Z71" t="str">
            <v xml:space="preserve">8 </v>
          </cell>
          <cell r="AA71" t="str">
            <v>0</v>
          </cell>
          <cell r="AB71" t="str">
            <v>34</v>
          </cell>
          <cell r="AC71" t="str">
            <v>11</v>
          </cell>
          <cell r="AD71" t="str">
            <v xml:space="preserve">FFAU1894376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28/01/2022</v>
          </cell>
          <cell r="AK71" t="str">
            <v>Marítimo</v>
          </cell>
          <cell r="AL71" t="str">
            <v>04/02/2022</v>
          </cell>
          <cell r="AM71" t="str">
            <v>15/02/2022</v>
          </cell>
          <cell r="AN71" t="str">
            <v xml:space="preserve">          </v>
          </cell>
        </row>
        <row r="72">
          <cell r="B72">
            <v>80534304</v>
          </cell>
          <cell r="C72">
            <v>540201201</v>
          </cell>
          <cell r="E72" t="str">
            <v/>
          </cell>
          <cell r="F72" t="str">
            <v/>
          </cell>
          <cell r="G72" t="str">
            <v xml:space="preserve">MSC CATERINA                                      </v>
          </cell>
          <cell r="I72" t="str">
            <v/>
          </cell>
          <cell r="J72">
            <v>1</v>
          </cell>
          <cell r="K72" t="str">
            <v/>
          </cell>
          <cell r="L72" t="str">
            <v>1</v>
          </cell>
          <cell r="M72" t="str">
            <v>0</v>
          </cell>
          <cell r="N72" t="str">
            <v>0</v>
          </cell>
          <cell r="O72" t="str">
            <v>8</v>
          </cell>
          <cell r="P72" t="str">
            <v>0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BSIU9555584           </v>
          </cell>
          <cell r="V72" t="str">
            <v/>
          </cell>
          <cell r="W72" t="str">
            <v>DTA 08/03-PARABRISA ( ALVARO ) PUXE SBL</v>
          </cell>
          <cell r="X72" t="str">
            <v>DTA TRANSP</v>
          </cell>
          <cell r="Y72" t="str">
            <v/>
          </cell>
          <cell r="Z72" t="str">
            <v xml:space="preserve">8 </v>
          </cell>
          <cell r="AA72" t="str">
            <v>0</v>
          </cell>
          <cell r="AB72" t="str">
            <v>8</v>
          </cell>
          <cell r="AC72" t="str">
            <v>11</v>
          </cell>
          <cell r="AD72" t="str">
            <v xml:space="preserve">BSIU9555584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28/01/2022</v>
          </cell>
          <cell r="AK72" t="str">
            <v>Marítimo</v>
          </cell>
          <cell r="AL72" t="str">
            <v>04/02/2022</v>
          </cell>
          <cell r="AM72" t="str">
            <v>15/02/2022</v>
          </cell>
          <cell r="AN72" t="str">
            <v xml:space="preserve">          </v>
          </cell>
        </row>
        <row r="73">
          <cell r="B73">
            <v>80534311</v>
          </cell>
          <cell r="C73">
            <v>540201202</v>
          </cell>
          <cell r="E73" t="str">
            <v/>
          </cell>
          <cell r="F73" t="str">
            <v/>
          </cell>
          <cell r="G73" t="str">
            <v xml:space="preserve">MSC CATERINA                                      </v>
          </cell>
          <cell r="I73" t="str">
            <v/>
          </cell>
          <cell r="J73">
            <v>22</v>
          </cell>
          <cell r="K73" t="str">
            <v>3</v>
          </cell>
          <cell r="L73" t="str">
            <v>22</v>
          </cell>
          <cell r="M73" t="str">
            <v>568</v>
          </cell>
          <cell r="N73" t="str">
            <v>2</v>
          </cell>
          <cell r="O73" t="str">
            <v>10</v>
          </cell>
          <cell r="P73" t="str">
            <v>159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HLBU1583910           </v>
          </cell>
          <cell r="V73" t="str">
            <v/>
          </cell>
          <cell r="W73" t="str">
            <v>DTA 08/03</v>
          </cell>
          <cell r="X73" t="str">
            <v>DTA TRANSP</v>
          </cell>
          <cell r="Y73" t="str">
            <v/>
          </cell>
          <cell r="Z73" t="str">
            <v xml:space="preserve">8 </v>
          </cell>
          <cell r="AA73" t="str">
            <v>0</v>
          </cell>
          <cell r="AB73" t="str">
            <v>37</v>
          </cell>
          <cell r="AC73" t="str">
            <v>11</v>
          </cell>
          <cell r="AD73" t="str">
            <v xml:space="preserve">HLBU1583910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28/01/2022</v>
          </cell>
          <cell r="AK73" t="str">
            <v>Marítimo</v>
          </cell>
          <cell r="AL73" t="str">
            <v>04/02/2022</v>
          </cell>
          <cell r="AM73" t="str">
            <v>15/02/2022</v>
          </cell>
          <cell r="AN73" t="str">
            <v xml:space="preserve">          </v>
          </cell>
        </row>
        <row r="74">
          <cell r="B74">
            <v>80534312</v>
          </cell>
          <cell r="C74">
            <v>540201203</v>
          </cell>
          <cell r="E74" t="str">
            <v/>
          </cell>
          <cell r="F74" t="str">
            <v/>
          </cell>
          <cell r="G74" t="str">
            <v xml:space="preserve">MSC CATERINA                                      </v>
          </cell>
          <cell r="I74" t="str">
            <v/>
          </cell>
          <cell r="J74">
            <v>2</v>
          </cell>
          <cell r="K74" t="str">
            <v/>
          </cell>
          <cell r="L74" t="str">
            <v>2</v>
          </cell>
          <cell r="M74" t="str">
            <v>0</v>
          </cell>
          <cell r="N74" t="str">
            <v>0</v>
          </cell>
          <cell r="O74" t="str">
            <v>0</v>
          </cell>
          <cell r="P74" t="str">
            <v>20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CAIU9766323           </v>
          </cell>
          <cell r="V74" t="str">
            <v/>
          </cell>
          <cell r="W74" t="str">
            <v>DTA 08/03</v>
          </cell>
          <cell r="X74" t="str">
            <v>DTA TRANSP</v>
          </cell>
          <cell r="Y74" t="str">
            <v/>
          </cell>
          <cell r="Z74" t="str">
            <v xml:space="preserve">8 </v>
          </cell>
          <cell r="AA74" t="str">
            <v>0</v>
          </cell>
          <cell r="AB74" t="str">
            <v>20</v>
          </cell>
          <cell r="AC74" t="str">
            <v>11</v>
          </cell>
          <cell r="AD74" t="str">
            <v xml:space="preserve">CAIU9766323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28/01/2022</v>
          </cell>
          <cell r="AK74" t="str">
            <v>Marítimo</v>
          </cell>
          <cell r="AL74" t="str">
            <v>04/02/2022</v>
          </cell>
          <cell r="AM74" t="str">
            <v>15/02/2022</v>
          </cell>
          <cell r="AN74" t="str">
            <v xml:space="preserve">          </v>
          </cell>
        </row>
        <row r="75">
          <cell r="B75">
            <v>80534313</v>
          </cell>
          <cell r="C75">
            <v>540201204</v>
          </cell>
          <cell r="E75" t="str">
            <v/>
          </cell>
          <cell r="F75" t="str">
            <v/>
          </cell>
          <cell r="G75" t="str">
            <v xml:space="preserve">MSC CATERINA                                      </v>
          </cell>
          <cell r="I75" t="str">
            <v/>
          </cell>
          <cell r="J75">
            <v>1</v>
          </cell>
          <cell r="K75" t="str">
            <v/>
          </cell>
          <cell r="L75" t="str">
            <v>1</v>
          </cell>
          <cell r="M75" t="str">
            <v>0</v>
          </cell>
          <cell r="N75" t="str">
            <v>0</v>
          </cell>
          <cell r="O75" t="str">
            <v>8</v>
          </cell>
          <cell r="P75" t="str">
            <v>0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UACU5938570           </v>
          </cell>
          <cell r="V75" t="str">
            <v/>
          </cell>
          <cell r="W75" t="str">
            <v>DTA 08/03-PARABRISA ( ALVARO ) PUXE SBL</v>
          </cell>
          <cell r="X75" t="str">
            <v>DTA TRANSP</v>
          </cell>
          <cell r="Y75" t="str">
            <v/>
          </cell>
          <cell r="Z75" t="str">
            <v xml:space="preserve">8 </v>
          </cell>
          <cell r="AA75" t="str">
            <v>0</v>
          </cell>
          <cell r="AB75" t="str">
            <v>8</v>
          </cell>
          <cell r="AC75" t="str">
            <v>11</v>
          </cell>
          <cell r="AD75" t="str">
            <v xml:space="preserve">UACU5938570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28/01/2022</v>
          </cell>
          <cell r="AK75" t="str">
            <v>Marítimo</v>
          </cell>
          <cell r="AL75" t="str">
            <v>04/02/2022</v>
          </cell>
          <cell r="AM75" t="str">
            <v>15/02/2022</v>
          </cell>
          <cell r="AN75" t="str">
            <v xml:space="preserve">          </v>
          </cell>
        </row>
        <row r="76">
          <cell r="B76">
            <v>80534310</v>
          </cell>
          <cell r="C76">
            <v>540201205</v>
          </cell>
          <cell r="E76" t="str">
            <v/>
          </cell>
          <cell r="F76" t="str">
            <v>VERDE</v>
          </cell>
          <cell r="G76" t="str">
            <v xml:space="preserve">MSC CATERINA                                      </v>
          </cell>
          <cell r="H76" t="str">
            <v>13</v>
          </cell>
          <cell r="I76" t="str">
            <v/>
          </cell>
          <cell r="J76">
            <v>31</v>
          </cell>
          <cell r="K76" t="str">
            <v>11</v>
          </cell>
          <cell r="L76" t="str">
            <v>31</v>
          </cell>
          <cell r="M76" t="str">
            <v>220</v>
          </cell>
          <cell r="N76" t="str">
            <v>35</v>
          </cell>
          <cell r="O76" t="str">
            <v>0</v>
          </cell>
          <cell r="P76" t="str">
            <v>2</v>
          </cell>
          <cell r="Q76" t="str">
            <v>4</v>
          </cell>
          <cell r="R76" t="str">
            <v>4</v>
          </cell>
          <cell r="S76" t="str">
            <v>Não</v>
          </cell>
          <cell r="T76" t="str">
            <v xml:space="preserve">DFSU7094068           </v>
          </cell>
          <cell r="U76" t="str">
            <v>23/02/2022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>20</v>
          </cell>
          <cell r="AA76" t="str">
            <v>1</v>
          </cell>
          <cell r="AB76" t="str">
            <v>45</v>
          </cell>
          <cell r="AC76" t="str">
            <v>11</v>
          </cell>
          <cell r="AD76" t="str">
            <v xml:space="preserve">DFSU7094068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28/01/2022</v>
          </cell>
          <cell r="AK76" t="str">
            <v>Marítimo</v>
          </cell>
          <cell r="AL76" t="str">
            <v>04/02/2022</v>
          </cell>
          <cell r="AM76" t="str">
            <v>15/02/2022</v>
          </cell>
          <cell r="AN76" t="str">
            <v>2203555067</v>
          </cell>
        </row>
        <row r="77">
          <cell r="B77">
            <v>80534330</v>
          </cell>
          <cell r="C77">
            <v>540201207</v>
          </cell>
          <cell r="E77" t="str">
            <v/>
          </cell>
          <cell r="F77" t="str">
            <v/>
          </cell>
          <cell r="G77" t="str">
            <v xml:space="preserve">MSC CATERINA                                      </v>
          </cell>
          <cell r="I77" t="str">
            <v/>
          </cell>
          <cell r="J77">
            <v>1</v>
          </cell>
          <cell r="K77" t="str">
            <v/>
          </cell>
          <cell r="L77" t="str">
            <v>1</v>
          </cell>
          <cell r="M77" t="str">
            <v>0</v>
          </cell>
          <cell r="N77" t="str">
            <v>0</v>
          </cell>
          <cell r="O77" t="str">
            <v>8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DFSU6222565           </v>
          </cell>
          <cell r="V77" t="str">
            <v/>
          </cell>
          <cell r="W77" t="str">
            <v>DTA 08/03-PARABRISA ( ALVARO ) PUXE SBL</v>
          </cell>
          <cell r="X77" t="str">
            <v>DTA TRANSP</v>
          </cell>
          <cell r="Y77" t="str">
            <v/>
          </cell>
          <cell r="Z77" t="str">
            <v xml:space="preserve">8 </v>
          </cell>
          <cell r="AA77" t="str">
            <v>0</v>
          </cell>
          <cell r="AB77" t="str">
            <v>8</v>
          </cell>
          <cell r="AC77" t="str">
            <v>11</v>
          </cell>
          <cell r="AD77" t="str">
            <v xml:space="preserve">DFSU6222565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28/01/2022</v>
          </cell>
          <cell r="AK77" t="str">
            <v>Marítimo</v>
          </cell>
          <cell r="AL77" t="str">
            <v>04/02/2022</v>
          </cell>
          <cell r="AM77" t="str">
            <v>15/02/2022</v>
          </cell>
          <cell r="AN77" t="str">
            <v xml:space="preserve">          </v>
          </cell>
        </row>
        <row r="78">
          <cell r="B78">
            <v>80534347</v>
          </cell>
          <cell r="C78">
            <v>540201208</v>
          </cell>
          <cell r="E78" t="str">
            <v/>
          </cell>
          <cell r="F78" t="str">
            <v/>
          </cell>
          <cell r="G78" t="str">
            <v xml:space="preserve">MSC CATERINA                                      </v>
          </cell>
          <cell r="I78" t="str">
            <v/>
          </cell>
          <cell r="J78">
            <v>29</v>
          </cell>
          <cell r="K78" t="str">
            <v>3</v>
          </cell>
          <cell r="L78" t="str">
            <v>29</v>
          </cell>
          <cell r="M78" t="str">
            <v>103</v>
          </cell>
          <cell r="N78" t="str">
            <v>15</v>
          </cell>
          <cell r="O78" t="str">
            <v>12</v>
          </cell>
          <cell r="P78" t="str">
            <v>18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FSCU8952510           </v>
          </cell>
          <cell r="U78" t="str">
            <v>16/03/2022</v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 xml:space="preserve">8 </v>
          </cell>
          <cell r="AA78" t="str">
            <v>1</v>
          </cell>
          <cell r="AB78" t="str">
            <v>50</v>
          </cell>
          <cell r="AC78" t="str">
            <v>11</v>
          </cell>
          <cell r="AD78" t="str">
            <v xml:space="preserve">FSCU8952510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28/01/2022</v>
          </cell>
          <cell r="AK78" t="str">
            <v>Marítimo</v>
          </cell>
          <cell r="AL78" t="str">
            <v>04/02/2022</v>
          </cell>
          <cell r="AM78" t="str">
            <v>15/02/2022</v>
          </cell>
          <cell r="AN78" t="str">
            <v xml:space="preserve">          </v>
          </cell>
        </row>
        <row r="79">
          <cell r="B79">
            <v>80534350</v>
          </cell>
          <cell r="C79">
            <v>540201210</v>
          </cell>
          <cell r="E79" t="str">
            <v/>
          </cell>
          <cell r="F79" t="str">
            <v/>
          </cell>
          <cell r="G79" t="str">
            <v xml:space="preserve">MSC CATERINA                                      </v>
          </cell>
          <cell r="I79" t="str">
            <v/>
          </cell>
          <cell r="J79">
            <v>2</v>
          </cell>
          <cell r="K79" t="str">
            <v/>
          </cell>
          <cell r="L79" t="str">
            <v>2</v>
          </cell>
          <cell r="M79" t="str">
            <v>0</v>
          </cell>
          <cell r="N79" t="str">
            <v>0</v>
          </cell>
          <cell r="O79" t="str">
            <v>7</v>
          </cell>
          <cell r="P79" t="str">
            <v>2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HLXU8342995           </v>
          </cell>
          <cell r="V79" t="str">
            <v/>
          </cell>
          <cell r="W79" t="str">
            <v>DTA 08/03-PARABRISA ( ALVARO ) PUXE SBL</v>
          </cell>
          <cell r="X79" t="str">
            <v>DTA TRANSP</v>
          </cell>
          <cell r="Y79" t="str">
            <v/>
          </cell>
          <cell r="Z79" t="str">
            <v xml:space="preserve">8 </v>
          </cell>
          <cell r="AA79" t="str">
            <v>0</v>
          </cell>
          <cell r="AB79" t="str">
            <v>9</v>
          </cell>
          <cell r="AC79" t="str">
            <v>11</v>
          </cell>
          <cell r="AD79" t="str">
            <v xml:space="preserve">HLXU8342995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28/01/2022</v>
          </cell>
          <cell r="AK79" t="str">
            <v>Marítimo</v>
          </cell>
          <cell r="AL79" t="str">
            <v>04/02/2022</v>
          </cell>
          <cell r="AM79" t="str">
            <v>15/02/2022</v>
          </cell>
          <cell r="AN79" t="str">
            <v xml:space="preserve">          </v>
          </cell>
        </row>
        <row r="80">
          <cell r="B80">
            <v>80534359</v>
          </cell>
          <cell r="C80">
            <v>540201211</v>
          </cell>
          <cell r="E80" t="str">
            <v/>
          </cell>
          <cell r="F80" t="str">
            <v/>
          </cell>
          <cell r="G80" t="str">
            <v xml:space="preserve">MSC CATERINA                                      </v>
          </cell>
          <cell r="I80" t="str">
            <v/>
          </cell>
          <cell r="J80">
            <v>1</v>
          </cell>
          <cell r="K80" t="str">
            <v>1</v>
          </cell>
          <cell r="L80" t="str">
            <v>1</v>
          </cell>
          <cell r="M80" t="str">
            <v>0</v>
          </cell>
          <cell r="N80" t="str">
            <v>0</v>
          </cell>
          <cell r="O80" t="str">
            <v>0</v>
          </cell>
          <cell r="P80" t="str">
            <v>42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CAAU5554410           </v>
          </cell>
          <cell r="V80" t="str">
            <v/>
          </cell>
          <cell r="W80" t="str">
            <v>DTA 08/03</v>
          </cell>
          <cell r="X80" t="str">
            <v>DTA TRANSP</v>
          </cell>
          <cell r="Y80" t="str">
            <v/>
          </cell>
          <cell r="Z80" t="str">
            <v xml:space="preserve">8 </v>
          </cell>
          <cell r="AA80" t="str">
            <v>0</v>
          </cell>
          <cell r="AB80" t="str">
            <v>42</v>
          </cell>
          <cell r="AC80" t="str">
            <v>11</v>
          </cell>
          <cell r="AD80" t="str">
            <v xml:space="preserve">CAAU5554410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28/01/2022</v>
          </cell>
          <cell r="AK80" t="str">
            <v>Marítimo</v>
          </cell>
          <cell r="AL80" t="str">
            <v>04/02/2022</v>
          </cell>
          <cell r="AM80" t="str">
            <v>15/02/2022</v>
          </cell>
          <cell r="AN80" t="str">
            <v xml:space="preserve">          </v>
          </cell>
        </row>
        <row r="81">
          <cell r="B81">
            <v>80534360</v>
          </cell>
          <cell r="C81">
            <v>540201212</v>
          </cell>
          <cell r="E81" t="str">
            <v/>
          </cell>
          <cell r="F81" t="str">
            <v/>
          </cell>
          <cell r="G81" t="str">
            <v xml:space="preserve">MSC CATERINA                                      </v>
          </cell>
          <cell r="I81" t="str">
            <v/>
          </cell>
          <cell r="J81">
            <v>24</v>
          </cell>
          <cell r="K81" t="str">
            <v>2</v>
          </cell>
          <cell r="L81" t="str">
            <v>24</v>
          </cell>
          <cell r="M81" t="str">
            <v>130</v>
          </cell>
          <cell r="N81" t="str">
            <v>8</v>
          </cell>
          <cell r="O81" t="str">
            <v>20</v>
          </cell>
          <cell r="P81" t="str">
            <v>13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TCLU5039528           </v>
          </cell>
          <cell r="U81" t="str">
            <v>15/03/2022</v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 xml:space="preserve">7 </v>
          </cell>
          <cell r="AA81" t="str">
            <v>1</v>
          </cell>
          <cell r="AB81" t="str">
            <v>43</v>
          </cell>
          <cell r="AC81" t="str">
            <v>11</v>
          </cell>
          <cell r="AD81" t="str">
            <v xml:space="preserve">TCLU5039528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28/01/2022</v>
          </cell>
          <cell r="AK81" t="str">
            <v>Marítimo</v>
          </cell>
          <cell r="AL81" t="str">
            <v>04/02/2022</v>
          </cell>
          <cell r="AM81" t="str">
            <v>15/02/2022</v>
          </cell>
          <cell r="AN81" t="str">
            <v xml:space="preserve">          </v>
          </cell>
        </row>
        <row r="82">
          <cell r="B82">
            <v>80534366</v>
          </cell>
          <cell r="C82">
            <v>540201216</v>
          </cell>
          <cell r="E82" t="str">
            <v/>
          </cell>
          <cell r="F82" t="str">
            <v/>
          </cell>
          <cell r="G82" t="str">
            <v xml:space="preserve">MSC CATERINA                                      </v>
          </cell>
          <cell r="I82" t="str">
            <v/>
          </cell>
          <cell r="J82">
            <v>1</v>
          </cell>
          <cell r="K82" t="str">
            <v>1</v>
          </cell>
          <cell r="L82" t="str">
            <v>1</v>
          </cell>
          <cell r="M82" t="str">
            <v>0</v>
          </cell>
          <cell r="N82" t="str">
            <v>0</v>
          </cell>
          <cell r="O82" t="str">
            <v>0</v>
          </cell>
          <cell r="P82" t="str">
            <v>42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HAMU1246586           </v>
          </cell>
          <cell r="V82" t="str">
            <v/>
          </cell>
          <cell r="W82" t="str">
            <v>DTA 08/03</v>
          </cell>
          <cell r="X82" t="str">
            <v>DTA TRANSP</v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42</v>
          </cell>
          <cell r="AC82" t="str">
            <v>11</v>
          </cell>
          <cell r="AD82" t="str">
            <v xml:space="preserve">HAMU1246586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28/01/2022</v>
          </cell>
          <cell r="AK82" t="str">
            <v>Marítimo</v>
          </cell>
          <cell r="AL82" t="str">
            <v>04/02/2022</v>
          </cell>
          <cell r="AM82" t="str">
            <v>15/02/2022</v>
          </cell>
          <cell r="AN82" t="str">
            <v xml:space="preserve">          </v>
          </cell>
        </row>
        <row r="83">
          <cell r="B83">
            <v>80534367</v>
          </cell>
          <cell r="C83">
            <v>540201217</v>
          </cell>
          <cell r="E83" t="str">
            <v/>
          </cell>
          <cell r="F83" t="str">
            <v/>
          </cell>
          <cell r="G83" t="str">
            <v xml:space="preserve">MSC CATERINA                                      </v>
          </cell>
          <cell r="I83" t="str">
            <v/>
          </cell>
          <cell r="J83">
            <v>16</v>
          </cell>
          <cell r="K83" t="str">
            <v>3</v>
          </cell>
          <cell r="L83" t="str">
            <v>16</v>
          </cell>
          <cell r="M83" t="str">
            <v>0</v>
          </cell>
          <cell r="N83" t="str">
            <v>6</v>
          </cell>
          <cell r="O83" t="str">
            <v>0</v>
          </cell>
          <cell r="P83" t="str">
            <v>42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SEGU6727850           </v>
          </cell>
          <cell r="U83" t="str">
            <v>08/03/2022</v>
          </cell>
          <cell r="V83" t="str">
            <v>08/03/2022</v>
          </cell>
          <cell r="W83" t="str">
            <v>EXO.TRANSM. GW6E-2800/200KV-12 ( TEZOTO-GIBA ) PUXE SBL</v>
          </cell>
          <cell r="X83" t="str">
            <v>SBL</v>
          </cell>
          <cell r="Y83" t="str">
            <v/>
          </cell>
          <cell r="Z83" t="str">
            <v>14</v>
          </cell>
          <cell r="AA83" t="str">
            <v>4</v>
          </cell>
          <cell r="AB83" t="str">
            <v>48</v>
          </cell>
          <cell r="AC83" t="str">
            <v>11</v>
          </cell>
          <cell r="AD83" t="str">
            <v xml:space="preserve">SEGU6727850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28/01/2022</v>
          </cell>
          <cell r="AK83" t="str">
            <v>Marítimo</v>
          </cell>
          <cell r="AL83" t="str">
            <v>04/02/2022</v>
          </cell>
          <cell r="AM83" t="str">
            <v>15/02/2022</v>
          </cell>
          <cell r="AN83" t="str">
            <v>2204337802</v>
          </cell>
        </row>
        <row r="84">
          <cell r="B84">
            <v>80534370</v>
          </cell>
          <cell r="C84">
            <v>540201218</v>
          </cell>
          <cell r="E84" t="str">
            <v/>
          </cell>
          <cell r="F84" t="str">
            <v/>
          </cell>
          <cell r="G84" t="str">
            <v xml:space="preserve">MSC CATERINA                                      </v>
          </cell>
          <cell r="I84" t="str">
            <v/>
          </cell>
          <cell r="J84">
            <v>4</v>
          </cell>
          <cell r="K84" t="str">
            <v>1</v>
          </cell>
          <cell r="L84" t="str">
            <v>4</v>
          </cell>
          <cell r="M84" t="str">
            <v>0</v>
          </cell>
          <cell r="N84" t="str">
            <v>12</v>
          </cell>
          <cell r="O84" t="str">
            <v>0</v>
          </cell>
          <cell r="P84" t="str">
            <v>14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CAIU7951277           </v>
          </cell>
          <cell r="V84" t="str">
            <v/>
          </cell>
          <cell r="W84" t="str">
            <v>DTA 08/03</v>
          </cell>
          <cell r="X84" t="str">
            <v>DTA TRANSP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26</v>
          </cell>
          <cell r="AC84" t="str">
            <v>11</v>
          </cell>
          <cell r="AD84" t="str">
            <v xml:space="preserve">CAIU7951277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28/01/2022</v>
          </cell>
          <cell r="AK84" t="str">
            <v>Marítimo</v>
          </cell>
          <cell r="AL84" t="str">
            <v>04/02/2022</v>
          </cell>
          <cell r="AM84" t="str">
            <v>15/02/2022</v>
          </cell>
          <cell r="AN84" t="str">
            <v xml:space="preserve">          </v>
          </cell>
        </row>
        <row r="85">
          <cell r="B85">
            <v>80534375</v>
          </cell>
          <cell r="C85">
            <v>540201219</v>
          </cell>
          <cell r="E85" t="str">
            <v/>
          </cell>
          <cell r="F85" t="str">
            <v/>
          </cell>
          <cell r="G85" t="str">
            <v xml:space="preserve">MSC CATERINA                                      </v>
          </cell>
          <cell r="I85" t="str">
            <v/>
          </cell>
          <cell r="J85">
            <v>72</v>
          </cell>
          <cell r="K85" t="str">
            <v>19</v>
          </cell>
          <cell r="L85" t="str">
            <v>72</v>
          </cell>
          <cell r="M85" t="str">
            <v>1073</v>
          </cell>
          <cell r="N85" t="str">
            <v>14</v>
          </cell>
          <cell r="O85" t="str">
            <v>1</v>
          </cell>
          <cell r="P85" t="str">
            <v>13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TCLU6302135           </v>
          </cell>
          <cell r="U85" t="str">
            <v>09/03/2022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>14</v>
          </cell>
          <cell r="AA85" t="str">
            <v>3</v>
          </cell>
          <cell r="AB85" t="str">
            <v>45</v>
          </cell>
          <cell r="AC85" t="str">
            <v>11</v>
          </cell>
          <cell r="AD85" t="str">
            <v xml:space="preserve">TCLU6302135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28/01/2022</v>
          </cell>
          <cell r="AK85" t="str">
            <v>Marítimo</v>
          </cell>
          <cell r="AL85" t="str">
            <v>04/02/2022</v>
          </cell>
          <cell r="AM85" t="str">
            <v>15/02/2022</v>
          </cell>
          <cell r="AN85" t="str">
            <v>2204356211</v>
          </cell>
        </row>
        <row r="86">
          <cell r="B86">
            <v>80533505</v>
          </cell>
          <cell r="C86">
            <v>540201221</v>
          </cell>
          <cell r="E86" t="str">
            <v/>
          </cell>
          <cell r="F86" t="str">
            <v/>
          </cell>
          <cell r="G86" t="str">
            <v xml:space="preserve">MSC CATERINA                                      </v>
          </cell>
          <cell r="I86" t="str">
            <v/>
          </cell>
          <cell r="J86">
            <v>15</v>
          </cell>
          <cell r="K86" t="str">
            <v>2</v>
          </cell>
          <cell r="L86" t="str">
            <v>15</v>
          </cell>
          <cell r="M86" t="str">
            <v>70</v>
          </cell>
          <cell r="N86" t="str">
            <v>13</v>
          </cell>
          <cell r="O86" t="str">
            <v>11</v>
          </cell>
          <cell r="P86" t="str">
            <v>11</v>
          </cell>
          <cell r="Q86" t="str">
            <v>2</v>
          </cell>
          <cell r="R86" t="str">
            <v>2</v>
          </cell>
          <cell r="S86" t="str">
            <v>Não</v>
          </cell>
          <cell r="T86" t="str">
            <v xml:space="preserve">FCIU7335855           </v>
          </cell>
          <cell r="U86" t="str">
            <v>03/03/2022</v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 xml:space="preserve">7 </v>
          </cell>
          <cell r="AA86" t="str">
            <v>2</v>
          </cell>
          <cell r="AB86" t="str">
            <v>38</v>
          </cell>
          <cell r="AC86" t="str">
            <v>11</v>
          </cell>
          <cell r="AD86" t="str">
            <v xml:space="preserve">FCIU7335855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28/01/2022</v>
          </cell>
          <cell r="AK86" t="str">
            <v>Marítimo</v>
          </cell>
          <cell r="AL86" t="str">
            <v>28/01/2022</v>
          </cell>
          <cell r="AM86" t="str">
            <v>15/02/2022</v>
          </cell>
          <cell r="AN86" t="str">
            <v xml:space="preserve">          </v>
          </cell>
        </row>
        <row r="87">
          <cell r="B87">
            <v>80533469</v>
          </cell>
          <cell r="C87">
            <v>540201222</v>
          </cell>
          <cell r="E87" t="str">
            <v/>
          </cell>
          <cell r="F87" t="str">
            <v>VERDE</v>
          </cell>
          <cell r="G87" t="str">
            <v xml:space="preserve">MSC CATERINA                                      </v>
          </cell>
          <cell r="H87" t="str">
            <v>4</v>
          </cell>
          <cell r="I87" t="str">
            <v/>
          </cell>
          <cell r="J87">
            <v>29</v>
          </cell>
          <cell r="K87" t="str">
            <v>6</v>
          </cell>
          <cell r="L87" t="str">
            <v>29</v>
          </cell>
          <cell r="M87" t="str">
            <v>339</v>
          </cell>
          <cell r="N87" t="str">
            <v>13</v>
          </cell>
          <cell r="O87" t="str">
            <v>6</v>
          </cell>
          <cell r="P87" t="str">
            <v>8</v>
          </cell>
          <cell r="Q87" t="str">
            <v>1</v>
          </cell>
          <cell r="R87" t="str">
            <v>1</v>
          </cell>
          <cell r="S87" t="str">
            <v>Não</v>
          </cell>
          <cell r="T87" t="str">
            <v xml:space="preserve">HLBU3106881           </v>
          </cell>
          <cell r="U87" t="str">
            <v>25/02/2022</v>
          </cell>
          <cell r="V87" t="str">
            <v>04/03/2022</v>
          </cell>
          <cell r="W87" t="str">
            <v>Guilherme A9062037902</v>
          </cell>
          <cell r="X87" t="str">
            <v>SBL</v>
          </cell>
          <cell r="Y87" t="str">
            <v/>
          </cell>
          <cell r="Z87" t="str">
            <v>20</v>
          </cell>
          <cell r="AA87" t="str">
            <v>4</v>
          </cell>
          <cell r="AB87" t="str">
            <v>32</v>
          </cell>
          <cell r="AC87" t="str">
            <v>11</v>
          </cell>
          <cell r="AD87" t="str">
            <v xml:space="preserve">HLBU3106881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28/01/2022</v>
          </cell>
          <cell r="AK87" t="str">
            <v>Marítimo</v>
          </cell>
          <cell r="AL87" t="str">
            <v>04/02/2022</v>
          </cell>
          <cell r="AM87" t="str">
            <v>15/02/2022</v>
          </cell>
          <cell r="AN87" t="str">
            <v>2204183872</v>
          </cell>
        </row>
        <row r="88">
          <cell r="B88">
            <v>80533594</v>
          </cell>
          <cell r="C88">
            <v>540201223</v>
          </cell>
          <cell r="E88" t="str">
            <v/>
          </cell>
          <cell r="F88" t="str">
            <v/>
          </cell>
          <cell r="G88" t="str">
            <v xml:space="preserve">MSC CATERINA                                      </v>
          </cell>
          <cell r="I88" t="str">
            <v/>
          </cell>
          <cell r="J88">
            <v>1</v>
          </cell>
          <cell r="K88" t="str">
            <v>1</v>
          </cell>
          <cell r="L88" t="str">
            <v>1</v>
          </cell>
          <cell r="M88" t="str">
            <v>0</v>
          </cell>
          <cell r="N88" t="str">
            <v>0</v>
          </cell>
          <cell r="O88" t="str">
            <v>0</v>
          </cell>
          <cell r="P88" t="str">
            <v>41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HLBU3322690           </v>
          </cell>
          <cell r="V88" t="str">
            <v>09/03/2022</v>
          </cell>
          <cell r="W88" t="str">
            <v/>
          </cell>
          <cell r="X88" t="str">
            <v>DTA TRANSP</v>
          </cell>
          <cell r="Y88" t="str">
            <v/>
          </cell>
          <cell r="Z88" t="str">
            <v xml:space="preserve">7 </v>
          </cell>
          <cell r="AA88" t="str">
            <v>0</v>
          </cell>
          <cell r="AB88" t="str">
            <v>41</v>
          </cell>
          <cell r="AC88" t="str">
            <v>11</v>
          </cell>
          <cell r="AD88" t="str">
            <v xml:space="preserve">HLBU3322690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28/01/2022</v>
          </cell>
          <cell r="AK88" t="str">
            <v>Marítimo</v>
          </cell>
          <cell r="AL88" t="str">
            <v>28/01/2022</v>
          </cell>
          <cell r="AM88" t="str">
            <v>15/02/2022</v>
          </cell>
          <cell r="AN88" t="str">
            <v xml:space="preserve">          </v>
          </cell>
        </row>
        <row r="89">
          <cell r="B89">
            <v>80533620</v>
          </cell>
          <cell r="C89">
            <v>540201224</v>
          </cell>
          <cell r="E89" t="str">
            <v/>
          </cell>
          <cell r="F89" t="str">
            <v>VERDE</v>
          </cell>
          <cell r="G89" t="str">
            <v xml:space="preserve">MSC CATERINA                                      </v>
          </cell>
          <cell r="H89" t="str">
            <v>14</v>
          </cell>
          <cell r="I89" t="str">
            <v/>
          </cell>
          <cell r="J89">
            <v>22</v>
          </cell>
          <cell r="K89" t="str">
            <v>4</v>
          </cell>
          <cell r="L89" t="str">
            <v>22</v>
          </cell>
          <cell r="M89" t="str">
            <v>0</v>
          </cell>
          <cell r="N89" t="str">
            <v>2</v>
          </cell>
          <cell r="O89" t="str">
            <v>25</v>
          </cell>
          <cell r="P89" t="str">
            <v>21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HLBU3175497           </v>
          </cell>
          <cell r="U89" t="str">
            <v>21/02/2022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>20</v>
          </cell>
          <cell r="AA89" t="str">
            <v>4</v>
          </cell>
          <cell r="AB89" t="str">
            <v>48</v>
          </cell>
          <cell r="AC89" t="str">
            <v>11</v>
          </cell>
          <cell r="AD89" t="str">
            <v xml:space="preserve">HLBU3175497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28/01/2022</v>
          </cell>
          <cell r="AK89" t="str">
            <v>Marítimo</v>
          </cell>
          <cell r="AL89" t="str">
            <v>04/02/2022</v>
          </cell>
          <cell r="AM89" t="str">
            <v>15/02/2022</v>
          </cell>
          <cell r="AN89" t="str">
            <v>2203512120</v>
          </cell>
        </row>
        <row r="90">
          <cell r="B90">
            <v>80533623</v>
          </cell>
          <cell r="C90">
            <v>540201226</v>
          </cell>
          <cell r="E90" t="str">
            <v/>
          </cell>
          <cell r="F90" t="str">
            <v>VERDE</v>
          </cell>
          <cell r="G90" t="str">
            <v xml:space="preserve">MSC CATERINA                                      </v>
          </cell>
          <cell r="H90" t="str">
            <v>14</v>
          </cell>
          <cell r="I90" t="str">
            <v/>
          </cell>
          <cell r="J90">
            <v>37</v>
          </cell>
          <cell r="K90" t="str">
            <v>8</v>
          </cell>
          <cell r="L90" t="str">
            <v>37</v>
          </cell>
          <cell r="M90" t="str">
            <v>52</v>
          </cell>
          <cell r="N90" t="str">
            <v>7</v>
          </cell>
          <cell r="O90" t="str">
            <v>36</v>
          </cell>
          <cell r="P90" t="str">
            <v>7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FANU1242854           </v>
          </cell>
          <cell r="U90" t="str">
            <v>03/03/2022</v>
          </cell>
          <cell r="V90" t="str">
            <v/>
          </cell>
          <cell r="W90" t="str">
            <v/>
          </cell>
          <cell r="X90" t="str">
            <v>MBB</v>
          </cell>
          <cell r="Y90" t="str">
            <v/>
          </cell>
          <cell r="Z90" t="str">
            <v>20</v>
          </cell>
          <cell r="AA90" t="str">
            <v>4</v>
          </cell>
          <cell r="AB90" t="str">
            <v>52</v>
          </cell>
          <cell r="AC90" t="str">
            <v>11</v>
          </cell>
          <cell r="AD90" t="str">
            <v xml:space="preserve">FANU1242854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28/01/2022</v>
          </cell>
          <cell r="AK90" t="str">
            <v>Marítimo</v>
          </cell>
          <cell r="AL90" t="str">
            <v>04/02/2022</v>
          </cell>
          <cell r="AM90" t="str">
            <v>15/02/2022</v>
          </cell>
          <cell r="AN90" t="str">
            <v>2203512147</v>
          </cell>
        </row>
        <row r="91">
          <cell r="B91">
            <v>80533628</v>
          </cell>
          <cell r="C91">
            <v>540201227</v>
          </cell>
          <cell r="E91" t="str">
            <v/>
          </cell>
          <cell r="F91" t="str">
            <v/>
          </cell>
          <cell r="G91" t="str">
            <v xml:space="preserve">MSC CATERINA                                      </v>
          </cell>
          <cell r="I91" t="str">
            <v/>
          </cell>
          <cell r="J91">
            <v>1</v>
          </cell>
          <cell r="K91" t="str">
            <v>1</v>
          </cell>
          <cell r="L91" t="str">
            <v>1</v>
          </cell>
          <cell r="M91" t="str">
            <v>0</v>
          </cell>
          <cell r="N91" t="str">
            <v>0</v>
          </cell>
          <cell r="O91" t="str">
            <v>0</v>
          </cell>
          <cell r="P91" t="str">
            <v>40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FDCU0309010           </v>
          </cell>
          <cell r="V91" t="str">
            <v>09/03/2022</v>
          </cell>
          <cell r="W91" t="str">
            <v/>
          </cell>
          <cell r="X91" t="str">
            <v>DTA TRANSP</v>
          </cell>
          <cell r="Y91" t="str">
            <v/>
          </cell>
          <cell r="Z91" t="str">
            <v xml:space="preserve">7 </v>
          </cell>
          <cell r="AA91" t="str">
            <v>0</v>
          </cell>
          <cell r="AB91" t="str">
            <v>40</v>
          </cell>
          <cell r="AC91" t="str">
            <v>11</v>
          </cell>
          <cell r="AD91" t="str">
            <v xml:space="preserve">FDCU0309010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28/01/2022</v>
          </cell>
          <cell r="AK91" t="str">
            <v>Marítimo</v>
          </cell>
          <cell r="AL91" t="str">
            <v>28/01/2022</v>
          </cell>
          <cell r="AM91" t="str">
            <v>15/02/2022</v>
          </cell>
          <cell r="AN91" t="str">
            <v xml:space="preserve">          </v>
          </cell>
        </row>
        <row r="92">
          <cell r="B92">
            <v>80533624</v>
          </cell>
          <cell r="C92">
            <v>540201228</v>
          </cell>
          <cell r="E92" t="str">
            <v/>
          </cell>
          <cell r="F92" t="str">
            <v>VERDE</v>
          </cell>
          <cell r="G92" t="str">
            <v xml:space="preserve">MSC CATERINA                                      </v>
          </cell>
          <cell r="H92" t="str">
            <v>1</v>
          </cell>
          <cell r="I92" t="str">
            <v/>
          </cell>
          <cell r="J92">
            <v>3</v>
          </cell>
          <cell r="K92" t="str">
            <v>3</v>
          </cell>
          <cell r="L92" t="str">
            <v>3</v>
          </cell>
          <cell r="M92" t="str">
            <v>0</v>
          </cell>
          <cell r="N92" t="str">
            <v>20</v>
          </cell>
          <cell r="O92" t="str">
            <v>0</v>
          </cell>
          <cell r="P92" t="str">
            <v>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TGHU6154612           </v>
          </cell>
          <cell r="U92" t="str">
            <v>07/03/2022</v>
          </cell>
          <cell r="V92" t="str">
            <v>07/03/2022</v>
          </cell>
          <cell r="W92" t="str">
            <v>Rodrigo A9423501625</v>
          </cell>
          <cell r="X92" t="str">
            <v>SBL</v>
          </cell>
          <cell r="Y92" t="str">
            <v/>
          </cell>
          <cell r="Z92" t="str">
            <v>20</v>
          </cell>
          <cell r="AA92" t="str">
            <v>2</v>
          </cell>
          <cell r="AB92" t="str">
            <v>20</v>
          </cell>
          <cell r="AC92" t="str">
            <v>11</v>
          </cell>
          <cell r="AD92" t="str">
            <v xml:space="preserve">TGHU6154612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28/01/2022</v>
          </cell>
          <cell r="AK92" t="str">
            <v>Marítimo</v>
          </cell>
          <cell r="AL92" t="str">
            <v>04/02/2022</v>
          </cell>
          <cell r="AM92" t="str">
            <v>15/02/2022</v>
          </cell>
          <cell r="AN92" t="str">
            <v>2204311129</v>
          </cell>
        </row>
        <row r="93">
          <cell r="B93">
            <v>80533625</v>
          </cell>
          <cell r="C93">
            <v>540201229</v>
          </cell>
          <cell r="E93" t="str">
            <v/>
          </cell>
          <cell r="F93" t="str">
            <v/>
          </cell>
          <cell r="G93" t="str">
            <v xml:space="preserve">MSC CATERINA                                      </v>
          </cell>
          <cell r="I93" t="str">
            <v/>
          </cell>
          <cell r="J93">
            <v>1</v>
          </cell>
          <cell r="K93" t="str">
            <v>1</v>
          </cell>
          <cell r="L93" t="str">
            <v>1</v>
          </cell>
          <cell r="M93" t="str">
            <v>0</v>
          </cell>
          <cell r="N93" t="str">
            <v>0</v>
          </cell>
          <cell r="O93" t="str">
            <v>51</v>
          </cell>
          <cell r="P93" t="str">
            <v>0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UACU5182287           </v>
          </cell>
          <cell r="V93" t="str">
            <v>09/03/2022</v>
          </cell>
          <cell r="W93" t="str">
            <v>BANCOS ( ALVARO ) PUXE SBL</v>
          </cell>
          <cell r="X93" t="str">
            <v>DTA TRANSP</v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51</v>
          </cell>
          <cell r="AC93" t="str">
            <v>11</v>
          </cell>
          <cell r="AD93" t="str">
            <v xml:space="preserve">UACU5182287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28/01/2022</v>
          </cell>
          <cell r="AK93" t="str">
            <v>Marítimo</v>
          </cell>
          <cell r="AL93" t="str">
            <v>28/01/2022</v>
          </cell>
          <cell r="AM93" t="str">
            <v>15/02/2022</v>
          </cell>
          <cell r="AN93" t="str">
            <v xml:space="preserve">          </v>
          </cell>
        </row>
        <row r="94">
          <cell r="B94">
            <v>80533636</v>
          </cell>
          <cell r="C94">
            <v>540201230</v>
          </cell>
          <cell r="E94" t="str">
            <v/>
          </cell>
          <cell r="F94" t="str">
            <v/>
          </cell>
          <cell r="G94" t="str">
            <v xml:space="preserve">MSC CATERINA                                      </v>
          </cell>
          <cell r="I94" t="str">
            <v/>
          </cell>
          <cell r="J94">
            <v>1</v>
          </cell>
          <cell r="K94" t="str">
            <v>1</v>
          </cell>
          <cell r="L94" t="str">
            <v>1</v>
          </cell>
          <cell r="M94" t="str">
            <v>0</v>
          </cell>
          <cell r="N94" t="str">
            <v>0</v>
          </cell>
          <cell r="O94" t="str">
            <v>0</v>
          </cell>
          <cell r="P94" t="str">
            <v>40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HLXU8328180           </v>
          </cell>
          <cell r="V94" t="str">
            <v>10/03/2022</v>
          </cell>
          <cell r="W94" t="str">
            <v/>
          </cell>
          <cell r="X94" t="str">
            <v>DTA TRANSP</v>
          </cell>
          <cell r="Y94" t="str">
            <v/>
          </cell>
          <cell r="Z94" t="str">
            <v xml:space="preserve">7 </v>
          </cell>
          <cell r="AA94" t="str">
            <v>0</v>
          </cell>
          <cell r="AB94" t="str">
            <v>40</v>
          </cell>
          <cell r="AC94" t="str">
            <v>11</v>
          </cell>
          <cell r="AD94" t="str">
            <v xml:space="preserve">HLXU8328180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28/01/2022</v>
          </cell>
          <cell r="AK94" t="str">
            <v>Marítimo</v>
          </cell>
          <cell r="AL94" t="str">
            <v>28/01/2022</v>
          </cell>
          <cell r="AM94" t="str">
            <v>15/02/2022</v>
          </cell>
          <cell r="AN94" t="str">
            <v xml:space="preserve">          </v>
          </cell>
        </row>
        <row r="95">
          <cell r="B95">
            <v>80534376</v>
          </cell>
          <cell r="C95">
            <v>540201231</v>
          </cell>
          <cell r="E95" t="str">
            <v/>
          </cell>
          <cell r="F95" t="str">
            <v/>
          </cell>
          <cell r="G95" t="str">
            <v xml:space="preserve">MSC CATERINA                                      </v>
          </cell>
          <cell r="I95" t="str">
            <v/>
          </cell>
          <cell r="J95">
            <v>10</v>
          </cell>
          <cell r="K95" t="str">
            <v>4</v>
          </cell>
          <cell r="L95" t="str">
            <v>10</v>
          </cell>
          <cell r="M95" t="str">
            <v>0</v>
          </cell>
          <cell r="N95" t="str">
            <v>13</v>
          </cell>
          <cell r="O95" t="str">
            <v>1</v>
          </cell>
          <cell r="P95" t="str">
            <v>23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HLBU1443374           </v>
          </cell>
          <cell r="U95" t="str">
            <v>09/03/2022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 xml:space="preserve">7 </v>
          </cell>
          <cell r="AA95" t="str">
            <v>1</v>
          </cell>
          <cell r="AB95" t="str">
            <v>37</v>
          </cell>
          <cell r="AC95" t="str">
            <v>11</v>
          </cell>
          <cell r="AD95" t="str">
            <v xml:space="preserve">HLBU1443374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28/01/2022</v>
          </cell>
          <cell r="AK95" t="str">
            <v>Marítimo</v>
          </cell>
          <cell r="AL95" t="str">
            <v>30/01/2022</v>
          </cell>
          <cell r="AM95" t="str">
            <v>15/02/2022</v>
          </cell>
          <cell r="AN95" t="str">
            <v xml:space="preserve">          </v>
          </cell>
        </row>
        <row r="96">
          <cell r="B96">
            <v>80534377</v>
          </cell>
          <cell r="C96">
            <v>540201232</v>
          </cell>
          <cell r="E96" t="str">
            <v/>
          </cell>
          <cell r="F96" t="str">
            <v/>
          </cell>
          <cell r="G96" t="str">
            <v xml:space="preserve">MSC CATERINA                                      </v>
          </cell>
          <cell r="I96" t="str">
            <v/>
          </cell>
          <cell r="J96">
            <v>15</v>
          </cell>
          <cell r="K96" t="str">
            <v>2</v>
          </cell>
          <cell r="L96" t="str">
            <v>15</v>
          </cell>
          <cell r="M96" t="str">
            <v>0</v>
          </cell>
          <cell r="N96" t="str">
            <v>5</v>
          </cell>
          <cell r="O96" t="str">
            <v>6</v>
          </cell>
          <cell r="P96" t="str">
            <v>38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BMOU6674579           </v>
          </cell>
          <cell r="U96" t="str">
            <v>03/03/2022</v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 xml:space="preserve">7 </v>
          </cell>
          <cell r="AA96" t="str">
            <v>2</v>
          </cell>
          <cell r="AB96" t="str">
            <v>49</v>
          </cell>
          <cell r="AC96" t="str">
            <v>11</v>
          </cell>
          <cell r="AD96" t="str">
            <v xml:space="preserve">BMOU6674579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28/01/2022</v>
          </cell>
          <cell r="AK96" t="str">
            <v>Marítimo</v>
          </cell>
          <cell r="AL96" t="str">
            <v>30/01/2022</v>
          </cell>
          <cell r="AM96" t="str">
            <v>15/02/2022</v>
          </cell>
          <cell r="AN96" t="str">
            <v xml:space="preserve">          </v>
          </cell>
        </row>
        <row r="97">
          <cell r="B97">
            <v>80534380</v>
          </cell>
          <cell r="C97">
            <v>540201233</v>
          </cell>
          <cell r="E97" t="str">
            <v/>
          </cell>
          <cell r="F97" t="str">
            <v/>
          </cell>
          <cell r="G97" t="str">
            <v xml:space="preserve">MSC CATERINA                                      </v>
          </cell>
          <cell r="I97" t="str">
            <v/>
          </cell>
          <cell r="J97">
            <v>5</v>
          </cell>
          <cell r="K97" t="str">
            <v>1</v>
          </cell>
          <cell r="L97" t="str">
            <v>5</v>
          </cell>
          <cell r="M97" t="str">
            <v>0</v>
          </cell>
          <cell r="N97" t="str">
            <v>0</v>
          </cell>
          <cell r="O97" t="str">
            <v>14</v>
          </cell>
          <cell r="P97" t="str">
            <v>18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HLBU2103912           </v>
          </cell>
          <cell r="V97" t="str">
            <v>10/03/2022</v>
          </cell>
          <cell r="W97" t="str">
            <v/>
          </cell>
          <cell r="X97" t="str">
            <v>DTA TRANSP</v>
          </cell>
          <cell r="Y97" t="str">
            <v/>
          </cell>
          <cell r="Z97" t="str">
            <v xml:space="preserve">7 </v>
          </cell>
          <cell r="AA97" t="str">
            <v>0</v>
          </cell>
          <cell r="AB97" t="str">
            <v>32</v>
          </cell>
          <cell r="AC97" t="str">
            <v>11</v>
          </cell>
          <cell r="AD97" t="str">
            <v xml:space="preserve">HLBU2103912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28/01/2022</v>
          </cell>
          <cell r="AK97" t="str">
            <v>Marítimo</v>
          </cell>
          <cell r="AL97" t="str">
            <v>30/01/2022</v>
          </cell>
          <cell r="AM97" t="str">
            <v>15/02/2022</v>
          </cell>
          <cell r="AN97" t="str">
            <v xml:space="preserve">          </v>
          </cell>
        </row>
        <row r="98">
          <cell r="B98">
            <v>80534450</v>
          </cell>
          <cell r="C98">
            <v>540201236</v>
          </cell>
          <cell r="E98" t="str">
            <v/>
          </cell>
          <cell r="F98" t="str">
            <v/>
          </cell>
          <cell r="G98" t="str">
            <v xml:space="preserve">MSC CATERINA                                      </v>
          </cell>
          <cell r="I98" t="str">
            <v/>
          </cell>
          <cell r="J98">
            <v>19</v>
          </cell>
          <cell r="K98" t="str">
            <v>7</v>
          </cell>
          <cell r="L98" t="str">
            <v>19</v>
          </cell>
          <cell r="M98" t="str">
            <v>1</v>
          </cell>
          <cell r="N98" t="str">
            <v>70</v>
          </cell>
          <cell r="O98" t="str">
            <v>0</v>
          </cell>
          <cell r="P98" t="str">
            <v>3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UACU5534460           </v>
          </cell>
          <cell r="U98" t="str">
            <v>03/02/2022</v>
          </cell>
          <cell r="V98" t="str">
            <v/>
          </cell>
          <cell r="W98" t="str">
            <v>CJ. CAMBIO ( ALVARO ) PUXE SBL</v>
          </cell>
          <cell r="X98" t="str">
            <v>SBL</v>
          </cell>
          <cell r="Y98" t="str">
            <v/>
          </cell>
          <cell r="Z98" t="str">
            <v xml:space="preserve">8 </v>
          </cell>
          <cell r="AA98" t="str">
            <v>3</v>
          </cell>
          <cell r="AB98" t="str">
            <v>74</v>
          </cell>
          <cell r="AC98" t="str">
            <v>11</v>
          </cell>
          <cell r="AD98" t="str">
            <v xml:space="preserve">UACU5534460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28/01/2022</v>
          </cell>
          <cell r="AK98" t="str">
            <v>Marítimo</v>
          </cell>
          <cell r="AL98" t="str">
            <v>04/02/2022</v>
          </cell>
          <cell r="AM98" t="str">
            <v>15/02/2022</v>
          </cell>
          <cell r="AN98" t="str">
            <v xml:space="preserve">          </v>
          </cell>
        </row>
        <row r="99">
          <cell r="B99">
            <v>80534455</v>
          </cell>
          <cell r="C99">
            <v>540201237</v>
          </cell>
          <cell r="E99" t="str">
            <v/>
          </cell>
          <cell r="F99" t="str">
            <v/>
          </cell>
          <cell r="G99" t="str">
            <v xml:space="preserve">MSC CATERINA                                      </v>
          </cell>
          <cell r="I99" t="str">
            <v/>
          </cell>
          <cell r="J99">
            <v>51</v>
          </cell>
          <cell r="K99" t="str">
            <v>10</v>
          </cell>
          <cell r="L99" t="str">
            <v>51</v>
          </cell>
          <cell r="M99" t="str">
            <v>245</v>
          </cell>
          <cell r="N99" t="str">
            <v>35</v>
          </cell>
          <cell r="O99" t="str">
            <v>22</v>
          </cell>
          <cell r="P99" t="str">
            <v>21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HLBU2661257           </v>
          </cell>
          <cell r="U99" t="str">
            <v>04/02/2022</v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 xml:space="preserve">8 </v>
          </cell>
          <cell r="AA99" t="str">
            <v>4</v>
          </cell>
          <cell r="AB99" t="str">
            <v>83</v>
          </cell>
          <cell r="AC99" t="str">
            <v>11</v>
          </cell>
          <cell r="AD99" t="str">
            <v xml:space="preserve">HLBU2661257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28/01/2022</v>
          </cell>
          <cell r="AK99" t="str">
            <v>Marítimo</v>
          </cell>
          <cell r="AL99" t="str">
            <v>04/02/2022</v>
          </cell>
          <cell r="AM99" t="str">
            <v>15/02/2022</v>
          </cell>
          <cell r="AN99" t="str">
            <v xml:space="preserve">          </v>
          </cell>
        </row>
        <row r="100">
          <cell r="B100">
            <v>80534494</v>
          </cell>
          <cell r="C100">
            <v>540201238</v>
          </cell>
          <cell r="E100" t="str">
            <v/>
          </cell>
          <cell r="F100" t="str">
            <v/>
          </cell>
          <cell r="G100" t="str">
            <v xml:space="preserve">MSC CATERINA                                      </v>
          </cell>
          <cell r="I100" t="str">
            <v/>
          </cell>
          <cell r="J100">
            <v>6</v>
          </cell>
          <cell r="K100" t="str">
            <v>4</v>
          </cell>
          <cell r="L100" t="str">
            <v>6</v>
          </cell>
          <cell r="M100" t="str">
            <v>0</v>
          </cell>
          <cell r="N100" t="str">
            <v>8</v>
          </cell>
          <cell r="O100" t="str">
            <v>6</v>
          </cell>
          <cell r="P100" t="str">
            <v>13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FSCU7222776           </v>
          </cell>
          <cell r="V100" t="str">
            <v>10/03/2022</v>
          </cell>
          <cell r="W100" t="str">
            <v>CJ TRAVESSA ( DARIO ) PUXE SBL</v>
          </cell>
          <cell r="X100" t="str">
            <v>DTA TRANSP</v>
          </cell>
          <cell r="Y100" t="str">
            <v/>
          </cell>
          <cell r="Z100" t="str">
            <v xml:space="preserve">7 </v>
          </cell>
          <cell r="AA100" t="str">
            <v>0</v>
          </cell>
          <cell r="AB100" t="str">
            <v>27</v>
          </cell>
          <cell r="AC100" t="str">
            <v>11</v>
          </cell>
          <cell r="AD100" t="str">
            <v xml:space="preserve">FSCU7222776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28/01/2022</v>
          </cell>
          <cell r="AK100" t="str">
            <v>Marítimo</v>
          </cell>
          <cell r="AL100" t="str">
            <v>30/01/2022</v>
          </cell>
          <cell r="AM100" t="str">
            <v>15/02/2022</v>
          </cell>
          <cell r="AN100" t="str">
            <v xml:space="preserve">          </v>
          </cell>
        </row>
        <row r="101">
          <cell r="B101">
            <v>80534515</v>
          </cell>
          <cell r="C101">
            <v>540201242</v>
          </cell>
          <cell r="E101" t="str">
            <v/>
          </cell>
          <cell r="F101" t="str">
            <v/>
          </cell>
          <cell r="G101" t="str">
            <v xml:space="preserve">MSC CATERINA                                      </v>
          </cell>
          <cell r="I101" t="str">
            <v/>
          </cell>
          <cell r="J101">
            <v>12</v>
          </cell>
          <cell r="K101" t="str">
            <v/>
          </cell>
          <cell r="L101" t="str">
            <v>12</v>
          </cell>
          <cell r="M101" t="str">
            <v>0</v>
          </cell>
          <cell r="N101" t="str">
            <v>0</v>
          </cell>
          <cell r="O101" t="str">
            <v>14</v>
          </cell>
          <cell r="P101" t="str">
            <v>21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UACU5149606           </v>
          </cell>
          <cell r="U101" t="str">
            <v>11/03/2022</v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 xml:space="preserve">7 </v>
          </cell>
          <cell r="AA101" t="str">
            <v>1</v>
          </cell>
          <cell r="AB101" t="str">
            <v>35</v>
          </cell>
          <cell r="AC101" t="str">
            <v>11</v>
          </cell>
          <cell r="AD101" t="str">
            <v xml:space="preserve">UACU5149606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28/01/2022</v>
          </cell>
          <cell r="AK101" t="str">
            <v>Marítimo</v>
          </cell>
          <cell r="AL101" t="str">
            <v>30/01/2022</v>
          </cell>
          <cell r="AM101" t="str">
            <v>15/02/2022</v>
          </cell>
          <cell r="AN101" t="str">
            <v xml:space="preserve">          </v>
          </cell>
        </row>
        <row r="102">
          <cell r="B102">
            <v>80534526</v>
          </cell>
          <cell r="C102">
            <v>540201244</v>
          </cell>
          <cell r="E102" t="str">
            <v/>
          </cell>
          <cell r="F102" t="str">
            <v>VERDE</v>
          </cell>
          <cell r="G102" t="str">
            <v xml:space="preserve">MSC CATERINA                                      </v>
          </cell>
          <cell r="H102" t="str">
            <v>4</v>
          </cell>
          <cell r="I102" t="str">
            <v/>
          </cell>
          <cell r="J102">
            <v>37</v>
          </cell>
          <cell r="K102" t="str">
            <v>20</v>
          </cell>
          <cell r="L102" t="str">
            <v>37</v>
          </cell>
          <cell r="M102" t="str">
            <v>139</v>
          </cell>
          <cell r="N102" t="str">
            <v>17</v>
          </cell>
          <cell r="O102" t="str">
            <v>3</v>
          </cell>
          <cell r="P102" t="str">
            <v>27</v>
          </cell>
          <cell r="Q102" t="str">
            <v>1</v>
          </cell>
          <cell r="R102" t="str">
            <v>1</v>
          </cell>
          <cell r="S102" t="str">
            <v>Não</v>
          </cell>
          <cell r="T102" t="str">
            <v xml:space="preserve">CAIU9419833           </v>
          </cell>
          <cell r="V102" t="str">
            <v/>
          </cell>
          <cell r="W102" t="str">
            <v>(SNS) TROCA DE NOTA</v>
          </cell>
          <cell r="X102" t="str">
            <v/>
          </cell>
          <cell r="Y102" t="str">
            <v/>
          </cell>
          <cell r="Z102" t="str">
            <v>20</v>
          </cell>
          <cell r="AA102" t="str">
            <v>0</v>
          </cell>
          <cell r="AB102" t="str">
            <v>55</v>
          </cell>
          <cell r="AC102" t="str">
            <v>11</v>
          </cell>
          <cell r="AD102" t="str">
            <v xml:space="preserve">CAIU9419833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28/01/2022</v>
          </cell>
          <cell r="AK102" t="str">
            <v>Marítimo</v>
          </cell>
          <cell r="AL102" t="str">
            <v>04/02/2022</v>
          </cell>
          <cell r="AM102" t="str">
            <v>15/02/2022</v>
          </cell>
          <cell r="AN102" t="str">
            <v>2204075352</v>
          </cell>
        </row>
        <row r="103">
          <cell r="B103">
            <v>80534539</v>
          </cell>
          <cell r="C103">
            <v>540201246</v>
          </cell>
          <cell r="E103" t="str">
            <v/>
          </cell>
          <cell r="F103" t="str">
            <v>VERDE</v>
          </cell>
          <cell r="G103" t="str">
            <v xml:space="preserve">MSC CATERINA                                      </v>
          </cell>
          <cell r="H103" t="str">
            <v>5</v>
          </cell>
          <cell r="I103" t="str">
            <v/>
          </cell>
          <cell r="J103">
            <v>4</v>
          </cell>
          <cell r="K103" t="str">
            <v>2</v>
          </cell>
          <cell r="L103" t="str">
            <v>4</v>
          </cell>
          <cell r="M103" t="str">
            <v>0</v>
          </cell>
          <cell r="N103" t="str">
            <v>11</v>
          </cell>
          <cell r="O103" t="str">
            <v>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HLBU2952566           </v>
          </cell>
          <cell r="U103" t="str">
            <v>02/03/2022</v>
          </cell>
          <cell r="V103" t="str">
            <v>02/03/2022</v>
          </cell>
          <cell r="W103" t="str">
            <v>Guilherme A9060107221</v>
          </cell>
          <cell r="X103" t="str">
            <v>MBB</v>
          </cell>
          <cell r="Y103" t="str">
            <v/>
          </cell>
          <cell r="Z103" t="str">
            <v>20</v>
          </cell>
          <cell r="AA103" t="str">
            <v>1</v>
          </cell>
          <cell r="AB103" t="str">
            <v>11</v>
          </cell>
          <cell r="AC103" t="str">
            <v>11</v>
          </cell>
          <cell r="AD103" t="str">
            <v xml:space="preserve">HLBU2952566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28/01/2022</v>
          </cell>
          <cell r="AK103" t="str">
            <v>Marítimo</v>
          </cell>
          <cell r="AL103" t="str">
            <v>04/02/2022</v>
          </cell>
          <cell r="AM103" t="str">
            <v>15/02/2022</v>
          </cell>
          <cell r="AN103" t="str">
            <v>2203846096</v>
          </cell>
        </row>
        <row r="104">
          <cell r="B104">
            <v>80534540</v>
          </cell>
          <cell r="C104">
            <v>540201247</v>
          </cell>
          <cell r="E104" t="str">
            <v/>
          </cell>
          <cell r="F104" t="str">
            <v/>
          </cell>
          <cell r="G104" t="str">
            <v xml:space="preserve">MSC CATERINA                                      </v>
          </cell>
          <cell r="I104" t="str">
            <v/>
          </cell>
          <cell r="J104">
            <v>12</v>
          </cell>
          <cell r="K104" t="str">
            <v>5</v>
          </cell>
          <cell r="L104" t="str">
            <v>12</v>
          </cell>
          <cell r="M104" t="str">
            <v>0</v>
          </cell>
          <cell r="N104" t="str">
            <v>18</v>
          </cell>
          <cell r="O104" t="str">
            <v>4</v>
          </cell>
          <cell r="P104" t="str">
            <v>14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TCNU1510160           </v>
          </cell>
          <cell r="V104" t="str">
            <v>10/03/2022</v>
          </cell>
          <cell r="W104" t="str">
            <v/>
          </cell>
          <cell r="X104" t="str">
            <v>DTA TRANSP</v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36</v>
          </cell>
          <cell r="AC104" t="str">
            <v>11</v>
          </cell>
          <cell r="AD104" t="str">
            <v xml:space="preserve">TCNU1510160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28/01/2022</v>
          </cell>
          <cell r="AK104" t="str">
            <v>Marítimo</v>
          </cell>
          <cell r="AL104" t="str">
            <v>30/01/2022</v>
          </cell>
          <cell r="AM104" t="str">
            <v>15/02/2022</v>
          </cell>
          <cell r="AN104" t="str">
            <v xml:space="preserve">          </v>
          </cell>
        </row>
        <row r="105">
          <cell r="B105">
            <v>80534549</v>
          </cell>
          <cell r="C105">
            <v>540201248</v>
          </cell>
          <cell r="E105" t="str">
            <v/>
          </cell>
          <cell r="F105" t="str">
            <v/>
          </cell>
          <cell r="G105" t="str">
            <v xml:space="preserve">MSC CATERINA                                      </v>
          </cell>
          <cell r="I105" t="str">
            <v/>
          </cell>
          <cell r="J105">
            <v>5</v>
          </cell>
          <cell r="K105" t="str">
            <v>3</v>
          </cell>
          <cell r="L105" t="str">
            <v>5</v>
          </cell>
          <cell r="M105" t="str">
            <v>0</v>
          </cell>
          <cell r="N105" t="str">
            <v>4</v>
          </cell>
          <cell r="O105" t="str">
            <v>1</v>
          </cell>
          <cell r="P105" t="str">
            <v>44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TEMU7175069           </v>
          </cell>
          <cell r="V105" t="str">
            <v>10/03/2022</v>
          </cell>
          <cell r="W105" t="str">
            <v/>
          </cell>
          <cell r="X105" t="str">
            <v>DTA TRANSP</v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49</v>
          </cell>
          <cell r="AC105" t="str">
            <v>11</v>
          </cell>
          <cell r="AD105" t="str">
            <v xml:space="preserve">TEMU7175069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28/01/2022</v>
          </cell>
          <cell r="AK105" t="str">
            <v>Marítimo</v>
          </cell>
          <cell r="AL105" t="str">
            <v>30/01/2022</v>
          </cell>
          <cell r="AM105" t="str">
            <v>15/02/2022</v>
          </cell>
          <cell r="AN105" t="str">
            <v xml:space="preserve">          </v>
          </cell>
        </row>
        <row r="106">
          <cell r="B106">
            <v>80534572</v>
          </cell>
          <cell r="C106">
            <v>540201251</v>
          </cell>
          <cell r="E106" t="str">
            <v/>
          </cell>
          <cell r="F106" t="str">
            <v/>
          </cell>
          <cell r="G106" t="str">
            <v xml:space="preserve">MSC CATERINA                                      </v>
          </cell>
          <cell r="I106" t="str">
            <v/>
          </cell>
          <cell r="J106">
            <v>5</v>
          </cell>
          <cell r="K106" t="str">
            <v>3</v>
          </cell>
          <cell r="L106" t="str">
            <v>5</v>
          </cell>
          <cell r="M106" t="str">
            <v>0</v>
          </cell>
          <cell r="N106" t="str">
            <v>0</v>
          </cell>
          <cell r="O106" t="str">
            <v>7</v>
          </cell>
          <cell r="P106" t="str">
            <v>24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HLBU2781669           </v>
          </cell>
          <cell r="V106" t="str">
            <v>10/03/2022</v>
          </cell>
          <cell r="W106" t="str">
            <v>REFORCO DIR ( DARIO ) PUXE SBL</v>
          </cell>
          <cell r="X106" t="str">
            <v>DTA TRANSP</v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31</v>
          </cell>
          <cell r="AC106" t="str">
            <v>11</v>
          </cell>
          <cell r="AD106" t="str">
            <v xml:space="preserve">HLBU2781669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28/01/2022</v>
          </cell>
          <cell r="AK106" t="str">
            <v>Marítimo</v>
          </cell>
          <cell r="AL106" t="str">
            <v>30/01/2022</v>
          </cell>
          <cell r="AM106" t="str">
            <v>15/02/2022</v>
          </cell>
          <cell r="AN106" t="str">
            <v xml:space="preserve">          </v>
          </cell>
        </row>
        <row r="107">
          <cell r="B107">
            <v>80534573</v>
          </cell>
          <cell r="C107">
            <v>540201252</v>
          </cell>
          <cell r="E107" t="str">
            <v/>
          </cell>
          <cell r="F107" t="str">
            <v>VERDE</v>
          </cell>
          <cell r="G107" t="str">
            <v xml:space="preserve">MSC CATERINA                                      </v>
          </cell>
          <cell r="H107" t="str">
            <v>14</v>
          </cell>
          <cell r="I107" t="str">
            <v/>
          </cell>
          <cell r="J107">
            <v>9</v>
          </cell>
          <cell r="K107" t="str">
            <v>1</v>
          </cell>
          <cell r="L107" t="str">
            <v>9</v>
          </cell>
          <cell r="M107" t="str">
            <v>0</v>
          </cell>
          <cell r="N107" t="str">
            <v>34</v>
          </cell>
          <cell r="O107" t="str">
            <v>0</v>
          </cell>
          <cell r="P107" t="str">
            <v>9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FANU1146341           </v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>20</v>
          </cell>
          <cell r="AA107" t="str">
            <v>0</v>
          </cell>
          <cell r="AB107" t="str">
            <v>44</v>
          </cell>
          <cell r="AC107" t="str">
            <v>11</v>
          </cell>
          <cell r="AD107" t="str">
            <v xml:space="preserve">FANU1146341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28/01/2022</v>
          </cell>
          <cell r="AK107" t="str">
            <v>Marítimo</v>
          </cell>
          <cell r="AL107" t="str">
            <v>04/02/2022</v>
          </cell>
          <cell r="AM107" t="str">
            <v>15/02/2022</v>
          </cell>
          <cell r="AN107" t="str">
            <v>2203513674</v>
          </cell>
        </row>
        <row r="108">
          <cell r="B108">
            <v>80534575</v>
          </cell>
          <cell r="C108">
            <v>540201253</v>
          </cell>
          <cell r="E108" t="str">
            <v/>
          </cell>
          <cell r="F108" t="str">
            <v/>
          </cell>
          <cell r="G108" t="str">
            <v xml:space="preserve">MSC CATERINA                                      </v>
          </cell>
          <cell r="I108" t="str">
            <v/>
          </cell>
          <cell r="J108">
            <v>3</v>
          </cell>
          <cell r="K108" t="str">
            <v/>
          </cell>
          <cell r="L108" t="str">
            <v>3</v>
          </cell>
          <cell r="M108" t="str">
            <v>0</v>
          </cell>
          <cell r="N108" t="str">
            <v>0</v>
          </cell>
          <cell r="O108" t="str">
            <v>19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CAAU5324470           </v>
          </cell>
          <cell r="U108" t="str">
            <v>18/03/2022</v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 xml:space="preserve">7 </v>
          </cell>
          <cell r="AA108" t="str">
            <v>1</v>
          </cell>
          <cell r="AB108" t="str">
            <v>19</v>
          </cell>
          <cell r="AC108" t="str">
            <v>11</v>
          </cell>
          <cell r="AD108" t="str">
            <v xml:space="preserve">CAAU5324470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28/01/2022</v>
          </cell>
          <cell r="AK108" t="str">
            <v>Marítimo</v>
          </cell>
          <cell r="AL108" t="str">
            <v>30/01/2022</v>
          </cell>
          <cell r="AM108" t="str">
            <v>15/02/2022</v>
          </cell>
          <cell r="AN108" t="str">
            <v xml:space="preserve">          </v>
          </cell>
        </row>
        <row r="109">
          <cell r="B109">
            <v>80534596</v>
          </cell>
          <cell r="C109">
            <v>540201255</v>
          </cell>
          <cell r="E109" t="str">
            <v/>
          </cell>
          <cell r="F109" t="str">
            <v/>
          </cell>
          <cell r="G109" t="str">
            <v xml:space="preserve">MSC CATERINA                                      </v>
          </cell>
          <cell r="I109" t="str">
            <v/>
          </cell>
          <cell r="J109">
            <v>5</v>
          </cell>
          <cell r="K109" t="str">
            <v>1</v>
          </cell>
          <cell r="L109" t="str">
            <v>5</v>
          </cell>
          <cell r="M109" t="str">
            <v>0</v>
          </cell>
          <cell r="N109" t="str">
            <v>0</v>
          </cell>
          <cell r="O109" t="str">
            <v>14</v>
          </cell>
          <cell r="P109" t="str">
            <v>30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FSCU8943524           </v>
          </cell>
          <cell r="V109" t="str">
            <v>10/03/2022</v>
          </cell>
          <cell r="W109" t="str">
            <v/>
          </cell>
          <cell r="X109" t="str">
            <v>DTA TRANSP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44</v>
          </cell>
          <cell r="AC109" t="str">
            <v>11</v>
          </cell>
          <cell r="AD109" t="str">
            <v xml:space="preserve">FSCU8943524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28/01/2022</v>
          </cell>
          <cell r="AK109" t="str">
            <v>Marítimo</v>
          </cell>
          <cell r="AL109" t="str">
            <v>30/01/2022</v>
          </cell>
          <cell r="AM109" t="str">
            <v>15/02/2022</v>
          </cell>
          <cell r="AN109" t="str">
            <v xml:space="preserve">          </v>
          </cell>
        </row>
        <row r="110">
          <cell r="B110">
            <v>80534597</v>
          </cell>
          <cell r="C110">
            <v>540201256</v>
          </cell>
          <cell r="E110" t="str">
            <v/>
          </cell>
          <cell r="F110" t="str">
            <v>VERDE</v>
          </cell>
          <cell r="G110" t="str">
            <v xml:space="preserve">MSC CATERINA                                      </v>
          </cell>
          <cell r="H110" t="str">
            <v>12</v>
          </cell>
          <cell r="I110" t="str">
            <v/>
          </cell>
          <cell r="J110">
            <v>5</v>
          </cell>
          <cell r="K110" t="str">
            <v>1</v>
          </cell>
          <cell r="L110" t="str">
            <v>5</v>
          </cell>
          <cell r="M110" t="str">
            <v>0</v>
          </cell>
          <cell r="N110" t="str">
            <v>0</v>
          </cell>
          <cell r="O110" t="str">
            <v>10</v>
          </cell>
          <cell r="P110" t="str">
            <v>4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HLBU2906560           </v>
          </cell>
          <cell r="U110" t="str">
            <v>24/02/2022</v>
          </cell>
          <cell r="V110" t="str">
            <v/>
          </cell>
          <cell r="W110" t="str">
            <v>REFORCO DIR ( DARIO ) PUXE SBL/ Silas A96069067 8R35</v>
          </cell>
          <cell r="X110" t="str">
            <v/>
          </cell>
          <cell r="Y110" t="str">
            <v/>
          </cell>
          <cell r="Z110" t="str">
            <v>20</v>
          </cell>
          <cell r="AA110" t="str">
            <v>1</v>
          </cell>
          <cell r="AB110" t="str">
            <v>14</v>
          </cell>
          <cell r="AC110" t="str">
            <v>11</v>
          </cell>
          <cell r="AD110" t="str">
            <v xml:space="preserve">HLBU2906560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28/01/2022</v>
          </cell>
          <cell r="AK110" t="str">
            <v>Marítimo</v>
          </cell>
          <cell r="AL110" t="str">
            <v>04/02/2022</v>
          </cell>
          <cell r="AM110" t="str">
            <v>15/02/2022</v>
          </cell>
          <cell r="AN110" t="str">
            <v>2203657382</v>
          </cell>
        </row>
        <row r="111">
          <cell r="B111">
            <v>80534598</v>
          </cell>
          <cell r="C111">
            <v>540201257</v>
          </cell>
          <cell r="E111" t="str">
            <v/>
          </cell>
          <cell r="F111" t="str">
            <v/>
          </cell>
          <cell r="G111" t="str">
            <v xml:space="preserve">MSC CATERINA                                      </v>
          </cell>
          <cell r="I111" t="str">
            <v/>
          </cell>
          <cell r="J111">
            <v>1</v>
          </cell>
          <cell r="K111" t="str">
            <v>1</v>
          </cell>
          <cell r="L111" t="str">
            <v>1</v>
          </cell>
          <cell r="M111" t="str">
            <v>0</v>
          </cell>
          <cell r="N111" t="str">
            <v>0</v>
          </cell>
          <cell r="O111" t="str">
            <v>51</v>
          </cell>
          <cell r="P111" t="str">
            <v>0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TRLU8240793           </v>
          </cell>
          <cell r="V111" t="str">
            <v>10/03/2022</v>
          </cell>
          <cell r="W111" t="str">
            <v>BANCOS ( ALVARO ) PUXE SBL</v>
          </cell>
          <cell r="X111" t="str">
            <v>DTA TRANSP</v>
          </cell>
          <cell r="Y111" t="str">
            <v/>
          </cell>
          <cell r="Z111" t="str">
            <v xml:space="preserve">7 </v>
          </cell>
          <cell r="AA111" t="str">
            <v>0</v>
          </cell>
          <cell r="AB111" t="str">
            <v>51</v>
          </cell>
          <cell r="AC111" t="str">
            <v>11</v>
          </cell>
          <cell r="AD111" t="str">
            <v xml:space="preserve">TRLU8240793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28/01/2022</v>
          </cell>
          <cell r="AK111" t="str">
            <v>Marítimo</v>
          </cell>
          <cell r="AL111" t="str">
            <v>30/01/2022</v>
          </cell>
          <cell r="AM111" t="str">
            <v>15/02/2022</v>
          </cell>
          <cell r="AN111" t="str">
            <v xml:space="preserve">          </v>
          </cell>
        </row>
        <row r="112">
          <cell r="B112">
            <v>80534583</v>
          </cell>
          <cell r="C112">
            <v>540201258</v>
          </cell>
          <cell r="E112" t="str">
            <v/>
          </cell>
          <cell r="F112" t="str">
            <v/>
          </cell>
          <cell r="G112" t="str">
            <v xml:space="preserve">MSC CATERINA                                      </v>
          </cell>
          <cell r="I112" t="str">
            <v/>
          </cell>
          <cell r="J112">
            <v>6</v>
          </cell>
          <cell r="K112" t="str">
            <v>1</v>
          </cell>
          <cell r="L112" t="str">
            <v>6</v>
          </cell>
          <cell r="M112" t="str">
            <v>0</v>
          </cell>
          <cell r="N112" t="str">
            <v>15</v>
          </cell>
          <cell r="O112" t="str">
            <v>0</v>
          </cell>
          <cell r="P112" t="str">
            <v>21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TGBU6885770           </v>
          </cell>
          <cell r="V112" t="str">
            <v>10/03/2022</v>
          </cell>
          <cell r="W112" t="str">
            <v/>
          </cell>
          <cell r="X112" t="str">
            <v>DTA TRANSP</v>
          </cell>
          <cell r="Y112" t="str">
            <v/>
          </cell>
          <cell r="Z112" t="str">
            <v xml:space="preserve">7 </v>
          </cell>
          <cell r="AA112" t="str">
            <v>0</v>
          </cell>
          <cell r="AB112" t="str">
            <v>36</v>
          </cell>
          <cell r="AC112" t="str">
            <v>11</v>
          </cell>
          <cell r="AD112" t="str">
            <v xml:space="preserve">TGBU6885770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28/01/2022</v>
          </cell>
          <cell r="AK112" t="str">
            <v>Marítimo</v>
          </cell>
          <cell r="AL112" t="str">
            <v>30/01/2022</v>
          </cell>
          <cell r="AM112" t="str">
            <v>15/02/2022</v>
          </cell>
          <cell r="AN112" t="str">
            <v xml:space="preserve">          </v>
          </cell>
        </row>
        <row r="113">
          <cell r="B113">
            <v>80533662</v>
          </cell>
          <cell r="C113">
            <v>540201259</v>
          </cell>
          <cell r="E113" t="str">
            <v/>
          </cell>
          <cell r="F113" t="str">
            <v/>
          </cell>
          <cell r="G113" t="str">
            <v xml:space="preserve">MSC CATERINA                                      </v>
          </cell>
          <cell r="I113" t="str">
            <v/>
          </cell>
          <cell r="J113">
            <v>17</v>
          </cell>
          <cell r="K113" t="str">
            <v>4</v>
          </cell>
          <cell r="L113" t="str">
            <v>17</v>
          </cell>
          <cell r="M113" t="str">
            <v>180</v>
          </cell>
          <cell r="N113" t="str">
            <v>13</v>
          </cell>
          <cell r="O113" t="str">
            <v>15</v>
          </cell>
          <cell r="P113" t="str">
            <v>6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HLBU2377636           </v>
          </cell>
          <cell r="U113" t="str">
            <v>14/03/2022</v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 xml:space="preserve">7 </v>
          </cell>
          <cell r="AA113" t="str">
            <v>1</v>
          </cell>
          <cell r="AB113" t="str">
            <v>36</v>
          </cell>
          <cell r="AC113" t="str">
            <v>11</v>
          </cell>
          <cell r="AD113" t="str">
            <v xml:space="preserve">HLBU2377636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28/01/2022</v>
          </cell>
          <cell r="AK113" t="str">
            <v>Marítimo</v>
          </cell>
          <cell r="AL113" t="str">
            <v>28/01/2022</v>
          </cell>
          <cell r="AM113" t="str">
            <v>15/02/2022</v>
          </cell>
          <cell r="AN113" t="str">
            <v xml:space="preserve">          </v>
          </cell>
        </row>
        <row r="114">
          <cell r="B114">
            <v>80533674</v>
          </cell>
          <cell r="C114">
            <v>540201260</v>
          </cell>
          <cell r="E114" t="str">
            <v/>
          </cell>
          <cell r="F114" t="str">
            <v/>
          </cell>
          <cell r="G114" t="str">
            <v xml:space="preserve">MSC CATERINA                                      </v>
          </cell>
          <cell r="I114" t="str">
            <v/>
          </cell>
          <cell r="J114">
            <v>12</v>
          </cell>
          <cell r="K114" t="str">
            <v>4</v>
          </cell>
          <cell r="L114" t="str">
            <v>12</v>
          </cell>
          <cell r="M114" t="str">
            <v>0</v>
          </cell>
          <cell r="N114" t="str">
            <v>0</v>
          </cell>
          <cell r="O114" t="str">
            <v>14</v>
          </cell>
          <cell r="P114" t="str">
            <v>23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TCLU6361420           </v>
          </cell>
          <cell r="U114" t="str">
            <v>11/03/2022</v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 xml:space="preserve">7 </v>
          </cell>
          <cell r="AA114" t="str">
            <v>1</v>
          </cell>
          <cell r="AB114" t="str">
            <v>37</v>
          </cell>
          <cell r="AC114" t="str">
            <v>11</v>
          </cell>
          <cell r="AD114" t="str">
            <v xml:space="preserve">TCLU6361420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28/01/2022</v>
          </cell>
          <cell r="AK114" t="str">
            <v>Marítimo</v>
          </cell>
          <cell r="AL114" t="str">
            <v>28/01/2022</v>
          </cell>
          <cell r="AM114" t="str">
            <v>15/02/2022</v>
          </cell>
          <cell r="AN114" t="str">
            <v xml:space="preserve">          </v>
          </cell>
        </row>
        <row r="115">
          <cell r="B115">
            <v>80533676</v>
          </cell>
          <cell r="C115">
            <v>540201262</v>
          </cell>
          <cell r="E115" t="str">
            <v/>
          </cell>
          <cell r="F115" t="str">
            <v/>
          </cell>
          <cell r="G115" t="str">
            <v xml:space="preserve">MSC CATERINA                                      </v>
          </cell>
          <cell r="I115" t="str">
            <v/>
          </cell>
          <cell r="J115">
            <v>1</v>
          </cell>
          <cell r="K115" t="str">
            <v>1</v>
          </cell>
          <cell r="L115" t="str">
            <v>1</v>
          </cell>
          <cell r="M115" t="str">
            <v>0</v>
          </cell>
          <cell r="N115" t="str">
            <v>0</v>
          </cell>
          <cell r="O115" t="str">
            <v>51</v>
          </cell>
          <cell r="P115" t="str">
            <v>0</v>
          </cell>
          <cell r="Q115" t="str">
            <v>0</v>
          </cell>
          <cell r="R115" t="str">
            <v>0</v>
          </cell>
          <cell r="S115" t="str">
            <v>Não</v>
          </cell>
          <cell r="T115" t="str">
            <v xml:space="preserve">UASU1008556           </v>
          </cell>
          <cell r="V115" t="str">
            <v>10/03/2022</v>
          </cell>
          <cell r="W115" t="str">
            <v>BANCOS ( ALVARO ) PUXE SBL</v>
          </cell>
          <cell r="X115" t="str">
            <v>DTA TRANSP</v>
          </cell>
          <cell r="Y115" t="str">
            <v/>
          </cell>
          <cell r="Z115" t="str">
            <v xml:space="preserve">7 </v>
          </cell>
          <cell r="AA115" t="str">
            <v>0</v>
          </cell>
          <cell r="AB115" t="str">
            <v>51</v>
          </cell>
          <cell r="AC115" t="str">
            <v>11</v>
          </cell>
          <cell r="AD115" t="str">
            <v xml:space="preserve">UASU1008556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28/01/2022</v>
          </cell>
          <cell r="AK115" t="str">
            <v>Marítimo</v>
          </cell>
          <cell r="AL115" t="str">
            <v>28/01/2022</v>
          </cell>
          <cell r="AM115" t="str">
            <v>15/02/2022</v>
          </cell>
          <cell r="AN115" t="str">
            <v xml:space="preserve">          </v>
          </cell>
        </row>
        <row r="116">
          <cell r="B116">
            <v>80533681</v>
          </cell>
          <cell r="C116">
            <v>540201265</v>
          </cell>
          <cell r="E116" t="str">
            <v/>
          </cell>
          <cell r="F116" t="str">
            <v/>
          </cell>
          <cell r="G116" t="str">
            <v xml:space="preserve">MSC CATERINA                                      </v>
          </cell>
          <cell r="I116" t="str">
            <v/>
          </cell>
          <cell r="J116">
            <v>1</v>
          </cell>
          <cell r="K116" t="str">
            <v>1</v>
          </cell>
          <cell r="L116" t="str">
            <v>1</v>
          </cell>
          <cell r="M116" t="str">
            <v>0</v>
          </cell>
          <cell r="N116" t="str">
            <v>0</v>
          </cell>
          <cell r="O116" t="str">
            <v>51</v>
          </cell>
          <cell r="P116" t="str">
            <v>0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FANU3204597           </v>
          </cell>
          <cell r="V116" t="str">
            <v>10/03/2022</v>
          </cell>
          <cell r="W116" t="str">
            <v>BANCOS ( ALVARO ) PUXE SBL</v>
          </cell>
          <cell r="X116" t="str">
            <v>DTA TRANSP</v>
          </cell>
          <cell r="Y116" t="str">
            <v/>
          </cell>
          <cell r="Z116" t="str">
            <v xml:space="preserve">7 </v>
          </cell>
          <cell r="AA116" t="str">
            <v>0</v>
          </cell>
          <cell r="AB116" t="str">
            <v>51</v>
          </cell>
          <cell r="AC116" t="str">
            <v>11</v>
          </cell>
          <cell r="AD116" t="str">
            <v xml:space="preserve">FANU3204597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28/01/2022</v>
          </cell>
          <cell r="AK116" t="str">
            <v>Marítimo</v>
          </cell>
          <cell r="AL116" t="str">
            <v>28/01/2022</v>
          </cell>
          <cell r="AM116" t="str">
            <v>15/02/2022</v>
          </cell>
          <cell r="AN116" t="str">
            <v xml:space="preserve">          </v>
          </cell>
        </row>
        <row r="117">
          <cell r="B117" t="str">
            <v>BXBC20211101</v>
          </cell>
          <cell r="C117">
            <v>540201266</v>
          </cell>
          <cell r="E117" t="str">
            <v/>
          </cell>
          <cell r="F117" t="str">
            <v>VERDE</v>
          </cell>
          <cell r="G117" t="str">
            <v xml:space="preserve">CAPE ARTEMISIO                                    </v>
          </cell>
          <cell r="H117" t="str">
            <v>20</v>
          </cell>
          <cell r="I117" t="str">
            <v/>
          </cell>
          <cell r="J117">
            <v>1</v>
          </cell>
          <cell r="K117" t="str">
            <v/>
          </cell>
          <cell r="L117" t="str">
            <v>1</v>
          </cell>
          <cell r="M117" t="str">
            <v>0</v>
          </cell>
          <cell r="N117" t="str">
            <v>1</v>
          </cell>
          <cell r="O117" t="str">
            <v>0</v>
          </cell>
          <cell r="P117" t="str">
            <v>0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DLCG080941            </v>
          </cell>
          <cell r="V117" t="str">
            <v>03/03/2022</v>
          </cell>
          <cell r="W117" t="str">
            <v/>
          </cell>
          <cell r="X117" t="str">
            <v>FINALIZADO</v>
          </cell>
          <cell r="Y117" t="str">
            <v/>
          </cell>
          <cell r="Z117" t="str">
            <v>20</v>
          </cell>
          <cell r="AA117" t="str">
            <v>0</v>
          </cell>
          <cell r="AB117" t="str">
            <v>0</v>
          </cell>
          <cell r="AC117" t="str">
            <v>0</v>
          </cell>
          <cell r="AD117" t="str">
            <v xml:space="preserve">                         </v>
          </cell>
          <cell r="AE117" t="str">
            <v/>
          </cell>
          <cell r="AF117" t="str">
            <v/>
          </cell>
          <cell r="AG117" t="str">
            <v>1G886560</v>
          </cell>
          <cell r="AH117" t="str">
            <v>Pendente</v>
          </cell>
          <cell r="AI117" t="str">
            <v>Não</v>
          </cell>
          <cell r="AJ117" t="str">
            <v>12/11/2021</v>
          </cell>
          <cell r="AK117" t="str">
            <v>Marítimo</v>
          </cell>
          <cell r="AL117" t="str">
            <v>01/01/2022</v>
          </cell>
          <cell r="AM117" t="str">
            <v>14/02/2022</v>
          </cell>
          <cell r="AN117" t="str">
            <v>2203068956</v>
          </cell>
        </row>
        <row r="118">
          <cell r="B118">
            <v>80533684</v>
          </cell>
          <cell r="C118">
            <v>540201267</v>
          </cell>
          <cell r="E118" t="str">
            <v/>
          </cell>
          <cell r="F118" t="str">
            <v/>
          </cell>
          <cell r="G118" t="str">
            <v xml:space="preserve">MSC CATERINA                                      </v>
          </cell>
          <cell r="I118" t="str">
            <v/>
          </cell>
          <cell r="J118">
            <v>1</v>
          </cell>
          <cell r="K118" t="str">
            <v>1</v>
          </cell>
          <cell r="L118" t="str">
            <v>1</v>
          </cell>
          <cell r="M118" t="str">
            <v>0</v>
          </cell>
          <cell r="N118" t="str">
            <v>0</v>
          </cell>
          <cell r="O118" t="str">
            <v>51</v>
          </cell>
          <cell r="P118" t="str">
            <v>0</v>
          </cell>
          <cell r="Q118" t="str">
            <v>0</v>
          </cell>
          <cell r="R118" t="str">
            <v>0</v>
          </cell>
          <cell r="S118" t="str">
            <v>Não</v>
          </cell>
          <cell r="T118" t="str">
            <v xml:space="preserve">HLBU1866463           </v>
          </cell>
          <cell r="V118" t="str">
            <v>10/03/2022</v>
          </cell>
          <cell r="W118" t="str">
            <v>BANCOS ( ALVARO ) PUXE SBL</v>
          </cell>
          <cell r="X118" t="str">
            <v>DTA TRANSP</v>
          </cell>
          <cell r="Y118" t="str">
            <v/>
          </cell>
          <cell r="Z118" t="str">
            <v xml:space="preserve">7 </v>
          </cell>
          <cell r="AA118" t="str">
            <v>0</v>
          </cell>
          <cell r="AB118" t="str">
            <v>51</v>
          </cell>
          <cell r="AC118" t="str">
            <v>11</v>
          </cell>
          <cell r="AD118" t="str">
            <v xml:space="preserve">HLBU1866463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28/01/2022</v>
          </cell>
          <cell r="AK118" t="str">
            <v>Marítimo</v>
          </cell>
          <cell r="AL118" t="str">
            <v>28/01/2022</v>
          </cell>
          <cell r="AM118" t="str">
            <v>15/02/2022</v>
          </cell>
          <cell r="AN118" t="str">
            <v xml:space="preserve">          </v>
          </cell>
        </row>
        <row r="119">
          <cell r="B119">
            <v>80533686</v>
          </cell>
          <cell r="C119">
            <v>540201269</v>
          </cell>
          <cell r="E119" t="str">
            <v/>
          </cell>
          <cell r="F119" t="str">
            <v/>
          </cell>
          <cell r="G119" t="str">
            <v xml:space="preserve">MSC CATERINA                                      </v>
          </cell>
          <cell r="I119" t="str">
            <v/>
          </cell>
          <cell r="J119">
            <v>9</v>
          </cell>
          <cell r="K119" t="str">
            <v>3</v>
          </cell>
          <cell r="L119" t="str">
            <v>9</v>
          </cell>
          <cell r="M119" t="str">
            <v>0</v>
          </cell>
          <cell r="N119" t="str">
            <v>0</v>
          </cell>
          <cell r="O119" t="str">
            <v>18</v>
          </cell>
          <cell r="P119" t="str">
            <v>8</v>
          </cell>
          <cell r="Q119" t="str">
            <v>0</v>
          </cell>
          <cell r="R119" t="str">
            <v>0</v>
          </cell>
          <cell r="S119" t="str">
            <v>Não</v>
          </cell>
          <cell r="T119" t="str">
            <v xml:space="preserve">TCNU3275310           </v>
          </cell>
          <cell r="U119" t="str">
            <v>09/03/2022</v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 xml:space="preserve">7 </v>
          </cell>
          <cell r="AA119" t="str">
            <v>1</v>
          </cell>
          <cell r="AB119" t="str">
            <v>26</v>
          </cell>
          <cell r="AC119" t="str">
            <v>11</v>
          </cell>
          <cell r="AD119" t="str">
            <v xml:space="preserve">TCNU3275310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Pendente</v>
          </cell>
          <cell r="AI119" t="str">
            <v>Não</v>
          </cell>
          <cell r="AJ119" t="str">
            <v>28/01/2022</v>
          </cell>
          <cell r="AK119" t="str">
            <v>Marítimo</v>
          </cell>
          <cell r="AL119" t="str">
            <v>28/01/2022</v>
          </cell>
          <cell r="AM119" t="str">
            <v>15/02/2022</v>
          </cell>
          <cell r="AN119" t="str">
            <v xml:space="preserve">          </v>
          </cell>
        </row>
        <row r="120">
          <cell r="B120">
            <v>80533688</v>
          </cell>
          <cell r="C120">
            <v>540201272</v>
          </cell>
          <cell r="E120" t="str">
            <v/>
          </cell>
          <cell r="F120" t="str">
            <v/>
          </cell>
          <cell r="G120" t="str">
            <v xml:space="preserve">MSC CATERINA                                      </v>
          </cell>
          <cell r="I120" t="str">
            <v/>
          </cell>
          <cell r="J120">
            <v>8</v>
          </cell>
          <cell r="K120" t="str">
            <v>3</v>
          </cell>
          <cell r="L120" t="str">
            <v>8</v>
          </cell>
          <cell r="M120" t="str">
            <v>0</v>
          </cell>
          <cell r="N120" t="str">
            <v>3</v>
          </cell>
          <cell r="O120" t="str">
            <v>2</v>
          </cell>
          <cell r="P120" t="str">
            <v>30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BEAU5089889           </v>
          </cell>
          <cell r="U120" t="str">
            <v>10/03/2022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 xml:space="preserve">7 </v>
          </cell>
          <cell r="AA120" t="str">
            <v>1</v>
          </cell>
          <cell r="AB120" t="str">
            <v>35</v>
          </cell>
          <cell r="AC120" t="str">
            <v>11</v>
          </cell>
          <cell r="AD120" t="str">
            <v xml:space="preserve">BEAU5089889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Pendente</v>
          </cell>
          <cell r="AI120" t="str">
            <v>Não</v>
          </cell>
          <cell r="AJ120" t="str">
            <v>28/01/2022</v>
          </cell>
          <cell r="AK120" t="str">
            <v>Marítimo</v>
          </cell>
          <cell r="AL120" t="str">
            <v>04/02/2022</v>
          </cell>
          <cell r="AM120" t="str">
            <v>15/02/2022</v>
          </cell>
          <cell r="AN120" t="str">
            <v xml:space="preserve">          </v>
          </cell>
        </row>
        <row r="121">
          <cell r="B121">
            <v>80533689</v>
          </cell>
          <cell r="C121">
            <v>540201276</v>
          </cell>
          <cell r="E121" t="str">
            <v/>
          </cell>
          <cell r="F121" t="str">
            <v/>
          </cell>
          <cell r="G121" t="str">
            <v xml:space="preserve">MSC CATERINA                                      </v>
          </cell>
          <cell r="I121" t="str">
            <v/>
          </cell>
          <cell r="J121">
            <v>3</v>
          </cell>
          <cell r="K121" t="str">
            <v>1</v>
          </cell>
          <cell r="L121" t="str">
            <v>3</v>
          </cell>
          <cell r="M121" t="str">
            <v>0</v>
          </cell>
          <cell r="N121" t="str">
            <v>0</v>
          </cell>
          <cell r="O121" t="str">
            <v>3</v>
          </cell>
          <cell r="P121" t="str">
            <v>20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TCKU6448740           </v>
          </cell>
          <cell r="U121" t="str">
            <v>30/03/2022</v>
          </cell>
          <cell r="V121" t="str">
            <v/>
          </cell>
          <cell r="W121" t="str">
            <v>EXO.TRANSM. GW6E-2800/200KV-12 ( TEZOTO-GIBA ) PUXE SBL</v>
          </cell>
          <cell r="X121" t="str">
            <v>SBL</v>
          </cell>
          <cell r="Y121" t="str">
            <v/>
          </cell>
          <cell r="Z121" t="str">
            <v xml:space="preserve">7 </v>
          </cell>
          <cell r="AA121" t="str">
            <v>1</v>
          </cell>
          <cell r="AB121" t="str">
            <v>23</v>
          </cell>
          <cell r="AC121" t="str">
            <v>11</v>
          </cell>
          <cell r="AD121" t="str">
            <v xml:space="preserve">TCKU6448740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28/01/2022</v>
          </cell>
          <cell r="AK121" t="str">
            <v>Marítimo</v>
          </cell>
          <cell r="AL121" t="str">
            <v>28/01/2022</v>
          </cell>
          <cell r="AM121" t="str">
            <v>15/02/2022</v>
          </cell>
          <cell r="AN121" t="str">
            <v xml:space="preserve">          </v>
          </cell>
        </row>
        <row r="122">
          <cell r="B122">
            <v>80533703</v>
          </cell>
          <cell r="C122">
            <v>540201277</v>
          </cell>
          <cell r="E122" t="str">
            <v/>
          </cell>
          <cell r="F122" t="str">
            <v/>
          </cell>
          <cell r="G122" t="str">
            <v xml:space="preserve">MSC CATERINA                                      </v>
          </cell>
          <cell r="I122" t="str">
            <v/>
          </cell>
          <cell r="J122">
            <v>1</v>
          </cell>
          <cell r="K122" t="str">
            <v>1</v>
          </cell>
          <cell r="L122" t="str">
            <v>1</v>
          </cell>
          <cell r="M122" t="str">
            <v>0</v>
          </cell>
          <cell r="N122" t="str">
            <v>0</v>
          </cell>
          <cell r="O122" t="str">
            <v>51</v>
          </cell>
          <cell r="P122" t="str">
            <v>0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UACU5283934           </v>
          </cell>
          <cell r="V122" t="str">
            <v>10/03/2022</v>
          </cell>
          <cell r="W122" t="str">
            <v>BANCOS ( ALVARO ) PUXE SBL</v>
          </cell>
          <cell r="X122" t="str">
            <v>DTA TRANSP</v>
          </cell>
          <cell r="Y122" t="str">
            <v/>
          </cell>
          <cell r="Z122" t="str">
            <v xml:space="preserve">7 </v>
          </cell>
          <cell r="AA122" t="str">
            <v>0</v>
          </cell>
          <cell r="AB122" t="str">
            <v>51</v>
          </cell>
          <cell r="AC122" t="str">
            <v>11</v>
          </cell>
          <cell r="AD122" t="str">
            <v xml:space="preserve">UACU5283934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Pendente</v>
          </cell>
          <cell r="AI122" t="str">
            <v>Não</v>
          </cell>
          <cell r="AJ122" t="str">
            <v>28/01/2022</v>
          </cell>
          <cell r="AK122" t="str">
            <v>Marítimo</v>
          </cell>
          <cell r="AL122" t="str">
            <v>28/01/2022</v>
          </cell>
          <cell r="AM122" t="str">
            <v>15/02/2022</v>
          </cell>
          <cell r="AN122" t="str">
            <v xml:space="preserve">          </v>
          </cell>
        </row>
        <row r="123">
          <cell r="B123">
            <v>80533704</v>
          </cell>
          <cell r="C123">
            <v>540201280</v>
          </cell>
          <cell r="E123" t="str">
            <v/>
          </cell>
          <cell r="F123" t="str">
            <v/>
          </cell>
          <cell r="G123" t="str">
            <v xml:space="preserve">MSC CATERINA                                      </v>
          </cell>
          <cell r="I123" t="str">
            <v/>
          </cell>
          <cell r="J123">
            <v>24</v>
          </cell>
          <cell r="K123" t="str">
            <v>8</v>
          </cell>
          <cell r="L123" t="str">
            <v>24</v>
          </cell>
          <cell r="M123" t="str">
            <v>0</v>
          </cell>
          <cell r="N123" t="str">
            <v>1</v>
          </cell>
          <cell r="O123" t="str">
            <v>25</v>
          </cell>
          <cell r="P123" t="str">
            <v>31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TCLU6521909           </v>
          </cell>
          <cell r="U123" t="str">
            <v>25/03/2022</v>
          </cell>
          <cell r="V123" t="str">
            <v/>
          </cell>
          <cell r="W123" t="str">
            <v>EXO.TRANSM. GW6E-2800/200KV-12 ( TEZOTO-GIBA ) PUXE SBL</v>
          </cell>
          <cell r="X123" t="str">
            <v>SBL</v>
          </cell>
          <cell r="Y123" t="str">
            <v/>
          </cell>
          <cell r="Z123" t="str">
            <v xml:space="preserve">7 </v>
          </cell>
          <cell r="AA123" t="str">
            <v>1</v>
          </cell>
          <cell r="AB123" t="str">
            <v>57</v>
          </cell>
          <cell r="AC123" t="str">
            <v>11</v>
          </cell>
          <cell r="AD123" t="str">
            <v xml:space="preserve">TCLU6521909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Pendente</v>
          </cell>
          <cell r="AI123" t="str">
            <v>Não</v>
          </cell>
          <cell r="AJ123" t="str">
            <v>28/01/2022</v>
          </cell>
          <cell r="AK123" t="str">
            <v>Marítimo</v>
          </cell>
          <cell r="AL123" t="str">
            <v>28/01/2022</v>
          </cell>
          <cell r="AM123" t="str">
            <v>15/02/2022</v>
          </cell>
          <cell r="AN123" t="str">
            <v xml:space="preserve">          </v>
          </cell>
        </row>
        <row r="124">
          <cell r="B124">
            <v>80533706</v>
          </cell>
          <cell r="C124">
            <v>540201282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I124" t="str">
            <v/>
          </cell>
          <cell r="J124">
            <v>20</v>
          </cell>
          <cell r="K124" t="str">
            <v>6</v>
          </cell>
          <cell r="L124" t="str">
            <v>20</v>
          </cell>
          <cell r="M124" t="str">
            <v>0</v>
          </cell>
          <cell r="N124" t="str">
            <v>2</v>
          </cell>
          <cell r="O124" t="str">
            <v>19</v>
          </cell>
          <cell r="P124" t="str">
            <v>19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UACU5581008           </v>
          </cell>
          <cell r="U124" t="str">
            <v>02/03/2022</v>
          </cell>
          <cell r="V124" t="str">
            <v/>
          </cell>
          <cell r="W124" t="str">
            <v>EXO.TRANSM. GW6E-2800/200KV-12 ( TEZOTO-GIBA ) PUXE SBL</v>
          </cell>
          <cell r="X124" t="str">
            <v>SBL</v>
          </cell>
          <cell r="Y124" t="str">
            <v/>
          </cell>
          <cell r="Z124" t="str">
            <v xml:space="preserve">7 </v>
          </cell>
          <cell r="AA124" t="str">
            <v>1</v>
          </cell>
          <cell r="AB124" t="str">
            <v>40</v>
          </cell>
          <cell r="AC124" t="str">
            <v>11</v>
          </cell>
          <cell r="AD124" t="str">
            <v xml:space="preserve">UACU5581008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30/12/2021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80533715</v>
          </cell>
          <cell r="C125">
            <v>540201283</v>
          </cell>
          <cell r="E125" t="str">
            <v/>
          </cell>
          <cell r="F125" t="str">
            <v/>
          </cell>
          <cell r="G125" t="str">
            <v xml:space="preserve">MSC CATERINA                                      </v>
          </cell>
          <cell r="I125" t="str">
            <v/>
          </cell>
          <cell r="J125">
            <v>24</v>
          </cell>
          <cell r="K125" t="str">
            <v>5</v>
          </cell>
          <cell r="L125" t="str">
            <v>24</v>
          </cell>
          <cell r="M125" t="str">
            <v>1</v>
          </cell>
          <cell r="N125" t="str">
            <v>0</v>
          </cell>
          <cell r="O125" t="str">
            <v>21</v>
          </cell>
          <cell r="P125" t="str">
            <v>31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HLBU3345839           </v>
          </cell>
          <cell r="V125" t="str">
            <v>10/03/2022</v>
          </cell>
          <cell r="W125" t="str">
            <v>PORTA-OBJETOS AREA DO TETO ( ALVARO ) PUXE / EXO.TRANSM. GW6E-2800/200KV-12 ( TEZOTO-GIBA ) PUXE SBL</v>
          </cell>
          <cell r="X125" t="str">
            <v>DTA TRANSP</v>
          </cell>
          <cell r="Y125" t="str">
            <v/>
          </cell>
          <cell r="Z125" t="str">
            <v xml:space="preserve">7 </v>
          </cell>
          <cell r="AA125" t="str">
            <v>0</v>
          </cell>
          <cell r="AB125" t="str">
            <v>53</v>
          </cell>
          <cell r="AC125" t="str">
            <v>11</v>
          </cell>
          <cell r="AD125" t="str">
            <v xml:space="preserve">HLBU3345839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30/12/2021</v>
          </cell>
          <cell r="AM125" t="str">
            <v>15/02/2022</v>
          </cell>
          <cell r="AN125" t="str">
            <v xml:space="preserve">          </v>
          </cell>
        </row>
        <row r="126">
          <cell r="B126">
            <v>80533723</v>
          </cell>
          <cell r="C126">
            <v>540201285</v>
          </cell>
          <cell r="E126" t="str">
            <v/>
          </cell>
          <cell r="F126" t="str">
            <v>VERDE</v>
          </cell>
          <cell r="G126" t="str">
            <v xml:space="preserve">MSC CATERINA                                      </v>
          </cell>
          <cell r="H126" t="str">
            <v>4</v>
          </cell>
          <cell r="I126" t="str">
            <v/>
          </cell>
          <cell r="J126">
            <v>20</v>
          </cell>
          <cell r="K126" t="str">
            <v>5</v>
          </cell>
          <cell r="L126" t="str">
            <v>20</v>
          </cell>
          <cell r="M126" t="str">
            <v>0</v>
          </cell>
          <cell r="N126" t="str">
            <v>4</v>
          </cell>
          <cell r="O126" t="str">
            <v>31</v>
          </cell>
          <cell r="P126" t="str">
            <v>13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FANU1832608           </v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>20</v>
          </cell>
          <cell r="AA126" t="str">
            <v>0</v>
          </cell>
          <cell r="AB126" t="str">
            <v>48</v>
          </cell>
          <cell r="AC126" t="str">
            <v>11</v>
          </cell>
          <cell r="AD126" t="str">
            <v xml:space="preserve">FANU1832608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04/02/2022</v>
          </cell>
          <cell r="AM126" t="str">
            <v>15/02/2022</v>
          </cell>
          <cell r="AN126" t="str">
            <v>2204075808</v>
          </cell>
        </row>
        <row r="127">
          <cell r="B127">
            <v>80533724</v>
          </cell>
          <cell r="C127">
            <v>540201286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7</v>
          </cell>
          <cell r="K127" t="str">
            <v>1</v>
          </cell>
          <cell r="L127" t="str">
            <v>7</v>
          </cell>
          <cell r="M127" t="str">
            <v>0</v>
          </cell>
          <cell r="N127" t="str">
            <v>3</v>
          </cell>
          <cell r="O127" t="str">
            <v>14</v>
          </cell>
          <cell r="P127" t="str">
            <v>6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UASU1050638           </v>
          </cell>
          <cell r="V127" t="str">
            <v>10/03/2022</v>
          </cell>
          <cell r="W127" t="str">
            <v/>
          </cell>
          <cell r="X127" t="str">
            <v>DTA TRANSP</v>
          </cell>
          <cell r="Y127" t="str">
            <v/>
          </cell>
          <cell r="Z127" t="str">
            <v xml:space="preserve">7 </v>
          </cell>
          <cell r="AA127" t="str">
            <v>0</v>
          </cell>
          <cell r="AB127" t="str">
            <v>23</v>
          </cell>
          <cell r="AC127" t="str">
            <v>11</v>
          </cell>
          <cell r="AD127" t="str">
            <v xml:space="preserve">UASU1050638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30/01/2022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80533728</v>
          </cell>
          <cell r="C128">
            <v>540201287</v>
          </cell>
          <cell r="E128" t="str">
            <v/>
          </cell>
          <cell r="F128" t="str">
            <v>VERDE</v>
          </cell>
          <cell r="G128" t="str">
            <v xml:space="preserve">MSC CATERINA                                      </v>
          </cell>
          <cell r="H128" t="str">
            <v>4</v>
          </cell>
          <cell r="I128" t="str">
            <v/>
          </cell>
          <cell r="J128">
            <v>186</v>
          </cell>
          <cell r="K128" t="str">
            <v>42</v>
          </cell>
          <cell r="L128" t="str">
            <v>186</v>
          </cell>
          <cell r="M128" t="str">
            <v>1321</v>
          </cell>
          <cell r="N128" t="str">
            <v>11</v>
          </cell>
          <cell r="O128" t="str">
            <v>4</v>
          </cell>
          <cell r="P128" t="str">
            <v>35</v>
          </cell>
          <cell r="Q128" t="str">
            <v>7</v>
          </cell>
          <cell r="R128" t="str">
            <v>7</v>
          </cell>
          <cell r="S128" t="str">
            <v>Não</v>
          </cell>
          <cell r="T128" t="str">
            <v xml:space="preserve">HLBU2527905           </v>
          </cell>
          <cell r="U128" t="str">
            <v>08/03/2022</v>
          </cell>
          <cell r="V128" t="str">
            <v>08/03/2022</v>
          </cell>
          <cell r="W128" t="str">
            <v>EXO.TRANSM. GW6E-2800 PUXE SBL/Patrick A0091533628 Ronie A9702602054</v>
          </cell>
          <cell r="X128" t="str">
            <v>SBL</v>
          </cell>
          <cell r="Y128" t="str">
            <v/>
          </cell>
          <cell r="Z128" t="str">
            <v>20</v>
          </cell>
          <cell r="AA128" t="str">
            <v>5</v>
          </cell>
          <cell r="AB128" t="str">
            <v>53</v>
          </cell>
          <cell r="AC128" t="str">
            <v>11</v>
          </cell>
          <cell r="AD128" t="str">
            <v xml:space="preserve">HLBU2527905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04/02/2022</v>
          </cell>
          <cell r="AM128" t="str">
            <v>15/02/2022</v>
          </cell>
          <cell r="AN128" t="str">
            <v>2204076006</v>
          </cell>
        </row>
        <row r="129">
          <cell r="B129">
            <v>80533707</v>
          </cell>
          <cell r="C129">
            <v>540201292</v>
          </cell>
          <cell r="E129" t="str">
            <v/>
          </cell>
          <cell r="F129" t="str">
            <v>VERDE</v>
          </cell>
          <cell r="G129" t="str">
            <v xml:space="preserve">MSC CATERINA                                      </v>
          </cell>
          <cell r="H129" t="str">
            <v>1</v>
          </cell>
          <cell r="I129" t="str">
            <v/>
          </cell>
          <cell r="J129">
            <v>35</v>
          </cell>
          <cell r="K129" t="str">
            <v>11</v>
          </cell>
          <cell r="L129" t="str">
            <v>35</v>
          </cell>
          <cell r="M129" t="str">
            <v>79</v>
          </cell>
          <cell r="N129" t="str">
            <v>11</v>
          </cell>
          <cell r="O129" t="str">
            <v>7</v>
          </cell>
          <cell r="P129" t="str">
            <v>26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UACU5890835           </v>
          </cell>
          <cell r="U129" t="str">
            <v>24/02/2022</v>
          </cell>
          <cell r="V129" t="str">
            <v/>
          </cell>
          <cell r="W129" t="str">
            <v>CJ TRAVESSA ( DARIO ) PUXE SBL</v>
          </cell>
          <cell r="X129" t="str">
            <v>SBL</v>
          </cell>
          <cell r="Y129" t="str">
            <v/>
          </cell>
          <cell r="Z129" t="str">
            <v>20</v>
          </cell>
          <cell r="AA129" t="str">
            <v>6</v>
          </cell>
          <cell r="AB129" t="str">
            <v>46</v>
          </cell>
          <cell r="AC129" t="str">
            <v>11</v>
          </cell>
          <cell r="AD129" t="str">
            <v xml:space="preserve">UACU5890835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04/02/2022</v>
          </cell>
          <cell r="AM129" t="str">
            <v>15/02/2022</v>
          </cell>
          <cell r="AN129" t="str">
            <v>2204212473</v>
          </cell>
        </row>
        <row r="130">
          <cell r="B130">
            <v>80533720</v>
          </cell>
          <cell r="C130">
            <v>540201296</v>
          </cell>
          <cell r="E130" t="str">
            <v/>
          </cell>
          <cell r="F130" t="str">
            <v/>
          </cell>
          <cell r="G130" t="str">
            <v xml:space="preserve">MSC CATERINA                                      </v>
          </cell>
          <cell r="I130" t="str">
            <v/>
          </cell>
          <cell r="J130">
            <v>20</v>
          </cell>
          <cell r="K130" t="str">
            <v>5</v>
          </cell>
          <cell r="L130" t="str">
            <v>20</v>
          </cell>
          <cell r="M130" t="str">
            <v>0</v>
          </cell>
          <cell r="N130" t="str">
            <v>11</v>
          </cell>
          <cell r="O130" t="str">
            <v>20</v>
          </cell>
          <cell r="P130" t="str">
            <v>31</v>
          </cell>
          <cell r="Q130" t="str">
            <v>0</v>
          </cell>
          <cell r="R130" t="str">
            <v>0</v>
          </cell>
          <cell r="S130" t="str">
            <v>Não</v>
          </cell>
          <cell r="T130" t="str">
            <v xml:space="preserve">GLDU0707967           </v>
          </cell>
          <cell r="U130" t="str">
            <v>14/03/2022</v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 xml:space="preserve">7 </v>
          </cell>
          <cell r="AA130" t="str">
            <v>2</v>
          </cell>
          <cell r="AB130" t="str">
            <v>62</v>
          </cell>
          <cell r="AC130" t="str">
            <v>11</v>
          </cell>
          <cell r="AD130" t="str">
            <v xml:space="preserve">GLDU0707967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30/01/2022</v>
          </cell>
          <cell r="AM130" t="str">
            <v>15/02/2022</v>
          </cell>
          <cell r="AN130" t="str">
            <v xml:space="preserve">          </v>
          </cell>
        </row>
        <row r="131">
          <cell r="B131">
            <v>80533729</v>
          </cell>
          <cell r="C131">
            <v>540201303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7</v>
          </cell>
          <cell r="K131" t="str">
            <v>3</v>
          </cell>
          <cell r="L131" t="str">
            <v>7</v>
          </cell>
          <cell r="M131" t="str">
            <v>0</v>
          </cell>
          <cell r="N131" t="str">
            <v>0</v>
          </cell>
          <cell r="O131" t="str">
            <v>19</v>
          </cell>
          <cell r="P131" t="str">
            <v>17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HLBU1949568           </v>
          </cell>
          <cell r="U131" t="str">
            <v>23/03/2022</v>
          </cell>
          <cell r="V131" t="str">
            <v/>
          </cell>
          <cell r="W131" t="str">
            <v>BANCOS ( ALVARO ) PUXE SBL / EXO.TRANSM. GW6E-2800/200KV-12 ( TEZOTO-GIBA ) PUXE SBL</v>
          </cell>
          <cell r="X131" t="str">
            <v>SBL</v>
          </cell>
          <cell r="Y131" t="str">
            <v/>
          </cell>
          <cell r="Z131" t="str">
            <v xml:space="preserve">7 </v>
          </cell>
          <cell r="AA131" t="str">
            <v>1</v>
          </cell>
          <cell r="AB131" t="str">
            <v>36</v>
          </cell>
          <cell r="AC131" t="str">
            <v>11</v>
          </cell>
          <cell r="AD131" t="str">
            <v xml:space="preserve">HLBU1949568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30/01/2022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80533786</v>
          </cell>
          <cell r="C132">
            <v>540201305</v>
          </cell>
          <cell r="E132" t="str">
            <v/>
          </cell>
          <cell r="F132" t="str">
            <v>VERDE</v>
          </cell>
          <cell r="G132" t="str">
            <v xml:space="preserve">MSC CATERINA                                      </v>
          </cell>
          <cell r="H132" t="str">
            <v>1</v>
          </cell>
          <cell r="I132" t="str">
            <v/>
          </cell>
          <cell r="J132">
            <v>16</v>
          </cell>
          <cell r="K132" t="str">
            <v>6</v>
          </cell>
          <cell r="L132" t="str">
            <v>16</v>
          </cell>
          <cell r="M132" t="str">
            <v>0</v>
          </cell>
          <cell r="N132" t="str">
            <v>41</v>
          </cell>
          <cell r="O132" t="str">
            <v>6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HLBU2542520           </v>
          </cell>
          <cell r="U132" t="str">
            <v>14/03/2022</v>
          </cell>
          <cell r="V132" t="str">
            <v/>
          </cell>
          <cell r="W132" t="str">
            <v>CJ. CAMBIO ( ALVARO ) PUXE SBL</v>
          </cell>
          <cell r="X132" t="str">
            <v>SBL</v>
          </cell>
          <cell r="Y132" t="str">
            <v/>
          </cell>
          <cell r="Z132" t="str">
            <v>20</v>
          </cell>
          <cell r="AA132" t="str">
            <v>2</v>
          </cell>
          <cell r="AB132" t="str">
            <v>47</v>
          </cell>
          <cell r="AC132" t="str">
            <v>11</v>
          </cell>
          <cell r="AD132" t="str">
            <v xml:space="preserve">HLBU2542520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04/02/2022</v>
          </cell>
          <cell r="AM132" t="str">
            <v>15/02/2022</v>
          </cell>
          <cell r="AN132" t="str">
            <v>2204211426</v>
          </cell>
        </row>
        <row r="133">
          <cell r="B133">
            <v>80533788</v>
          </cell>
          <cell r="C133">
            <v>540201307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28</v>
          </cell>
          <cell r="K133" t="str">
            <v>6</v>
          </cell>
          <cell r="L133" t="str">
            <v>28</v>
          </cell>
          <cell r="M133" t="str">
            <v>0</v>
          </cell>
          <cell r="N133" t="str">
            <v>20</v>
          </cell>
          <cell r="O133" t="str">
            <v>22</v>
          </cell>
          <cell r="P133" t="str">
            <v>10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UACU5686499           </v>
          </cell>
          <cell r="V133" t="str">
            <v/>
          </cell>
          <cell r="W133" t="str">
            <v>DTA 11/03</v>
          </cell>
          <cell r="X133" t="str">
            <v>DTA TRANSP</v>
          </cell>
          <cell r="Y133" t="str">
            <v/>
          </cell>
          <cell r="Z133" t="str">
            <v xml:space="preserve">7 </v>
          </cell>
          <cell r="AA133" t="str">
            <v>0</v>
          </cell>
          <cell r="AB133" t="str">
            <v>53</v>
          </cell>
          <cell r="AC133" t="str">
            <v>11</v>
          </cell>
          <cell r="AD133" t="str">
            <v xml:space="preserve">UACU5686499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30/01/2022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80533819</v>
          </cell>
          <cell r="C134">
            <v>540201310</v>
          </cell>
          <cell r="E134" t="str">
            <v/>
          </cell>
          <cell r="F134" t="str">
            <v/>
          </cell>
          <cell r="G134" t="str">
            <v xml:space="preserve">MSC CATERINA                                      </v>
          </cell>
          <cell r="I134" t="str">
            <v/>
          </cell>
          <cell r="J134">
            <v>21</v>
          </cell>
          <cell r="K134" t="str">
            <v>5</v>
          </cell>
          <cell r="L134" t="str">
            <v>21</v>
          </cell>
          <cell r="M134" t="str">
            <v>166</v>
          </cell>
          <cell r="N134" t="str">
            <v>14</v>
          </cell>
          <cell r="O134" t="str">
            <v>1</v>
          </cell>
          <cell r="P134" t="str">
            <v>8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TCNU1746941           </v>
          </cell>
          <cell r="U134" t="str">
            <v>25/03/2022</v>
          </cell>
          <cell r="V134" t="str">
            <v/>
          </cell>
          <cell r="W134" t="str">
            <v>CJ TRAVESSA ( DARIO ) PUXE SBL</v>
          </cell>
          <cell r="X134" t="str">
            <v>SBL</v>
          </cell>
          <cell r="Y134" t="str">
            <v/>
          </cell>
          <cell r="Z134" t="str">
            <v xml:space="preserve">8 </v>
          </cell>
          <cell r="AA134" t="str">
            <v>1</v>
          </cell>
          <cell r="AB134" t="str">
            <v>27</v>
          </cell>
          <cell r="AC134" t="str">
            <v>11</v>
          </cell>
          <cell r="AD134" t="str">
            <v xml:space="preserve">TCNU1746941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 xml:space="preserve">          </v>
          </cell>
        </row>
        <row r="135">
          <cell r="B135">
            <v>80533832</v>
          </cell>
          <cell r="C135">
            <v>540201312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I135" t="str">
            <v/>
          </cell>
          <cell r="J135">
            <v>8</v>
          </cell>
          <cell r="K135" t="str">
            <v>4</v>
          </cell>
          <cell r="L135" t="str">
            <v>8</v>
          </cell>
          <cell r="M135" t="str">
            <v>0</v>
          </cell>
          <cell r="N135" t="str">
            <v>6</v>
          </cell>
          <cell r="O135" t="str">
            <v>2</v>
          </cell>
          <cell r="P135" t="str">
            <v>16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HLXU8567918           </v>
          </cell>
          <cell r="U135" t="str">
            <v>10/03/2022</v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 xml:space="preserve">7 </v>
          </cell>
          <cell r="AA135" t="str">
            <v>1</v>
          </cell>
          <cell r="AB135" t="str">
            <v>24</v>
          </cell>
          <cell r="AC135" t="str">
            <v>11</v>
          </cell>
          <cell r="AD135" t="str">
            <v xml:space="preserve">HLXU8567918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30/01/2022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80533835</v>
          </cell>
          <cell r="C136">
            <v>540201315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12</v>
          </cell>
          <cell r="K136" t="str">
            <v>3</v>
          </cell>
          <cell r="L136" t="str">
            <v>12</v>
          </cell>
          <cell r="M136" t="str">
            <v>0</v>
          </cell>
          <cell r="N136" t="str">
            <v>8</v>
          </cell>
          <cell r="O136" t="str">
            <v>13</v>
          </cell>
          <cell r="P136" t="str">
            <v>34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FANU1068552           </v>
          </cell>
          <cell r="V136" t="str">
            <v/>
          </cell>
          <cell r="W136" t="str">
            <v>DTA 11/03</v>
          </cell>
          <cell r="X136" t="str">
            <v>DTA TRANSP</v>
          </cell>
          <cell r="Y136" t="str">
            <v/>
          </cell>
          <cell r="Z136" t="str">
            <v xml:space="preserve">7 </v>
          </cell>
          <cell r="AA136" t="str">
            <v>0</v>
          </cell>
          <cell r="AB136" t="str">
            <v>55</v>
          </cell>
          <cell r="AC136" t="str">
            <v>11</v>
          </cell>
          <cell r="AD136" t="str">
            <v xml:space="preserve">FANU1068552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30/01/2022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80533834</v>
          </cell>
          <cell r="C137">
            <v>540201317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21</v>
          </cell>
          <cell r="K137" t="str">
            <v>7</v>
          </cell>
          <cell r="L137" t="str">
            <v>21</v>
          </cell>
          <cell r="M137" t="str">
            <v>0</v>
          </cell>
          <cell r="N137" t="str">
            <v>5</v>
          </cell>
          <cell r="O137" t="str">
            <v>16</v>
          </cell>
          <cell r="P137" t="str">
            <v>22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AMFU8905088           </v>
          </cell>
          <cell r="V137" t="str">
            <v/>
          </cell>
          <cell r="W137" t="str">
            <v>DTA 11/03 PORTA-OBJETOS AREA DO TETO ( ALVARO ) PUXE SBL</v>
          </cell>
          <cell r="X137" t="str">
            <v>DTA TRANSP</v>
          </cell>
          <cell r="Y137" t="str">
            <v/>
          </cell>
          <cell r="Z137" t="str">
            <v xml:space="preserve">8 </v>
          </cell>
          <cell r="AA137" t="str">
            <v>0</v>
          </cell>
          <cell r="AB137" t="str">
            <v>43</v>
          </cell>
          <cell r="AC137" t="str">
            <v>11</v>
          </cell>
          <cell r="AD137" t="str">
            <v xml:space="preserve">AMFU8905088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04/02/2022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80533837</v>
          </cell>
          <cell r="C138">
            <v>540201325</v>
          </cell>
          <cell r="E138" t="str">
            <v/>
          </cell>
          <cell r="F138" t="str">
            <v>VERDE</v>
          </cell>
          <cell r="G138" t="str">
            <v xml:space="preserve">MSC CATERINA                                      </v>
          </cell>
          <cell r="H138" t="str">
            <v>12</v>
          </cell>
          <cell r="I138" t="str">
            <v/>
          </cell>
          <cell r="J138">
            <v>10</v>
          </cell>
          <cell r="K138" t="str">
            <v>2</v>
          </cell>
          <cell r="L138" t="str">
            <v>10</v>
          </cell>
          <cell r="M138" t="str">
            <v>0</v>
          </cell>
          <cell r="N138" t="str">
            <v>2</v>
          </cell>
          <cell r="O138" t="str">
            <v>18</v>
          </cell>
          <cell r="P138" t="str">
            <v>14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UACU5887770           </v>
          </cell>
          <cell r="U138" t="str">
            <v>23/02/2022</v>
          </cell>
          <cell r="V138" t="str">
            <v/>
          </cell>
          <cell r="W138" t="str">
            <v>Silas A9606602640</v>
          </cell>
          <cell r="X138" t="str">
            <v/>
          </cell>
          <cell r="Y138" t="str">
            <v/>
          </cell>
          <cell r="Z138" t="str">
            <v>20</v>
          </cell>
          <cell r="AA138" t="str">
            <v>3</v>
          </cell>
          <cell r="AB138" t="str">
            <v>34</v>
          </cell>
          <cell r="AC138" t="str">
            <v>11</v>
          </cell>
          <cell r="AD138" t="str">
            <v xml:space="preserve">UACU5887770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>2203657714</v>
          </cell>
        </row>
        <row r="139">
          <cell r="B139">
            <v>80533876</v>
          </cell>
          <cell r="C139">
            <v>540201327</v>
          </cell>
          <cell r="E139" t="str">
            <v/>
          </cell>
          <cell r="F139" t="str">
            <v>VERDE</v>
          </cell>
          <cell r="G139" t="str">
            <v xml:space="preserve">MSC CATERINA                                      </v>
          </cell>
          <cell r="H139" t="str">
            <v>4</v>
          </cell>
          <cell r="I139" t="str">
            <v/>
          </cell>
          <cell r="J139">
            <v>8</v>
          </cell>
          <cell r="K139" t="str">
            <v>3</v>
          </cell>
          <cell r="L139" t="str">
            <v>8</v>
          </cell>
          <cell r="M139" t="str">
            <v>1</v>
          </cell>
          <cell r="N139" t="str">
            <v>37</v>
          </cell>
          <cell r="O139" t="str">
            <v>0</v>
          </cell>
          <cell r="P139" t="str">
            <v>4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CAIU9584870           </v>
          </cell>
          <cell r="U139" t="str">
            <v>08/03/2022</v>
          </cell>
          <cell r="V139" t="str">
            <v>08/03/2022</v>
          </cell>
          <cell r="W139" t="str">
            <v>CJ. CAMBIO ( ALVARO ) PUXE SBL/ Leticia A9582800000</v>
          </cell>
          <cell r="X139" t="str">
            <v>SBL</v>
          </cell>
          <cell r="Y139" t="str">
            <v/>
          </cell>
          <cell r="Z139" t="str">
            <v>20</v>
          </cell>
          <cell r="AA139" t="str">
            <v>1</v>
          </cell>
          <cell r="AB139" t="str">
            <v>42</v>
          </cell>
          <cell r="AC139" t="str">
            <v>11</v>
          </cell>
          <cell r="AD139" t="str">
            <v xml:space="preserve">CAIU9584870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04/02/2022</v>
          </cell>
          <cell r="AM139" t="str">
            <v>15/02/2022</v>
          </cell>
          <cell r="AN139" t="str">
            <v>2204066760</v>
          </cell>
        </row>
        <row r="140">
          <cell r="B140">
            <v>80533878</v>
          </cell>
          <cell r="C140">
            <v>540201328</v>
          </cell>
          <cell r="E140" t="str">
            <v/>
          </cell>
          <cell r="F140" t="str">
            <v>VERDE</v>
          </cell>
          <cell r="G140" t="str">
            <v xml:space="preserve">MSC CATERINA                                      </v>
          </cell>
          <cell r="H140" t="str">
            <v>1</v>
          </cell>
          <cell r="I140" t="str">
            <v/>
          </cell>
          <cell r="J140">
            <v>22</v>
          </cell>
          <cell r="K140" t="str">
            <v>2</v>
          </cell>
          <cell r="L140" t="str">
            <v>22</v>
          </cell>
          <cell r="M140" t="str">
            <v>0</v>
          </cell>
          <cell r="N140" t="str">
            <v>17</v>
          </cell>
          <cell r="O140" t="str">
            <v>19</v>
          </cell>
          <cell r="P140" t="str">
            <v>50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HLBU1833747           </v>
          </cell>
          <cell r="U140" t="str">
            <v>10/03/2022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>20</v>
          </cell>
          <cell r="AA140" t="str">
            <v>2</v>
          </cell>
          <cell r="AB140" t="str">
            <v>86</v>
          </cell>
          <cell r="AC140" t="str">
            <v>11</v>
          </cell>
          <cell r="AD140" t="str">
            <v xml:space="preserve">HLBU1833747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04/02/2022</v>
          </cell>
          <cell r="AM140" t="str">
            <v>15/02/2022</v>
          </cell>
          <cell r="AN140" t="str">
            <v>2204211434</v>
          </cell>
        </row>
        <row r="141">
          <cell r="B141">
            <v>80533880</v>
          </cell>
          <cell r="C141">
            <v>540201342</v>
          </cell>
          <cell r="E141" t="str">
            <v/>
          </cell>
          <cell r="F141" t="str">
            <v>VERMELHO</v>
          </cell>
          <cell r="G141" t="str">
            <v xml:space="preserve">MSC CATERINA                                      </v>
          </cell>
          <cell r="I141" t="str">
            <v/>
          </cell>
          <cell r="J141">
            <v>115</v>
          </cell>
          <cell r="K141" t="str">
            <v>26</v>
          </cell>
          <cell r="L141" t="str">
            <v>115</v>
          </cell>
          <cell r="M141" t="str">
            <v>645</v>
          </cell>
          <cell r="N141" t="str">
            <v>5</v>
          </cell>
          <cell r="O141" t="str">
            <v>11</v>
          </cell>
          <cell r="P141" t="str">
            <v>9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CAIU9129583           </v>
          </cell>
          <cell r="U141" t="str">
            <v>03/03/2022</v>
          </cell>
          <cell r="V141" t="str">
            <v/>
          </cell>
          <cell r="W141" t="str">
            <v>Patrick A0029975890</v>
          </cell>
          <cell r="X141" t="str">
            <v/>
          </cell>
          <cell r="Y141" t="str">
            <v/>
          </cell>
          <cell r="Z141" t="str">
            <v>14</v>
          </cell>
          <cell r="AA141" t="str">
            <v>2</v>
          </cell>
          <cell r="AB141" t="str">
            <v>39</v>
          </cell>
          <cell r="AC141" t="str">
            <v>11</v>
          </cell>
          <cell r="AD141" t="str">
            <v xml:space="preserve">CAIU9129583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04/02/2022</v>
          </cell>
          <cell r="AM141" t="str">
            <v>15/02/2022</v>
          </cell>
          <cell r="AN141" t="str">
            <v>2203815999</v>
          </cell>
        </row>
        <row r="142">
          <cell r="B142">
            <v>80533881</v>
          </cell>
          <cell r="C142">
            <v>540201343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I142" t="str">
            <v/>
          </cell>
          <cell r="J142">
            <v>1</v>
          </cell>
          <cell r="K142" t="str">
            <v>1</v>
          </cell>
          <cell r="L142" t="str">
            <v>1</v>
          </cell>
          <cell r="M142" t="str">
            <v>0</v>
          </cell>
          <cell r="N142" t="str">
            <v>0</v>
          </cell>
          <cell r="O142" t="str">
            <v>0</v>
          </cell>
          <cell r="P142" t="str">
            <v>40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TCNU6515400           </v>
          </cell>
          <cell r="U142" t="str">
            <v>14/03/2022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 xml:space="preserve">8 </v>
          </cell>
          <cell r="AA142" t="str">
            <v>1</v>
          </cell>
          <cell r="AB142" t="str">
            <v>40</v>
          </cell>
          <cell r="AC142" t="str">
            <v>11</v>
          </cell>
          <cell r="AD142" t="str">
            <v xml:space="preserve">TCNU6515400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04/02/2022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80533913</v>
          </cell>
          <cell r="C143">
            <v>540201348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I143" t="str">
            <v/>
          </cell>
          <cell r="J143">
            <v>15</v>
          </cell>
          <cell r="K143" t="str">
            <v>3</v>
          </cell>
          <cell r="L143" t="str">
            <v>15</v>
          </cell>
          <cell r="M143" t="str">
            <v>0</v>
          </cell>
          <cell r="N143" t="str">
            <v>2</v>
          </cell>
          <cell r="O143" t="str">
            <v>16</v>
          </cell>
          <cell r="P143" t="str">
            <v>13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UACU5300219           </v>
          </cell>
          <cell r="U143" t="str">
            <v>21/03/2022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 xml:space="preserve">8 </v>
          </cell>
          <cell r="AA143" t="str">
            <v>1</v>
          </cell>
          <cell r="AB143" t="str">
            <v>31</v>
          </cell>
          <cell r="AC143" t="str">
            <v>11</v>
          </cell>
          <cell r="AD143" t="str">
            <v xml:space="preserve">UACU5300219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04/02/2022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80533944</v>
          </cell>
          <cell r="C144">
            <v>540201349</v>
          </cell>
          <cell r="E144" t="str">
            <v/>
          </cell>
          <cell r="F144" t="str">
            <v/>
          </cell>
          <cell r="G144" t="str">
            <v xml:space="preserve">MSC CATERINA                                      </v>
          </cell>
          <cell r="I144" t="str">
            <v/>
          </cell>
          <cell r="J144">
            <v>25</v>
          </cell>
          <cell r="K144" t="str">
            <v>6</v>
          </cell>
          <cell r="L144" t="str">
            <v>25</v>
          </cell>
          <cell r="M144" t="str">
            <v>159</v>
          </cell>
          <cell r="N144" t="str">
            <v>7</v>
          </cell>
          <cell r="O144" t="str">
            <v>4</v>
          </cell>
          <cell r="P144" t="str">
            <v>24</v>
          </cell>
          <cell r="Q144" t="str">
            <v>1</v>
          </cell>
          <cell r="R144" t="str">
            <v>1</v>
          </cell>
          <cell r="S144" t="str">
            <v>Não</v>
          </cell>
          <cell r="T144" t="str">
            <v xml:space="preserve">HLXU8292786           </v>
          </cell>
          <cell r="V144" t="str">
            <v/>
          </cell>
          <cell r="W144" t="str">
            <v>DTA 11/03</v>
          </cell>
          <cell r="X144" t="str">
            <v>DTA TRANSP</v>
          </cell>
          <cell r="Y144" t="str">
            <v/>
          </cell>
          <cell r="Z144" t="str">
            <v xml:space="preserve">8 </v>
          </cell>
          <cell r="AA144" t="str">
            <v>0</v>
          </cell>
          <cell r="AB144" t="str">
            <v>41</v>
          </cell>
          <cell r="AC144" t="str">
            <v>11</v>
          </cell>
          <cell r="AD144" t="str">
            <v xml:space="preserve">HLXU8292786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 xml:space="preserve">          </v>
          </cell>
        </row>
        <row r="145">
          <cell r="B145">
            <v>80533945</v>
          </cell>
          <cell r="C145">
            <v>540201350</v>
          </cell>
          <cell r="E145" t="str">
            <v/>
          </cell>
          <cell r="F145" t="str">
            <v>VERDE</v>
          </cell>
          <cell r="G145" t="str">
            <v xml:space="preserve">MSC CATERINA                                      </v>
          </cell>
          <cell r="H145" t="str">
            <v>14</v>
          </cell>
          <cell r="I145" t="str">
            <v/>
          </cell>
          <cell r="J145">
            <v>86</v>
          </cell>
          <cell r="K145" t="str">
            <v>20</v>
          </cell>
          <cell r="L145" t="str">
            <v>86</v>
          </cell>
          <cell r="M145" t="str">
            <v>473</v>
          </cell>
          <cell r="N145" t="str">
            <v>44</v>
          </cell>
          <cell r="O145" t="str">
            <v>10</v>
          </cell>
          <cell r="P145" t="str">
            <v>10</v>
          </cell>
          <cell r="Q145" t="str">
            <v>5</v>
          </cell>
          <cell r="R145" t="str">
            <v>5</v>
          </cell>
          <cell r="S145" t="str">
            <v>Não</v>
          </cell>
          <cell r="T145" t="str">
            <v xml:space="preserve">BMOU4491100           </v>
          </cell>
          <cell r="U145" t="str">
            <v>24/02/2022</v>
          </cell>
          <cell r="V145" t="str">
            <v>24/02/2022</v>
          </cell>
          <cell r="W145" t="str">
            <v>Carlos A  5410502022</v>
          </cell>
          <cell r="X145" t="str">
            <v>MBB</v>
          </cell>
          <cell r="Y145" t="str">
            <v/>
          </cell>
          <cell r="Z145" t="str">
            <v>20</v>
          </cell>
          <cell r="AA145" t="str">
            <v>3</v>
          </cell>
          <cell r="AB145" t="str">
            <v>32</v>
          </cell>
          <cell r="AC145" t="str">
            <v>11</v>
          </cell>
          <cell r="AD145" t="str">
            <v xml:space="preserve">BMOU4491100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04/02/2022</v>
          </cell>
          <cell r="AM145" t="str">
            <v>15/02/2022</v>
          </cell>
          <cell r="AN145" t="str">
            <v>2203508743</v>
          </cell>
        </row>
        <row r="146">
          <cell r="B146">
            <v>80533957</v>
          </cell>
          <cell r="C146">
            <v>540201352</v>
          </cell>
          <cell r="E146" t="str">
            <v/>
          </cell>
          <cell r="F146" t="str">
            <v/>
          </cell>
          <cell r="G146" t="str">
            <v xml:space="preserve">MSC CATERINA                                      </v>
          </cell>
          <cell r="I146" t="str">
            <v/>
          </cell>
          <cell r="J146">
            <v>6</v>
          </cell>
          <cell r="K146" t="str">
            <v>2</v>
          </cell>
          <cell r="L146" t="str">
            <v>6</v>
          </cell>
          <cell r="M146" t="str">
            <v>0</v>
          </cell>
          <cell r="N146" t="str">
            <v>0</v>
          </cell>
          <cell r="O146" t="str">
            <v>36</v>
          </cell>
          <cell r="P146" t="str">
            <v>5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HLBU1621917           </v>
          </cell>
          <cell r="V146" t="str">
            <v/>
          </cell>
          <cell r="W146" t="str">
            <v>DTA 11/03</v>
          </cell>
          <cell r="X146" t="str">
            <v>DTA TRANSP</v>
          </cell>
          <cell r="Y146" t="str">
            <v/>
          </cell>
          <cell r="Z146" t="str">
            <v xml:space="preserve">8 </v>
          </cell>
          <cell r="AA146" t="str">
            <v>0</v>
          </cell>
          <cell r="AB146" t="str">
            <v>41</v>
          </cell>
          <cell r="AC146" t="str">
            <v>11</v>
          </cell>
          <cell r="AD146" t="str">
            <v xml:space="preserve">HLBU1621917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 xml:space="preserve">          </v>
          </cell>
        </row>
        <row r="147">
          <cell r="B147">
            <v>80533960</v>
          </cell>
          <cell r="C147">
            <v>540201354</v>
          </cell>
          <cell r="E147" t="str">
            <v/>
          </cell>
          <cell r="F147" t="str">
            <v/>
          </cell>
          <cell r="G147" t="str">
            <v xml:space="preserve">MSC CATERINA                                      </v>
          </cell>
          <cell r="I147" t="str">
            <v/>
          </cell>
          <cell r="J147">
            <v>20</v>
          </cell>
          <cell r="K147" t="str">
            <v>7</v>
          </cell>
          <cell r="L147" t="str">
            <v>20</v>
          </cell>
          <cell r="M147" t="str">
            <v>0</v>
          </cell>
          <cell r="N147" t="str">
            <v>7</v>
          </cell>
          <cell r="O147" t="str">
            <v>20</v>
          </cell>
          <cell r="P147" t="str">
            <v>17</v>
          </cell>
          <cell r="Q147" t="str">
            <v>2</v>
          </cell>
          <cell r="R147" t="str">
            <v>2</v>
          </cell>
          <cell r="S147" t="str">
            <v>Não</v>
          </cell>
          <cell r="T147" t="str">
            <v xml:space="preserve">TCNU8173590           </v>
          </cell>
          <cell r="V147" t="str">
            <v/>
          </cell>
          <cell r="W147" t="str">
            <v>DTA 11/03</v>
          </cell>
          <cell r="X147" t="str">
            <v>DTA TRANSP</v>
          </cell>
          <cell r="Y147" t="str">
            <v/>
          </cell>
          <cell r="Z147" t="str">
            <v xml:space="preserve">8 </v>
          </cell>
          <cell r="AA147" t="str">
            <v>0</v>
          </cell>
          <cell r="AB147" t="str">
            <v>46</v>
          </cell>
          <cell r="AC147" t="str">
            <v>11</v>
          </cell>
          <cell r="AD147" t="str">
            <v xml:space="preserve">TCNU8173590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 xml:space="preserve">          </v>
          </cell>
        </row>
        <row r="148">
          <cell r="B148">
            <v>80533959</v>
          </cell>
          <cell r="C148">
            <v>540201355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4</v>
          </cell>
          <cell r="I148" t="str">
            <v/>
          </cell>
          <cell r="J148">
            <v>12</v>
          </cell>
          <cell r="K148" t="str">
            <v>2</v>
          </cell>
          <cell r="L148" t="str">
            <v>12</v>
          </cell>
          <cell r="M148" t="str">
            <v>0</v>
          </cell>
          <cell r="N148" t="str">
            <v>12</v>
          </cell>
          <cell r="O148" t="str">
            <v>1</v>
          </cell>
          <cell r="P148" t="str">
            <v>24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HLBU2677361           </v>
          </cell>
          <cell r="U148" t="str">
            <v>10/03/2022</v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>20</v>
          </cell>
          <cell r="AA148" t="str">
            <v>1</v>
          </cell>
          <cell r="AB148" t="str">
            <v>38</v>
          </cell>
          <cell r="AC148" t="str">
            <v>11</v>
          </cell>
          <cell r="AD148" t="str">
            <v xml:space="preserve">HLBU2677361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2204075883</v>
          </cell>
        </row>
        <row r="149">
          <cell r="B149">
            <v>80533961</v>
          </cell>
          <cell r="C149">
            <v>540201356</v>
          </cell>
          <cell r="E149" t="str">
            <v/>
          </cell>
          <cell r="F149" t="str">
            <v/>
          </cell>
          <cell r="G149" t="str">
            <v xml:space="preserve">MSC CATERINA                                      </v>
          </cell>
          <cell r="I149" t="str">
            <v/>
          </cell>
          <cell r="J149">
            <v>2</v>
          </cell>
          <cell r="K149" t="str">
            <v/>
          </cell>
          <cell r="L149" t="str">
            <v>2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40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TGHU9366003           </v>
          </cell>
          <cell r="V149" t="str">
            <v/>
          </cell>
          <cell r="W149" t="str">
            <v>DTA 11/03</v>
          </cell>
          <cell r="X149" t="str">
            <v>DTA TRANSP</v>
          </cell>
          <cell r="Y149" t="str">
            <v/>
          </cell>
          <cell r="Z149" t="str">
            <v xml:space="preserve">8 </v>
          </cell>
          <cell r="AA149" t="str">
            <v>0</v>
          </cell>
          <cell r="AB149" t="str">
            <v>40</v>
          </cell>
          <cell r="AC149" t="str">
            <v>11</v>
          </cell>
          <cell r="AD149" t="str">
            <v xml:space="preserve">TGHU9366003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04/02/2022</v>
          </cell>
          <cell r="AM149" t="str">
            <v>15/02/2022</v>
          </cell>
          <cell r="AN149" t="str">
            <v xml:space="preserve">          </v>
          </cell>
        </row>
        <row r="150">
          <cell r="B150">
            <v>80533972</v>
          </cell>
          <cell r="C150">
            <v>540201357</v>
          </cell>
          <cell r="E150" t="str">
            <v/>
          </cell>
          <cell r="F150" t="str">
            <v/>
          </cell>
          <cell r="G150" t="str">
            <v xml:space="preserve">MSC CATERINA                                      </v>
          </cell>
          <cell r="I150" t="str">
            <v/>
          </cell>
          <cell r="J150">
            <v>1</v>
          </cell>
          <cell r="K150" t="str">
            <v>1</v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51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UACU5321530           </v>
          </cell>
          <cell r="V150" t="str">
            <v/>
          </cell>
          <cell r="W150" t="str">
            <v>DTA 11/03 BANCOS ( ALVARO ) PUXE SBL</v>
          </cell>
          <cell r="X150" t="str">
            <v>DTA TRANSP</v>
          </cell>
          <cell r="Y150" t="str">
            <v/>
          </cell>
          <cell r="Z150" t="str">
            <v xml:space="preserve">8 </v>
          </cell>
          <cell r="AA150" t="str">
            <v>0</v>
          </cell>
          <cell r="AB150" t="str">
            <v>51</v>
          </cell>
          <cell r="AC150" t="str">
            <v>11</v>
          </cell>
          <cell r="AD150" t="str">
            <v xml:space="preserve">UACU5321530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 xml:space="preserve">          </v>
          </cell>
        </row>
        <row r="151">
          <cell r="B151">
            <v>80533975</v>
          </cell>
          <cell r="C151">
            <v>540201358</v>
          </cell>
          <cell r="E151" t="str">
            <v/>
          </cell>
          <cell r="F151" t="str">
            <v/>
          </cell>
          <cell r="G151" t="str">
            <v xml:space="preserve">MSC CATERINA                                      </v>
          </cell>
          <cell r="I151" t="str">
            <v/>
          </cell>
          <cell r="J151">
            <v>8</v>
          </cell>
          <cell r="K151" t="str">
            <v>3</v>
          </cell>
          <cell r="L151" t="str">
            <v>8</v>
          </cell>
          <cell r="M151" t="str">
            <v>314</v>
          </cell>
          <cell r="N151" t="str">
            <v>0</v>
          </cell>
          <cell r="O151" t="str">
            <v>1</v>
          </cell>
          <cell r="P151" t="str">
            <v>46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UACU5190220           </v>
          </cell>
          <cell r="V151" t="str">
            <v/>
          </cell>
          <cell r="W151" t="str">
            <v>DTA 11/03</v>
          </cell>
          <cell r="X151" t="str">
            <v>DTA TRANSP</v>
          </cell>
          <cell r="Y151" t="str">
            <v/>
          </cell>
          <cell r="Z151" t="str">
            <v xml:space="preserve">8 </v>
          </cell>
          <cell r="AA151" t="str">
            <v>0</v>
          </cell>
          <cell r="AB151" t="str">
            <v>51</v>
          </cell>
          <cell r="AC151" t="str">
            <v>11</v>
          </cell>
          <cell r="AD151" t="str">
            <v xml:space="preserve">UACU5190220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04/02/2022</v>
          </cell>
          <cell r="AM151" t="str">
            <v>15/02/2022</v>
          </cell>
          <cell r="AN151" t="str">
            <v xml:space="preserve">          </v>
          </cell>
        </row>
        <row r="152">
          <cell r="B152">
            <v>80533946</v>
          </cell>
          <cell r="C152">
            <v>540201359</v>
          </cell>
          <cell r="E152" t="str">
            <v/>
          </cell>
          <cell r="F152" t="str">
            <v>VERMELHO</v>
          </cell>
          <cell r="G152" t="str">
            <v xml:space="preserve">MSC CATERINA                                      </v>
          </cell>
          <cell r="I152" t="str">
            <v/>
          </cell>
          <cell r="J152">
            <v>57</v>
          </cell>
          <cell r="K152" t="str">
            <v>10</v>
          </cell>
          <cell r="L152" t="str">
            <v>57</v>
          </cell>
          <cell r="M152" t="str">
            <v>490</v>
          </cell>
          <cell r="N152" t="str">
            <v>15</v>
          </cell>
          <cell r="O152" t="str">
            <v>34</v>
          </cell>
          <cell r="P152" t="str">
            <v>4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TCLU9507735           </v>
          </cell>
          <cell r="U152" t="str">
            <v>02/03/2022</v>
          </cell>
          <cell r="V152" t="str">
            <v>02/03/2022</v>
          </cell>
          <cell r="W152" t="str">
            <v>Carlos A4600300203</v>
          </cell>
          <cell r="X152" t="str">
            <v>MBB</v>
          </cell>
          <cell r="Y152" t="str">
            <v/>
          </cell>
          <cell r="Z152" t="str">
            <v>14</v>
          </cell>
          <cell r="AA152" t="str">
            <v>2</v>
          </cell>
          <cell r="AB152" t="str">
            <v>60</v>
          </cell>
          <cell r="AC152" t="str">
            <v>11</v>
          </cell>
          <cell r="AD152" t="str">
            <v xml:space="preserve">TCLU9507735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04/02/2022</v>
          </cell>
          <cell r="AM152" t="str">
            <v>15/02/2022</v>
          </cell>
          <cell r="AN152" t="str">
            <v>2203815964</v>
          </cell>
        </row>
        <row r="153">
          <cell r="B153">
            <v>80533873</v>
          </cell>
          <cell r="C153">
            <v>540201360</v>
          </cell>
          <cell r="E153" t="str">
            <v/>
          </cell>
          <cell r="F153" t="str">
            <v/>
          </cell>
          <cell r="G153" t="str">
            <v xml:space="preserve">MSC CATERINA                                      </v>
          </cell>
          <cell r="I153" t="str">
            <v/>
          </cell>
          <cell r="J153">
            <v>19</v>
          </cell>
          <cell r="K153" t="str">
            <v>7</v>
          </cell>
          <cell r="L153" t="str">
            <v>19</v>
          </cell>
          <cell r="M153" t="str">
            <v>0</v>
          </cell>
          <cell r="N153" t="str">
            <v>0</v>
          </cell>
          <cell r="O153" t="str">
            <v>7</v>
          </cell>
          <cell r="P153" t="str">
            <v>36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HLBU1766870           </v>
          </cell>
          <cell r="U153" t="str">
            <v>17/03/2022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8 </v>
          </cell>
          <cell r="AA153" t="str">
            <v>1</v>
          </cell>
          <cell r="AB153" t="str">
            <v>43</v>
          </cell>
          <cell r="AC153" t="str">
            <v>11</v>
          </cell>
          <cell r="AD153" t="str">
            <v xml:space="preserve">HLBU1766870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04/02/2022</v>
          </cell>
          <cell r="AM153" t="str">
            <v>15/02/2022</v>
          </cell>
          <cell r="AN153" t="str">
            <v xml:space="preserve">          </v>
          </cell>
        </row>
        <row r="154">
          <cell r="B154">
            <v>80533927</v>
          </cell>
          <cell r="C154">
            <v>540201361</v>
          </cell>
          <cell r="E154" t="str">
            <v/>
          </cell>
          <cell r="F154" t="str">
            <v/>
          </cell>
          <cell r="G154" t="str">
            <v xml:space="preserve">MSC CATERINA                                      </v>
          </cell>
          <cell r="I154" t="str">
            <v/>
          </cell>
          <cell r="J154">
            <v>1</v>
          </cell>
          <cell r="K154" t="str">
            <v>1</v>
          </cell>
          <cell r="L154" t="str">
            <v>1</v>
          </cell>
          <cell r="M154" t="str">
            <v>0</v>
          </cell>
          <cell r="N154" t="str">
            <v>0</v>
          </cell>
          <cell r="O154" t="str">
            <v>51</v>
          </cell>
          <cell r="P154" t="str">
            <v>0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FCIU7613160           </v>
          </cell>
          <cell r="V154" t="str">
            <v/>
          </cell>
          <cell r="W154" t="str">
            <v>DTA 11/03 /BANCOS ( ALVARO ) PUXE SBL</v>
          </cell>
          <cell r="X154" t="str">
            <v>DTA TRANSP</v>
          </cell>
          <cell r="Y154" t="str">
            <v/>
          </cell>
          <cell r="Z154" t="str">
            <v xml:space="preserve">8 </v>
          </cell>
          <cell r="AA154" t="str">
            <v>0</v>
          </cell>
          <cell r="AB154" t="str">
            <v>51</v>
          </cell>
          <cell r="AC154" t="str">
            <v>11</v>
          </cell>
          <cell r="AD154" t="str">
            <v xml:space="preserve">FCIU7613160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04/02/2022</v>
          </cell>
          <cell r="AM154" t="str">
            <v>15/02/2022</v>
          </cell>
          <cell r="AN154" t="str">
            <v xml:space="preserve">          </v>
          </cell>
        </row>
        <row r="155">
          <cell r="B155">
            <v>80534058</v>
          </cell>
          <cell r="C155">
            <v>540201364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1</v>
          </cell>
          <cell r="K155" t="str">
            <v>1</v>
          </cell>
          <cell r="L155" t="str">
            <v>1</v>
          </cell>
          <cell r="M155" t="str">
            <v>0</v>
          </cell>
          <cell r="N155" t="str">
            <v>0</v>
          </cell>
          <cell r="O155" t="str">
            <v>0</v>
          </cell>
          <cell r="P155" t="str">
            <v>40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UACU5078014           </v>
          </cell>
          <cell r="V155" t="str">
            <v/>
          </cell>
          <cell r="W155" t="str">
            <v>DTA 11/03</v>
          </cell>
          <cell r="X155" t="str">
            <v>DTA TRANSP</v>
          </cell>
          <cell r="Y155" t="str">
            <v/>
          </cell>
          <cell r="Z155" t="str">
            <v xml:space="preserve">7 </v>
          </cell>
          <cell r="AA155" t="str">
            <v>0</v>
          </cell>
          <cell r="AB155" t="str">
            <v>40</v>
          </cell>
          <cell r="AC155" t="str">
            <v>11</v>
          </cell>
          <cell r="AD155" t="str">
            <v xml:space="preserve">UACU5078014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30/01/2022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21112201</v>
          </cell>
          <cell r="C156">
            <v>540201380</v>
          </cell>
          <cell r="E156" t="str">
            <v/>
          </cell>
          <cell r="F156" t="str">
            <v>VERDE</v>
          </cell>
          <cell r="G156" t="str">
            <v xml:space="preserve">KOTA CEMPAKA                                      </v>
          </cell>
          <cell r="H156" t="str">
            <v>20</v>
          </cell>
          <cell r="I156" t="str">
            <v/>
          </cell>
          <cell r="J156">
            <v>3</v>
          </cell>
          <cell r="K156" t="str">
            <v/>
          </cell>
          <cell r="L156" t="str">
            <v>3</v>
          </cell>
          <cell r="M156" t="str">
            <v>0</v>
          </cell>
          <cell r="N156" t="str">
            <v>3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TSNG123357            </v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>20</v>
          </cell>
          <cell r="AA156" t="str">
            <v>0</v>
          </cell>
          <cell r="AB156" t="str">
            <v>0</v>
          </cell>
          <cell r="AC156" t="str">
            <v>0</v>
          </cell>
          <cell r="AD156" t="str">
            <v xml:space="preserve">                         </v>
          </cell>
          <cell r="AE156" t="str">
            <v/>
          </cell>
          <cell r="AF156" t="str">
            <v/>
          </cell>
          <cell r="AG156" t="str">
            <v>1G183650</v>
          </cell>
          <cell r="AH156" t="str">
            <v>Pendente</v>
          </cell>
          <cell r="AI156" t="str">
            <v>Não</v>
          </cell>
          <cell r="AJ156" t="str">
            <v>22/11/2021</v>
          </cell>
          <cell r="AK156" t="str">
            <v>Marítimo</v>
          </cell>
          <cell r="AL156" t="str">
            <v>20/12/2021</v>
          </cell>
          <cell r="AM156" t="str">
            <v>14/02/2022</v>
          </cell>
          <cell r="AN156" t="str">
            <v>2203110090</v>
          </cell>
        </row>
        <row r="157">
          <cell r="B157">
            <v>21112001</v>
          </cell>
          <cell r="C157">
            <v>540201380</v>
          </cell>
          <cell r="E157" t="str">
            <v/>
          </cell>
          <cell r="F157" t="str">
            <v>VERDE</v>
          </cell>
          <cell r="G157" t="str">
            <v xml:space="preserve">KOTA CEMPAKA                                      </v>
          </cell>
          <cell r="H157" t="str">
            <v>20</v>
          </cell>
          <cell r="I157" t="str">
            <v/>
          </cell>
          <cell r="J157">
            <v>1</v>
          </cell>
          <cell r="K157" t="str">
            <v>1</v>
          </cell>
          <cell r="L157" t="str">
            <v>1</v>
          </cell>
          <cell r="M157" t="str">
            <v>0</v>
          </cell>
          <cell r="N157" t="str">
            <v>1</v>
          </cell>
          <cell r="O157" t="str">
            <v>0</v>
          </cell>
          <cell r="P157" t="str">
            <v>0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TSNG123357            </v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>20</v>
          </cell>
          <cell r="AA157" t="str">
            <v>0</v>
          </cell>
          <cell r="AB157" t="str">
            <v>0</v>
          </cell>
          <cell r="AC157" t="str">
            <v>0</v>
          </cell>
          <cell r="AD157" t="str">
            <v xml:space="preserve">                         </v>
          </cell>
          <cell r="AE157" t="str">
            <v/>
          </cell>
          <cell r="AF157" t="str">
            <v/>
          </cell>
          <cell r="AG157" t="str">
            <v>1G183650</v>
          </cell>
          <cell r="AH157" t="str">
            <v>Pendente</v>
          </cell>
          <cell r="AI157" t="str">
            <v>Não</v>
          </cell>
          <cell r="AJ157" t="str">
            <v>20/11/2021</v>
          </cell>
          <cell r="AK157" t="str">
            <v>Marítimo</v>
          </cell>
          <cell r="AL157" t="str">
            <v>20/12/2021</v>
          </cell>
          <cell r="AM157" t="str">
            <v>14/02/2022</v>
          </cell>
          <cell r="AN157" t="str">
            <v>2203110090</v>
          </cell>
        </row>
        <row r="158">
          <cell r="B158" t="str">
            <v>STP21-0150-2</v>
          </cell>
          <cell r="C158">
            <v>540201382</v>
          </cell>
          <cell r="E158" t="str">
            <v/>
          </cell>
          <cell r="F158" t="str">
            <v/>
          </cell>
          <cell r="G158" t="str">
            <v xml:space="preserve">MAERSK LONDRINA                                   </v>
          </cell>
          <cell r="I158" t="str">
            <v/>
          </cell>
          <cell r="J158">
            <v>1</v>
          </cell>
          <cell r="K158" t="str">
            <v>1</v>
          </cell>
          <cell r="L158" t="str">
            <v>1</v>
          </cell>
          <cell r="M158" t="str">
            <v>0</v>
          </cell>
          <cell r="N158" t="str">
            <v>1</v>
          </cell>
          <cell r="O158" t="str">
            <v>0</v>
          </cell>
          <cell r="P158" t="str">
            <v>0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SELG597484            </v>
          </cell>
          <cell r="V158" t="str">
            <v/>
          </cell>
          <cell r="W158" t="str">
            <v>CARCACA, PUXE WILSON SONS AUTORIZADO OLL</v>
          </cell>
          <cell r="X158" t="str">
            <v>WILSON&amp;SONS</v>
          </cell>
          <cell r="Y158" t="str">
            <v/>
          </cell>
          <cell r="Z158" t="str">
            <v xml:space="preserve">8 </v>
          </cell>
          <cell r="AA158" t="str">
            <v>0</v>
          </cell>
          <cell r="AB158" t="str">
            <v>0</v>
          </cell>
          <cell r="AC158" t="str">
            <v>0</v>
          </cell>
          <cell r="AD158" t="str">
            <v xml:space="preserve">                         </v>
          </cell>
          <cell r="AE158" t="str">
            <v/>
          </cell>
          <cell r="AF158" t="str">
            <v/>
          </cell>
          <cell r="AG158" t="str">
            <v>16439900</v>
          </cell>
          <cell r="AH158" t="str">
            <v>Pendente</v>
          </cell>
          <cell r="AI158" t="str">
            <v>Não</v>
          </cell>
          <cell r="AJ158" t="str">
            <v>30/11/2021</v>
          </cell>
          <cell r="AK158" t="str">
            <v>Marítimo</v>
          </cell>
          <cell r="AL158" t="str">
            <v>13/01/2022</v>
          </cell>
          <cell r="AM158" t="str">
            <v>21/02/2022</v>
          </cell>
          <cell r="AN158" t="str">
            <v xml:space="preserve">          </v>
          </cell>
        </row>
        <row r="159">
          <cell r="B159" t="str">
            <v>DKIA-21152</v>
          </cell>
          <cell r="C159">
            <v>540201470</v>
          </cell>
          <cell r="E159" t="str">
            <v/>
          </cell>
          <cell r="F159" t="str">
            <v>VERDE</v>
          </cell>
          <cell r="G159" t="str">
            <v xml:space="preserve">CMA CGM URAL                                      </v>
          </cell>
          <cell r="H159" t="str">
            <v>14</v>
          </cell>
          <cell r="I159" t="str">
            <v/>
          </cell>
          <cell r="J159">
            <v>1</v>
          </cell>
          <cell r="K159" t="str">
            <v/>
          </cell>
          <cell r="L159" t="str">
            <v>1</v>
          </cell>
          <cell r="M159" t="str">
            <v>1</v>
          </cell>
          <cell r="N159" t="str">
            <v>0</v>
          </cell>
          <cell r="O159" t="str">
            <v>0</v>
          </cell>
          <cell r="P159" t="str">
            <v>0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DLCG080976            </v>
          </cell>
          <cell r="V159" t="str">
            <v/>
          </cell>
          <cell r="W159" t="str">
            <v/>
          </cell>
          <cell r="X159" t="str">
            <v/>
          </cell>
          <cell r="Y159" t="str">
            <v/>
          </cell>
          <cell r="Z159" t="str">
            <v>20</v>
          </cell>
          <cell r="AA159" t="str">
            <v>0</v>
          </cell>
          <cell r="AB159" t="str">
            <v>0</v>
          </cell>
          <cell r="AC159" t="str">
            <v>0</v>
          </cell>
          <cell r="AD159" t="str">
            <v xml:space="preserve">                         </v>
          </cell>
          <cell r="AE159" t="str">
            <v/>
          </cell>
          <cell r="AF159" t="str">
            <v/>
          </cell>
          <cell r="AG159" t="str">
            <v>1G046620</v>
          </cell>
          <cell r="AH159" t="str">
            <v>Pendente</v>
          </cell>
          <cell r="AI159" t="str">
            <v>Não</v>
          </cell>
          <cell r="AJ159" t="str">
            <v>03/11/2021</v>
          </cell>
          <cell r="AK159" t="str">
            <v>Marítimo</v>
          </cell>
          <cell r="AL159" t="str">
            <v>19/12/2021</v>
          </cell>
          <cell r="AM159" t="str">
            <v>19/02/2022</v>
          </cell>
          <cell r="AN159" t="str">
            <v>2203456611</v>
          </cell>
        </row>
        <row r="160">
          <cell r="B160">
            <v>80534527</v>
          </cell>
          <cell r="C160">
            <v>540201471</v>
          </cell>
          <cell r="E160" t="str">
            <v/>
          </cell>
          <cell r="F160" t="str">
            <v/>
          </cell>
          <cell r="G160" t="str">
            <v xml:space="preserve">MSC ATHENS                                        </v>
          </cell>
          <cell r="I160" t="str">
            <v/>
          </cell>
          <cell r="J160">
            <v>54</v>
          </cell>
          <cell r="K160" t="str">
            <v>21</v>
          </cell>
          <cell r="L160" t="str">
            <v>54</v>
          </cell>
          <cell r="M160" t="str">
            <v>131</v>
          </cell>
          <cell r="N160" t="str">
            <v>43</v>
          </cell>
          <cell r="O160" t="str">
            <v>0</v>
          </cell>
          <cell r="P160" t="str">
            <v>0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BEAU4196481           </v>
          </cell>
          <cell r="U160" t="str">
            <v>02/02/2022</v>
          </cell>
          <cell r="V160" t="str">
            <v/>
          </cell>
          <cell r="W160" t="str">
            <v>CJ. CAMBIO ( ALVARO ) PUXE SBL</v>
          </cell>
          <cell r="X160" t="str">
            <v>SBL</v>
          </cell>
          <cell r="Y160" t="str">
            <v/>
          </cell>
          <cell r="Z160" t="str">
            <v xml:space="preserve">8 </v>
          </cell>
          <cell r="AA160" t="str">
            <v>3</v>
          </cell>
          <cell r="AB160" t="str">
            <v>48</v>
          </cell>
          <cell r="AC160" t="str">
            <v>11</v>
          </cell>
          <cell r="AD160" t="str">
            <v xml:space="preserve">BEAU4196481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06/02/2022</v>
          </cell>
          <cell r="AK160" t="str">
            <v>Marítimo</v>
          </cell>
          <cell r="AL160" t="str">
            <v>11/02/2022</v>
          </cell>
          <cell r="AM160" t="str">
            <v>24/02/2022</v>
          </cell>
          <cell r="AN160" t="str">
            <v xml:space="preserve">          </v>
          </cell>
        </row>
        <row r="161">
          <cell r="B161">
            <v>80534599</v>
          </cell>
          <cell r="C161">
            <v>540201472</v>
          </cell>
          <cell r="E161" t="str">
            <v/>
          </cell>
          <cell r="F161" t="str">
            <v>VERDE</v>
          </cell>
          <cell r="G161" t="str">
            <v xml:space="preserve">MSC ATHENS                                        </v>
          </cell>
          <cell r="H161" t="str">
            <v>1</v>
          </cell>
          <cell r="I161" t="str">
            <v/>
          </cell>
          <cell r="J161">
            <v>12</v>
          </cell>
          <cell r="K161" t="str">
            <v>3</v>
          </cell>
          <cell r="L161" t="str">
            <v>12</v>
          </cell>
          <cell r="M161" t="str">
            <v>0</v>
          </cell>
          <cell r="N161" t="str">
            <v>3</v>
          </cell>
          <cell r="O161" t="str">
            <v>4</v>
          </cell>
          <cell r="P161" t="str">
            <v>35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BSIU9591112           </v>
          </cell>
          <cell r="U161" t="str">
            <v>07/03/2022</v>
          </cell>
          <cell r="V161" t="str">
            <v>07/03/2022</v>
          </cell>
          <cell r="W161" t="str">
            <v>Milani A9418851501  7354/ Patrick A9423201711</v>
          </cell>
          <cell r="X161" t="str">
            <v>MBB</v>
          </cell>
          <cell r="Y161" t="str">
            <v/>
          </cell>
          <cell r="Z161" t="str">
            <v>20</v>
          </cell>
          <cell r="AA161" t="str">
            <v>2</v>
          </cell>
          <cell r="AB161" t="str">
            <v>42</v>
          </cell>
          <cell r="AC161" t="str">
            <v>11</v>
          </cell>
          <cell r="AD161" t="str">
            <v xml:space="preserve">BSIU9591112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06/02/2022</v>
          </cell>
          <cell r="AK161" t="str">
            <v>Marítimo</v>
          </cell>
          <cell r="AL161" t="str">
            <v>11/02/2022</v>
          </cell>
          <cell r="AM161" t="str">
            <v>24/02/2022</v>
          </cell>
          <cell r="AN161" t="str">
            <v>2204211442</v>
          </cell>
        </row>
        <row r="162">
          <cell r="B162">
            <v>80535226</v>
          </cell>
          <cell r="C162">
            <v>540201473</v>
          </cell>
          <cell r="E162" t="str">
            <v/>
          </cell>
          <cell r="F162" t="str">
            <v/>
          </cell>
          <cell r="G162" t="str">
            <v xml:space="preserve">MSC ATHENS                                        </v>
          </cell>
          <cell r="I162" t="str">
            <v/>
          </cell>
          <cell r="J162">
            <v>31</v>
          </cell>
          <cell r="K162" t="str">
            <v>10</v>
          </cell>
          <cell r="L162" t="str">
            <v>31</v>
          </cell>
          <cell r="M162" t="str">
            <v>32</v>
          </cell>
          <cell r="N162" t="str">
            <v>62</v>
          </cell>
          <cell r="O162" t="str">
            <v>11</v>
          </cell>
          <cell r="P162" t="str">
            <v>19</v>
          </cell>
          <cell r="Q162" t="str">
            <v>1</v>
          </cell>
          <cell r="R162" t="str">
            <v>1</v>
          </cell>
          <cell r="S162" t="str">
            <v>Não</v>
          </cell>
          <cell r="T162" t="str">
            <v xml:space="preserve">FCIU9235670           </v>
          </cell>
          <cell r="U162" t="str">
            <v>25/02/2022</v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 xml:space="preserve">8 </v>
          </cell>
          <cell r="AA162" t="str">
            <v>4</v>
          </cell>
          <cell r="AB162" t="str">
            <v>48</v>
          </cell>
          <cell r="AC162" t="str">
            <v>11</v>
          </cell>
          <cell r="AD162" t="str">
            <v xml:space="preserve">FCIU9235670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06/02/2022</v>
          </cell>
          <cell r="AK162" t="str">
            <v>Marítimo</v>
          </cell>
          <cell r="AL162" t="str">
            <v>11/02/2022</v>
          </cell>
          <cell r="AM162" t="str">
            <v>24/02/2022</v>
          </cell>
          <cell r="AN162" t="str">
            <v xml:space="preserve">          </v>
          </cell>
        </row>
        <row r="163">
          <cell r="B163">
            <v>80534933</v>
          </cell>
          <cell r="C163">
            <v>540201476</v>
          </cell>
          <cell r="E163" t="str">
            <v/>
          </cell>
          <cell r="F163" t="str">
            <v/>
          </cell>
          <cell r="G163" t="str">
            <v xml:space="preserve">MSC ATHENS                                        </v>
          </cell>
          <cell r="I163" t="str">
            <v/>
          </cell>
          <cell r="J163">
            <v>27</v>
          </cell>
          <cell r="K163" t="str">
            <v>7</v>
          </cell>
          <cell r="L163" t="str">
            <v>27</v>
          </cell>
          <cell r="M163" t="str">
            <v>88</v>
          </cell>
          <cell r="N163" t="str">
            <v>15</v>
          </cell>
          <cell r="O163" t="str">
            <v>4</v>
          </cell>
          <cell r="P163" t="str">
            <v>17</v>
          </cell>
          <cell r="Q163" t="str">
            <v>1</v>
          </cell>
          <cell r="R163" t="str">
            <v>1</v>
          </cell>
          <cell r="S163" t="str">
            <v>Não</v>
          </cell>
          <cell r="T163" t="str">
            <v xml:space="preserve">HLBU3312619           </v>
          </cell>
          <cell r="U163" t="str">
            <v>09/03/2022</v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>14</v>
          </cell>
          <cell r="AA163" t="str">
            <v>2</v>
          </cell>
          <cell r="AB163" t="str">
            <v>39</v>
          </cell>
          <cell r="AC163" t="str">
            <v>11</v>
          </cell>
          <cell r="AD163" t="str">
            <v xml:space="preserve">HLBU3312619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06/02/2022</v>
          </cell>
          <cell r="AK163" t="str">
            <v>Marítimo</v>
          </cell>
          <cell r="AL163" t="str">
            <v>11/02/2022</v>
          </cell>
          <cell r="AM163" t="str">
            <v>24/02/2022</v>
          </cell>
          <cell r="AN163" t="str">
            <v>2204337845</v>
          </cell>
        </row>
        <row r="164">
          <cell r="B164">
            <v>80534963</v>
          </cell>
          <cell r="C164">
            <v>540201479</v>
          </cell>
          <cell r="E164" t="str">
            <v/>
          </cell>
          <cell r="F164" t="str">
            <v/>
          </cell>
          <cell r="G164" t="str">
            <v xml:space="preserve">MSC ATHENS                                        </v>
          </cell>
          <cell r="I164" t="str">
            <v/>
          </cell>
          <cell r="J164">
            <v>4</v>
          </cell>
          <cell r="K164" t="str">
            <v/>
          </cell>
          <cell r="L164" t="str">
            <v>4</v>
          </cell>
          <cell r="M164" t="str">
            <v>0</v>
          </cell>
          <cell r="N164" t="str">
            <v>21</v>
          </cell>
          <cell r="O164" t="str">
            <v>0</v>
          </cell>
          <cell r="P164" t="str">
            <v>0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UETU2390297           </v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Z164" t="str">
            <v xml:space="preserve">8 </v>
          </cell>
          <cell r="AA164" t="str">
            <v>0</v>
          </cell>
          <cell r="AB164" t="str">
            <v>21</v>
          </cell>
          <cell r="AC164" t="str">
            <v>11</v>
          </cell>
          <cell r="AD164" t="str">
            <v xml:space="preserve">UETU2390297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06/02/2022</v>
          </cell>
          <cell r="AK164" t="str">
            <v>Marítimo</v>
          </cell>
          <cell r="AL164" t="str">
            <v>11/02/2022</v>
          </cell>
          <cell r="AM164" t="str">
            <v>24/02/2022</v>
          </cell>
          <cell r="AN164" t="str">
            <v xml:space="preserve">          </v>
          </cell>
        </row>
        <row r="165">
          <cell r="B165">
            <v>80534606</v>
          </cell>
          <cell r="C165">
            <v>540201480</v>
          </cell>
          <cell r="E165" t="str">
            <v/>
          </cell>
          <cell r="F165" t="str">
            <v/>
          </cell>
          <cell r="G165" t="str">
            <v xml:space="preserve">MSC ATHENS                                        </v>
          </cell>
          <cell r="I165" t="str">
            <v/>
          </cell>
          <cell r="J165">
            <v>6</v>
          </cell>
          <cell r="K165" t="str">
            <v>2</v>
          </cell>
          <cell r="L165" t="str">
            <v>6</v>
          </cell>
          <cell r="M165" t="str">
            <v>0</v>
          </cell>
          <cell r="N165" t="str">
            <v>6</v>
          </cell>
          <cell r="O165" t="str">
            <v>4</v>
          </cell>
          <cell r="P165" t="str">
            <v>6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HLXU8243930           </v>
          </cell>
          <cell r="V165" t="str">
            <v/>
          </cell>
          <cell r="W165" t="str">
            <v>REFORCO DIR ( DARIO ) PUXE SBL</v>
          </cell>
          <cell r="X165" t="str">
            <v>SBL</v>
          </cell>
          <cell r="Y165" t="str">
            <v/>
          </cell>
          <cell r="Z165" t="str">
            <v xml:space="preserve">8 </v>
          </cell>
          <cell r="AA165" t="str">
            <v>0</v>
          </cell>
          <cell r="AB165" t="str">
            <v>16</v>
          </cell>
          <cell r="AC165" t="str">
            <v>11</v>
          </cell>
          <cell r="AD165" t="str">
            <v xml:space="preserve">HLXU8243930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06/02/2022</v>
          </cell>
          <cell r="AK165" t="str">
            <v>Marítimo</v>
          </cell>
          <cell r="AL165" t="str">
            <v>11/02/2022</v>
          </cell>
          <cell r="AM165" t="str">
            <v>24/02/2022</v>
          </cell>
          <cell r="AN165" t="str">
            <v xml:space="preserve">          </v>
          </cell>
        </row>
        <row r="166">
          <cell r="B166">
            <v>80534609</v>
          </cell>
          <cell r="C166">
            <v>540201481</v>
          </cell>
          <cell r="E166" t="str">
            <v/>
          </cell>
          <cell r="F166" t="str">
            <v/>
          </cell>
          <cell r="G166" t="str">
            <v xml:space="preserve">MSC ATHENS                                        </v>
          </cell>
          <cell r="I166" t="str">
            <v/>
          </cell>
          <cell r="J166">
            <v>11</v>
          </cell>
          <cell r="K166" t="str">
            <v>3</v>
          </cell>
          <cell r="L166" t="str">
            <v>11</v>
          </cell>
          <cell r="M166" t="str">
            <v>0</v>
          </cell>
          <cell r="N166" t="str">
            <v>8</v>
          </cell>
          <cell r="O166" t="str">
            <v>0</v>
          </cell>
          <cell r="P166" t="str">
            <v>32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GESU6415009           </v>
          </cell>
          <cell r="U166" t="str">
            <v>25/03/2022</v>
          </cell>
          <cell r="V166" t="str">
            <v/>
          </cell>
          <cell r="W166" t="str">
            <v>REFORCO ESQ ( DARIO ) PUXE SBL / EXO.TRANSM. GW6E-2800/200KV-12 ( TEZOTO-GIBA ) PUXE SBL</v>
          </cell>
          <cell r="X166" t="str">
            <v>SBL</v>
          </cell>
          <cell r="Y166" t="str">
            <v/>
          </cell>
          <cell r="Z166" t="str">
            <v xml:space="preserve">8 </v>
          </cell>
          <cell r="AA166" t="str">
            <v>1</v>
          </cell>
          <cell r="AB166" t="str">
            <v>40</v>
          </cell>
          <cell r="AC166" t="str">
            <v>11</v>
          </cell>
          <cell r="AD166" t="str">
            <v xml:space="preserve">GESU6415009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06/02/2022</v>
          </cell>
          <cell r="AK166" t="str">
            <v>Marítimo</v>
          </cell>
          <cell r="AL166" t="str">
            <v>11/02/2022</v>
          </cell>
          <cell r="AM166" t="str">
            <v>24/02/2022</v>
          </cell>
          <cell r="AN166" t="str">
            <v xml:space="preserve">          </v>
          </cell>
        </row>
        <row r="167">
          <cell r="B167">
            <v>80534611</v>
          </cell>
          <cell r="C167">
            <v>540201482</v>
          </cell>
          <cell r="E167" t="str">
            <v/>
          </cell>
          <cell r="F167" t="str">
            <v/>
          </cell>
          <cell r="G167" t="str">
            <v xml:space="preserve">MSC ATHENS                                        </v>
          </cell>
          <cell r="I167" t="str">
            <v/>
          </cell>
          <cell r="J167">
            <v>62</v>
          </cell>
          <cell r="K167" t="str">
            <v>18</v>
          </cell>
          <cell r="L167" t="str">
            <v>62</v>
          </cell>
          <cell r="M167" t="str">
            <v>451</v>
          </cell>
          <cell r="N167" t="str">
            <v>4</v>
          </cell>
          <cell r="O167" t="str">
            <v>0</v>
          </cell>
          <cell r="P167" t="str">
            <v>22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HLXU8617006           </v>
          </cell>
          <cell r="U167" t="str">
            <v>03/02/2022</v>
          </cell>
          <cell r="V167" t="str">
            <v>04/03/2022</v>
          </cell>
          <cell r="W167" t="str">
            <v>Carlos A5410502022</v>
          </cell>
          <cell r="X167" t="str">
            <v>MBB</v>
          </cell>
          <cell r="Y167" t="str">
            <v/>
          </cell>
          <cell r="Z167" t="str">
            <v xml:space="preserve">8 </v>
          </cell>
          <cell r="AA167" t="str">
            <v>4</v>
          </cell>
          <cell r="AB167" t="str">
            <v>38</v>
          </cell>
          <cell r="AC167" t="str">
            <v>11</v>
          </cell>
          <cell r="AD167" t="str">
            <v xml:space="preserve">HLXU8617006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06/02/2022</v>
          </cell>
          <cell r="AK167" t="str">
            <v>Marítimo</v>
          </cell>
          <cell r="AL167" t="str">
            <v>11/02/2022</v>
          </cell>
          <cell r="AM167" t="str">
            <v>24/02/2022</v>
          </cell>
          <cell r="AN167" t="str">
            <v xml:space="preserve">          </v>
          </cell>
        </row>
        <row r="168">
          <cell r="B168">
            <v>80534612</v>
          </cell>
          <cell r="C168">
            <v>540201483</v>
          </cell>
          <cell r="E168" t="str">
            <v/>
          </cell>
          <cell r="F168" t="str">
            <v/>
          </cell>
          <cell r="G168" t="str">
            <v xml:space="preserve">MSC ATHENS                                        </v>
          </cell>
          <cell r="I168" t="str">
            <v/>
          </cell>
          <cell r="J168">
            <v>8</v>
          </cell>
          <cell r="K168" t="str">
            <v>2</v>
          </cell>
          <cell r="L168" t="str">
            <v>8</v>
          </cell>
          <cell r="M168" t="str">
            <v>0</v>
          </cell>
          <cell r="N168" t="str">
            <v>0</v>
          </cell>
          <cell r="O168" t="str">
            <v>1</v>
          </cell>
          <cell r="P168" t="str">
            <v>32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HLBU2177978           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 xml:space="preserve">8 </v>
          </cell>
          <cell r="AA168" t="str">
            <v>0</v>
          </cell>
          <cell r="AB168" t="str">
            <v>33</v>
          </cell>
          <cell r="AC168" t="str">
            <v>11</v>
          </cell>
          <cell r="AD168" t="str">
            <v xml:space="preserve">HLBU2177978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06/02/2022</v>
          </cell>
          <cell r="AK168" t="str">
            <v>Marítimo</v>
          </cell>
          <cell r="AL168" t="str">
            <v>11/02/2022</v>
          </cell>
          <cell r="AM168" t="str">
            <v>24/02/2022</v>
          </cell>
          <cell r="AN168" t="str">
            <v xml:space="preserve">          </v>
          </cell>
        </row>
        <row r="169">
          <cell r="B169">
            <v>80534718</v>
          </cell>
          <cell r="C169">
            <v>540201485</v>
          </cell>
          <cell r="E169" t="str">
            <v/>
          </cell>
          <cell r="F169" t="str">
            <v/>
          </cell>
          <cell r="G169" t="str">
            <v xml:space="preserve">MSC ATHENS                                        </v>
          </cell>
          <cell r="I169" t="str">
            <v/>
          </cell>
          <cell r="J169">
            <v>41</v>
          </cell>
          <cell r="K169" t="str">
            <v>8</v>
          </cell>
          <cell r="L169" t="str">
            <v>41</v>
          </cell>
          <cell r="M169" t="str">
            <v>208</v>
          </cell>
          <cell r="N169" t="str">
            <v>18</v>
          </cell>
          <cell r="O169" t="str">
            <v>11</v>
          </cell>
          <cell r="P169" t="str">
            <v>2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UACU5337202           </v>
          </cell>
          <cell r="U169" t="str">
            <v>08/03/2022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 xml:space="preserve">8 </v>
          </cell>
          <cell r="AA169" t="str">
            <v>1</v>
          </cell>
          <cell r="AB169" t="str">
            <v>35</v>
          </cell>
          <cell r="AC169" t="str">
            <v>11</v>
          </cell>
          <cell r="AD169" t="str">
            <v xml:space="preserve">UACU5337202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06/02/2022</v>
          </cell>
          <cell r="AK169" t="str">
            <v>Marítimo</v>
          </cell>
          <cell r="AL169" t="str">
            <v>11/02/2022</v>
          </cell>
          <cell r="AM169" t="str">
            <v>24/02/2022</v>
          </cell>
          <cell r="AN169" t="str">
            <v xml:space="preserve">          </v>
          </cell>
        </row>
        <row r="170">
          <cell r="B170">
            <v>80534741</v>
          </cell>
          <cell r="C170">
            <v>540201486</v>
          </cell>
          <cell r="E170" t="str">
            <v/>
          </cell>
          <cell r="F170" t="str">
            <v/>
          </cell>
          <cell r="G170" t="str">
            <v xml:space="preserve">MSC ATHENS                                        </v>
          </cell>
          <cell r="I170" t="str">
            <v/>
          </cell>
          <cell r="J170">
            <v>74</v>
          </cell>
          <cell r="K170" t="str">
            <v>23</v>
          </cell>
          <cell r="L170" t="str">
            <v>74</v>
          </cell>
          <cell r="M170" t="str">
            <v>199</v>
          </cell>
          <cell r="N170" t="str">
            <v>60</v>
          </cell>
          <cell r="O170" t="str">
            <v>9</v>
          </cell>
          <cell r="P170" t="str">
            <v>11</v>
          </cell>
          <cell r="Q170" t="str">
            <v>1</v>
          </cell>
          <cell r="R170" t="str">
            <v>1</v>
          </cell>
          <cell r="S170" t="str">
            <v>Não</v>
          </cell>
          <cell r="T170" t="str">
            <v xml:space="preserve">FSCU8241596           </v>
          </cell>
          <cell r="U170" t="str">
            <v>03/03/2022</v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 xml:space="preserve">7 </v>
          </cell>
          <cell r="AA170" t="str">
            <v>6</v>
          </cell>
          <cell r="AB170" t="str">
            <v>49</v>
          </cell>
          <cell r="AC170" t="str">
            <v>11</v>
          </cell>
          <cell r="AD170" t="str">
            <v xml:space="preserve">FSCU8241596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06/02/2022</v>
          </cell>
          <cell r="AK170" t="str">
            <v>Marítimo</v>
          </cell>
          <cell r="AL170" t="str">
            <v>11/02/2022</v>
          </cell>
          <cell r="AM170" t="str">
            <v>24/02/2022</v>
          </cell>
          <cell r="AN170" t="str">
            <v xml:space="preserve">          </v>
          </cell>
        </row>
        <row r="171">
          <cell r="B171">
            <v>80534745</v>
          </cell>
          <cell r="C171">
            <v>540201487</v>
          </cell>
          <cell r="E171" t="str">
            <v/>
          </cell>
          <cell r="F171" t="str">
            <v/>
          </cell>
          <cell r="G171" t="str">
            <v xml:space="preserve">MSC ATHENS                                        </v>
          </cell>
          <cell r="I171" t="str">
            <v/>
          </cell>
          <cell r="J171">
            <v>73</v>
          </cell>
          <cell r="K171" t="str">
            <v>22</v>
          </cell>
          <cell r="L171" t="str">
            <v>73</v>
          </cell>
          <cell r="M171" t="str">
            <v>545</v>
          </cell>
          <cell r="N171" t="str">
            <v>14</v>
          </cell>
          <cell r="O171" t="str">
            <v>6</v>
          </cell>
          <cell r="P171" t="str">
            <v>16</v>
          </cell>
          <cell r="Q171" t="str">
            <v>3</v>
          </cell>
          <cell r="R171" t="str">
            <v>3</v>
          </cell>
          <cell r="S171" t="str">
            <v>Não</v>
          </cell>
          <cell r="T171" t="str">
            <v xml:space="preserve">HLBU1684622           </v>
          </cell>
          <cell r="U171" t="str">
            <v>08/03/2022</v>
          </cell>
          <cell r="V171" t="str">
            <v/>
          </cell>
          <cell r="W171" t="str">
            <v/>
          </cell>
          <cell r="X171" t="str">
            <v/>
          </cell>
          <cell r="Y171" t="str">
            <v/>
          </cell>
          <cell r="Z171" t="str">
            <v xml:space="preserve">8 </v>
          </cell>
          <cell r="AA171" t="str">
            <v>2</v>
          </cell>
          <cell r="AB171" t="str">
            <v>54</v>
          </cell>
          <cell r="AC171" t="str">
            <v>11</v>
          </cell>
          <cell r="AD171" t="str">
            <v xml:space="preserve">HLBU1684622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06/02/2022</v>
          </cell>
          <cell r="AK171" t="str">
            <v>Marítimo</v>
          </cell>
          <cell r="AL171" t="str">
            <v>11/02/2022</v>
          </cell>
          <cell r="AM171" t="str">
            <v>24/02/2022</v>
          </cell>
          <cell r="AN171" t="str">
            <v xml:space="preserve">          </v>
          </cell>
        </row>
        <row r="172">
          <cell r="B172">
            <v>80534760</v>
          </cell>
          <cell r="C172">
            <v>540201488</v>
          </cell>
          <cell r="E172" t="str">
            <v/>
          </cell>
          <cell r="F172" t="str">
            <v/>
          </cell>
          <cell r="G172" t="str">
            <v xml:space="preserve">MSC ATHENS                                        </v>
          </cell>
          <cell r="I172" t="str">
            <v/>
          </cell>
          <cell r="J172">
            <v>7</v>
          </cell>
          <cell r="K172" t="str">
            <v>4</v>
          </cell>
          <cell r="L172" t="str">
            <v>7</v>
          </cell>
          <cell r="M172" t="str">
            <v>0</v>
          </cell>
          <cell r="N172" t="str">
            <v>2</v>
          </cell>
          <cell r="O172" t="str">
            <v>7</v>
          </cell>
          <cell r="P172" t="str">
            <v>22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FCIU9154630           </v>
          </cell>
          <cell r="U172" t="str">
            <v>08/03/2022</v>
          </cell>
          <cell r="V172" t="str">
            <v>08/03/2022</v>
          </cell>
          <cell r="W172" t="str">
            <v>BANCOS ( ALVARO ) PUXE SBL</v>
          </cell>
          <cell r="X172" t="str">
            <v>SBL</v>
          </cell>
          <cell r="Y172" t="str">
            <v/>
          </cell>
          <cell r="Z172" t="str">
            <v xml:space="preserve">8 </v>
          </cell>
          <cell r="AA172" t="str">
            <v>1</v>
          </cell>
          <cell r="AB172" t="str">
            <v>31</v>
          </cell>
          <cell r="AC172" t="str">
            <v>11</v>
          </cell>
          <cell r="AD172" t="str">
            <v xml:space="preserve">FCIU9154630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06/02/2022</v>
          </cell>
          <cell r="AK172" t="str">
            <v>Marítimo</v>
          </cell>
          <cell r="AL172" t="str">
            <v>11/02/2022</v>
          </cell>
          <cell r="AM172" t="str">
            <v>24/02/2022</v>
          </cell>
          <cell r="AN172" t="str">
            <v xml:space="preserve">          </v>
          </cell>
        </row>
        <row r="173">
          <cell r="B173">
            <v>80534761</v>
          </cell>
          <cell r="C173">
            <v>540201489</v>
          </cell>
          <cell r="E173" t="str">
            <v/>
          </cell>
          <cell r="F173" t="str">
            <v/>
          </cell>
          <cell r="G173" t="str">
            <v xml:space="preserve">MSC ATHENS                                        </v>
          </cell>
          <cell r="I173" t="str">
            <v/>
          </cell>
          <cell r="J173">
            <v>32</v>
          </cell>
          <cell r="K173" t="str">
            <v>12</v>
          </cell>
          <cell r="L173" t="str">
            <v>32</v>
          </cell>
          <cell r="M173" t="str">
            <v>169</v>
          </cell>
          <cell r="N173" t="str">
            <v>12</v>
          </cell>
          <cell r="O173" t="str">
            <v>18</v>
          </cell>
          <cell r="P173" t="str">
            <v>11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HLBU3419700           </v>
          </cell>
          <cell r="U173" t="str">
            <v>28/02/2022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 xml:space="preserve">7 </v>
          </cell>
          <cell r="AA173" t="str">
            <v>4</v>
          </cell>
          <cell r="AB173" t="str">
            <v>45</v>
          </cell>
          <cell r="AC173" t="str">
            <v>11</v>
          </cell>
          <cell r="AD173" t="str">
            <v xml:space="preserve">HLBU3419700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06/02/2022</v>
          </cell>
          <cell r="AK173" t="str">
            <v>Marítimo</v>
          </cell>
          <cell r="AL173" t="str">
            <v>11/02/2022</v>
          </cell>
          <cell r="AM173" t="str">
            <v>24/02/2022</v>
          </cell>
          <cell r="AN173" t="str">
            <v xml:space="preserve">          </v>
          </cell>
        </row>
        <row r="174">
          <cell r="B174">
            <v>80534765</v>
          </cell>
          <cell r="C174">
            <v>540201490</v>
          </cell>
          <cell r="E174" t="str">
            <v/>
          </cell>
          <cell r="F174" t="str">
            <v>VERDE</v>
          </cell>
          <cell r="G174" t="str">
            <v xml:space="preserve">MSC ATHENS                                        </v>
          </cell>
          <cell r="H174" t="str">
            <v>1</v>
          </cell>
          <cell r="I174" t="str">
            <v/>
          </cell>
          <cell r="J174">
            <v>9</v>
          </cell>
          <cell r="K174" t="str">
            <v>3</v>
          </cell>
          <cell r="L174" t="str">
            <v>9</v>
          </cell>
          <cell r="M174" t="str">
            <v>0</v>
          </cell>
          <cell r="N174" t="str">
            <v>28</v>
          </cell>
          <cell r="O174" t="str">
            <v>11</v>
          </cell>
          <cell r="P174" t="str">
            <v>7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HLXU8456621           </v>
          </cell>
          <cell r="U174" t="str">
            <v>10/03/2022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>20</v>
          </cell>
          <cell r="AA174" t="str">
            <v>1</v>
          </cell>
          <cell r="AB174" t="str">
            <v>47</v>
          </cell>
          <cell r="AC174" t="str">
            <v>11</v>
          </cell>
          <cell r="AD174" t="str">
            <v xml:space="preserve">HLXU8456621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06/02/2022</v>
          </cell>
          <cell r="AK174" t="str">
            <v>Marítimo</v>
          </cell>
          <cell r="AL174" t="str">
            <v>11/02/2022</v>
          </cell>
          <cell r="AM174" t="str">
            <v>24/02/2022</v>
          </cell>
          <cell r="AN174" t="str">
            <v>2204211450</v>
          </cell>
        </row>
        <row r="175">
          <cell r="B175">
            <v>80534746</v>
          </cell>
          <cell r="C175">
            <v>540201491</v>
          </cell>
          <cell r="E175" t="str">
            <v/>
          </cell>
          <cell r="F175" t="str">
            <v/>
          </cell>
          <cell r="G175" t="str">
            <v xml:space="preserve">MSC ATHENS                                        </v>
          </cell>
          <cell r="I175" t="str">
            <v/>
          </cell>
          <cell r="J175">
            <v>17</v>
          </cell>
          <cell r="K175" t="str">
            <v>3</v>
          </cell>
          <cell r="L175" t="str">
            <v>17</v>
          </cell>
          <cell r="M175" t="str">
            <v>0</v>
          </cell>
          <cell r="N175" t="str">
            <v>12</v>
          </cell>
          <cell r="O175" t="str">
            <v>29</v>
          </cell>
          <cell r="P175" t="str">
            <v>5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HLXU8219173           </v>
          </cell>
          <cell r="U175" t="str">
            <v>10/03/2022</v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 xml:space="preserve">8 </v>
          </cell>
          <cell r="AA175" t="str">
            <v>1</v>
          </cell>
          <cell r="AB175" t="str">
            <v>46</v>
          </cell>
          <cell r="AC175" t="str">
            <v>11</v>
          </cell>
          <cell r="AD175" t="str">
            <v xml:space="preserve">HLXU8219173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06/02/2022</v>
          </cell>
          <cell r="AK175" t="str">
            <v>Marítimo</v>
          </cell>
          <cell r="AL175" t="str">
            <v>11/02/2022</v>
          </cell>
          <cell r="AM175" t="str">
            <v>24/02/2022</v>
          </cell>
          <cell r="AN175" t="str">
            <v xml:space="preserve">          </v>
          </cell>
        </row>
        <row r="176">
          <cell r="B176">
            <v>80534786</v>
          </cell>
          <cell r="C176">
            <v>540201492</v>
          </cell>
          <cell r="E176" t="str">
            <v/>
          </cell>
          <cell r="F176" t="str">
            <v/>
          </cell>
          <cell r="G176" t="str">
            <v xml:space="preserve">MSC ATHENS                                        </v>
          </cell>
          <cell r="I176" t="str">
            <v/>
          </cell>
          <cell r="J176">
            <v>9</v>
          </cell>
          <cell r="K176" t="str">
            <v>2</v>
          </cell>
          <cell r="L176" t="str">
            <v>9</v>
          </cell>
          <cell r="M176" t="str">
            <v>1</v>
          </cell>
          <cell r="N176" t="str">
            <v>25</v>
          </cell>
          <cell r="O176" t="str">
            <v>4</v>
          </cell>
          <cell r="P176" t="str">
            <v>20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HLBU1357390           </v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Z176" t="str">
            <v xml:space="preserve">8 </v>
          </cell>
          <cell r="AA176" t="str">
            <v>0</v>
          </cell>
          <cell r="AB176" t="str">
            <v>50</v>
          </cell>
          <cell r="AC176" t="str">
            <v>11</v>
          </cell>
          <cell r="AD176" t="str">
            <v xml:space="preserve">HLBU1357390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06/02/2022</v>
          </cell>
          <cell r="AK176" t="str">
            <v>Marítimo</v>
          </cell>
          <cell r="AL176" t="str">
            <v>11/02/2022</v>
          </cell>
          <cell r="AM176" t="str">
            <v>24/02/2022</v>
          </cell>
          <cell r="AN176" t="str">
            <v xml:space="preserve">          </v>
          </cell>
        </row>
        <row r="177">
          <cell r="B177">
            <v>80534792</v>
          </cell>
          <cell r="C177">
            <v>540201495</v>
          </cell>
          <cell r="E177" t="str">
            <v/>
          </cell>
          <cell r="F177" t="str">
            <v/>
          </cell>
          <cell r="G177" t="str">
            <v xml:space="preserve">MSC ATHENS                                        </v>
          </cell>
          <cell r="I177" t="str">
            <v/>
          </cell>
          <cell r="J177">
            <v>21</v>
          </cell>
          <cell r="K177" t="str">
            <v>6</v>
          </cell>
          <cell r="L177" t="str">
            <v>21</v>
          </cell>
          <cell r="M177" t="str">
            <v>52</v>
          </cell>
          <cell r="N177" t="str">
            <v>7</v>
          </cell>
          <cell r="O177" t="str">
            <v>16</v>
          </cell>
          <cell r="P177" t="str">
            <v>13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DFSU7319708           </v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Z177" t="str">
            <v xml:space="preserve">8 </v>
          </cell>
          <cell r="AA177" t="str">
            <v>0</v>
          </cell>
          <cell r="AB177" t="str">
            <v>38</v>
          </cell>
          <cell r="AC177" t="str">
            <v>11</v>
          </cell>
          <cell r="AD177" t="str">
            <v xml:space="preserve">DFSU7319708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06/02/2022</v>
          </cell>
          <cell r="AK177" t="str">
            <v>Marítimo</v>
          </cell>
          <cell r="AL177" t="str">
            <v>11/02/2022</v>
          </cell>
          <cell r="AM177" t="str">
            <v>24/02/2022</v>
          </cell>
          <cell r="AN177" t="str">
            <v xml:space="preserve">          </v>
          </cell>
        </row>
        <row r="178">
          <cell r="B178">
            <v>80534799</v>
          </cell>
          <cell r="C178">
            <v>540201496</v>
          </cell>
          <cell r="E178" t="str">
            <v/>
          </cell>
          <cell r="F178" t="str">
            <v>VERDE</v>
          </cell>
          <cell r="G178" t="str">
            <v xml:space="preserve">MSC ATHENS                                        </v>
          </cell>
          <cell r="H178" t="str">
            <v>4</v>
          </cell>
          <cell r="I178" t="str">
            <v/>
          </cell>
          <cell r="J178">
            <v>19</v>
          </cell>
          <cell r="K178" t="str">
            <v>4</v>
          </cell>
          <cell r="L178" t="str">
            <v>19</v>
          </cell>
          <cell r="M178" t="str">
            <v>42</v>
          </cell>
          <cell r="N178" t="str">
            <v>9</v>
          </cell>
          <cell r="O178" t="str">
            <v>19</v>
          </cell>
          <cell r="P178" t="str">
            <v>2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SLSU8053800           </v>
          </cell>
          <cell r="U178" t="str">
            <v>14/03/2022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>20</v>
          </cell>
          <cell r="AA178" t="str">
            <v>2</v>
          </cell>
          <cell r="AB178" t="str">
            <v>32</v>
          </cell>
          <cell r="AC178" t="str">
            <v>11</v>
          </cell>
          <cell r="AD178" t="str">
            <v xml:space="preserve">SLSU8053800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06/02/2022</v>
          </cell>
          <cell r="AK178" t="str">
            <v>Marítimo</v>
          </cell>
          <cell r="AL178" t="str">
            <v>11/02/2022</v>
          </cell>
          <cell r="AM178" t="str">
            <v>24/02/2022</v>
          </cell>
          <cell r="AN178" t="str">
            <v>2204074461</v>
          </cell>
        </row>
        <row r="179">
          <cell r="B179">
            <v>80534833</v>
          </cell>
          <cell r="C179">
            <v>540201498</v>
          </cell>
          <cell r="E179" t="str">
            <v/>
          </cell>
          <cell r="F179" t="str">
            <v/>
          </cell>
          <cell r="G179" t="str">
            <v xml:space="preserve">MSC ATHENS                                        </v>
          </cell>
          <cell r="I179" t="str">
            <v/>
          </cell>
          <cell r="J179">
            <v>12</v>
          </cell>
          <cell r="K179" t="str">
            <v>5</v>
          </cell>
          <cell r="L179" t="str">
            <v>12</v>
          </cell>
          <cell r="M179" t="str">
            <v>18</v>
          </cell>
          <cell r="N179" t="str">
            <v>18</v>
          </cell>
          <cell r="O179" t="str">
            <v>13</v>
          </cell>
          <cell r="P179" t="str">
            <v>5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HLBU1085115           </v>
          </cell>
          <cell r="U179" t="str">
            <v>11/03/2022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 xml:space="preserve">8 </v>
          </cell>
          <cell r="AA179" t="str">
            <v>1</v>
          </cell>
          <cell r="AB179" t="str">
            <v>37</v>
          </cell>
          <cell r="AC179" t="str">
            <v>11</v>
          </cell>
          <cell r="AD179" t="str">
            <v xml:space="preserve">HLBU1085115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06/02/2022</v>
          </cell>
          <cell r="AK179" t="str">
            <v>Marítimo</v>
          </cell>
          <cell r="AL179" t="str">
            <v>11/02/2022</v>
          </cell>
          <cell r="AM179" t="str">
            <v>24/02/2022</v>
          </cell>
          <cell r="AN179" t="str">
            <v xml:space="preserve">          </v>
          </cell>
        </row>
        <row r="180">
          <cell r="B180">
            <v>80534797</v>
          </cell>
          <cell r="C180">
            <v>540201499</v>
          </cell>
          <cell r="E180" t="str">
            <v/>
          </cell>
          <cell r="F180" t="str">
            <v>VERDE</v>
          </cell>
          <cell r="G180" t="str">
            <v xml:space="preserve">MSC ATHENS                                        </v>
          </cell>
          <cell r="H180" t="str">
            <v>4</v>
          </cell>
          <cell r="I180" t="str">
            <v/>
          </cell>
          <cell r="J180">
            <v>41</v>
          </cell>
          <cell r="K180" t="str">
            <v>12</v>
          </cell>
          <cell r="L180" t="str">
            <v>41</v>
          </cell>
          <cell r="M180" t="str">
            <v>121</v>
          </cell>
          <cell r="N180" t="str">
            <v>12</v>
          </cell>
          <cell r="O180" t="str">
            <v>9</v>
          </cell>
          <cell r="P180" t="str">
            <v>27</v>
          </cell>
          <cell r="Q180" t="str">
            <v>1</v>
          </cell>
          <cell r="R180" t="str">
            <v>1</v>
          </cell>
          <cell r="S180" t="str">
            <v>Não</v>
          </cell>
          <cell r="T180" t="str">
            <v xml:space="preserve">CAIU8998828           </v>
          </cell>
          <cell r="U180" t="str">
            <v>04/03/2022</v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>20</v>
          </cell>
          <cell r="AA180" t="str">
            <v>3</v>
          </cell>
          <cell r="AB180" t="str">
            <v>51</v>
          </cell>
          <cell r="AC180" t="str">
            <v>11</v>
          </cell>
          <cell r="AD180" t="str">
            <v xml:space="preserve">CAIU8998828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06/02/2022</v>
          </cell>
          <cell r="AK180" t="str">
            <v>Marítimo</v>
          </cell>
          <cell r="AL180" t="str">
            <v>11/02/2022</v>
          </cell>
          <cell r="AM180" t="str">
            <v>24/02/2022</v>
          </cell>
          <cell r="AN180" t="str">
            <v>2204074526</v>
          </cell>
        </row>
        <row r="181">
          <cell r="B181">
            <v>80534800</v>
          </cell>
          <cell r="C181">
            <v>540201502</v>
          </cell>
          <cell r="E181" t="str">
            <v/>
          </cell>
          <cell r="F181" t="str">
            <v>VERDE</v>
          </cell>
          <cell r="G181" t="str">
            <v xml:space="preserve">MSC ATHENS                                        </v>
          </cell>
          <cell r="H181" t="str">
            <v>1</v>
          </cell>
          <cell r="I181" t="str">
            <v/>
          </cell>
          <cell r="J181">
            <v>104</v>
          </cell>
          <cell r="K181" t="str">
            <v>30</v>
          </cell>
          <cell r="L181" t="str">
            <v>104</v>
          </cell>
          <cell r="M181" t="str">
            <v>712</v>
          </cell>
          <cell r="N181" t="str">
            <v>86</v>
          </cell>
          <cell r="O181" t="str">
            <v>8</v>
          </cell>
          <cell r="P181" t="str">
            <v>39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HLBU2451271           </v>
          </cell>
          <cell r="U181" t="str">
            <v>04/02/2022</v>
          </cell>
          <cell r="V181" t="str">
            <v>07/03/2022</v>
          </cell>
          <cell r="W181" t="str">
            <v>Patrick A9419900067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2</v>
          </cell>
          <cell r="AB181" t="str">
            <v>49</v>
          </cell>
          <cell r="AC181" t="str">
            <v>11</v>
          </cell>
          <cell r="AD181" t="str">
            <v xml:space="preserve">HLBU2451271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06/02/2022</v>
          </cell>
          <cell r="AK181" t="str">
            <v>Marítimo</v>
          </cell>
          <cell r="AL181" t="str">
            <v>11/02/2022</v>
          </cell>
          <cell r="AM181" t="str">
            <v>24/02/2022</v>
          </cell>
          <cell r="AN181" t="str">
            <v>2204314497</v>
          </cell>
        </row>
        <row r="182">
          <cell r="B182">
            <v>80534818</v>
          </cell>
          <cell r="C182">
            <v>540201508</v>
          </cell>
          <cell r="E182" t="str">
            <v/>
          </cell>
          <cell r="F182" t="str">
            <v/>
          </cell>
          <cell r="G182" t="str">
            <v xml:space="preserve">MSC ATHENS                                        </v>
          </cell>
          <cell r="I182" t="str">
            <v/>
          </cell>
          <cell r="J182">
            <v>8</v>
          </cell>
          <cell r="K182" t="str">
            <v>3</v>
          </cell>
          <cell r="L182" t="str">
            <v>8</v>
          </cell>
          <cell r="M182" t="str">
            <v>0</v>
          </cell>
          <cell r="N182" t="str">
            <v>13</v>
          </cell>
          <cell r="O182" t="str">
            <v>19</v>
          </cell>
          <cell r="P182" t="str">
            <v>4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UACU5872739           </v>
          </cell>
          <cell r="V182" t="str">
            <v/>
          </cell>
          <cell r="W182" t="str">
            <v>PORTA-OBJETOS AREA DO TETO ( ALVARO ) PUXE SBL</v>
          </cell>
          <cell r="X182" t="str">
            <v>SBL</v>
          </cell>
          <cell r="Y182" t="str">
            <v/>
          </cell>
          <cell r="Z182" t="str">
            <v xml:space="preserve">8 </v>
          </cell>
          <cell r="AA182" t="str">
            <v>0</v>
          </cell>
          <cell r="AB182" t="str">
            <v>36</v>
          </cell>
          <cell r="AC182" t="str">
            <v>11</v>
          </cell>
          <cell r="AD182" t="str">
            <v xml:space="preserve">UACU5872739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06/02/2022</v>
          </cell>
          <cell r="AK182" t="str">
            <v>Marítimo</v>
          </cell>
          <cell r="AL182" t="str">
            <v>11/02/2022</v>
          </cell>
          <cell r="AM182" t="str">
            <v>24/02/2022</v>
          </cell>
          <cell r="AN182" t="str">
            <v xml:space="preserve">          </v>
          </cell>
        </row>
        <row r="183">
          <cell r="B183">
            <v>80534819</v>
          </cell>
          <cell r="C183">
            <v>540201509</v>
          </cell>
          <cell r="E183" t="str">
            <v/>
          </cell>
          <cell r="F183" t="str">
            <v/>
          </cell>
          <cell r="G183" t="str">
            <v xml:space="preserve">MSC ATHENS                                        </v>
          </cell>
          <cell r="I183" t="str">
            <v/>
          </cell>
          <cell r="J183">
            <v>1</v>
          </cell>
          <cell r="K183" t="str">
            <v/>
          </cell>
          <cell r="L183" t="str">
            <v>1</v>
          </cell>
          <cell r="M183" t="str">
            <v>0</v>
          </cell>
          <cell r="N183" t="str">
            <v>0</v>
          </cell>
          <cell r="O183" t="str">
            <v>20</v>
          </cell>
          <cell r="P183" t="str">
            <v>0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FANU1080774           </v>
          </cell>
          <cell r="V183" t="str">
            <v/>
          </cell>
          <cell r="W183" t="str">
            <v>PORTA-OBJETOS AREA DO TETO ( ALVARO ) PUXE SBL</v>
          </cell>
          <cell r="X183" t="str">
            <v>SBL</v>
          </cell>
          <cell r="Y183" t="str">
            <v/>
          </cell>
          <cell r="Z183" t="str">
            <v xml:space="preserve">8 </v>
          </cell>
          <cell r="AA183" t="str">
            <v>0</v>
          </cell>
          <cell r="AB183" t="str">
            <v>20</v>
          </cell>
          <cell r="AC183" t="str">
            <v>11</v>
          </cell>
          <cell r="AD183" t="str">
            <v xml:space="preserve">FANU1080774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06/02/2022</v>
          </cell>
          <cell r="AK183" t="str">
            <v>Marítimo</v>
          </cell>
          <cell r="AL183" t="str">
            <v>11/02/2022</v>
          </cell>
          <cell r="AM183" t="str">
            <v>24/02/2022</v>
          </cell>
          <cell r="AN183" t="str">
            <v xml:space="preserve">          </v>
          </cell>
        </row>
        <row r="184">
          <cell r="B184">
            <v>80534820</v>
          </cell>
          <cell r="C184">
            <v>540201510</v>
          </cell>
          <cell r="E184" t="str">
            <v/>
          </cell>
          <cell r="F184" t="str">
            <v/>
          </cell>
          <cell r="G184" t="str">
            <v xml:space="preserve">MSC ATHENS                                        </v>
          </cell>
          <cell r="I184" t="str">
            <v/>
          </cell>
          <cell r="J184">
            <v>1</v>
          </cell>
          <cell r="K184" t="str">
            <v>1</v>
          </cell>
          <cell r="L184" t="str">
            <v>1</v>
          </cell>
          <cell r="M184" t="str">
            <v>0</v>
          </cell>
          <cell r="N184" t="str">
            <v>0</v>
          </cell>
          <cell r="O184" t="str">
            <v>47</v>
          </cell>
          <cell r="P184" t="str">
            <v>0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TCKU6005422           </v>
          </cell>
          <cell r="V184" t="str">
            <v/>
          </cell>
          <cell r="W184" t="str">
            <v>BANCOS ( ALVARO ) PUXE SBL</v>
          </cell>
          <cell r="X184" t="str">
            <v>SBL</v>
          </cell>
          <cell r="Y184" t="str">
            <v/>
          </cell>
          <cell r="Z184" t="str">
            <v xml:space="preserve">8 </v>
          </cell>
          <cell r="AA184" t="str">
            <v>0</v>
          </cell>
          <cell r="AB184" t="str">
            <v>47</v>
          </cell>
          <cell r="AC184" t="str">
            <v>11</v>
          </cell>
          <cell r="AD184" t="str">
            <v xml:space="preserve">TCKU6005422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06/02/2022</v>
          </cell>
          <cell r="AK184" t="str">
            <v>Marítimo</v>
          </cell>
          <cell r="AL184" t="str">
            <v>11/02/2022</v>
          </cell>
          <cell r="AM184" t="str">
            <v>24/02/2022</v>
          </cell>
          <cell r="AN184" t="str">
            <v xml:space="preserve">          </v>
          </cell>
        </row>
        <row r="185">
          <cell r="B185">
            <v>80534823</v>
          </cell>
          <cell r="C185">
            <v>540201511</v>
          </cell>
          <cell r="E185" t="str">
            <v/>
          </cell>
          <cell r="F185" t="str">
            <v/>
          </cell>
          <cell r="G185" t="str">
            <v xml:space="preserve">MSC ATHENS                                        </v>
          </cell>
          <cell r="I185" t="str">
            <v/>
          </cell>
          <cell r="J185">
            <v>22</v>
          </cell>
          <cell r="K185" t="str">
            <v>7</v>
          </cell>
          <cell r="L185" t="str">
            <v>22</v>
          </cell>
          <cell r="M185" t="str">
            <v>0</v>
          </cell>
          <cell r="N185" t="str">
            <v>15</v>
          </cell>
          <cell r="O185" t="str">
            <v>44</v>
          </cell>
          <cell r="P185" t="str">
            <v>40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UASU1033902           </v>
          </cell>
          <cell r="U185" t="str">
            <v>15/03/2022</v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 xml:space="preserve">8 </v>
          </cell>
          <cell r="AA185" t="str">
            <v>2</v>
          </cell>
          <cell r="AB185" t="str">
            <v>99</v>
          </cell>
          <cell r="AC185" t="str">
            <v>11</v>
          </cell>
          <cell r="AD185" t="str">
            <v xml:space="preserve">UASU1033902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06/02/2022</v>
          </cell>
          <cell r="AK185" t="str">
            <v>Marítimo</v>
          </cell>
          <cell r="AL185" t="str">
            <v>11/02/2022</v>
          </cell>
          <cell r="AM185" t="str">
            <v>24/02/2022</v>
          </cell>
          <cell r="AN185" t="str">
            <v xml:space="preserve">          </v>
          </cell>
        </row>
        <row r="186">
          <cell r="B186">
            <v>80535047</v>
          </cell>
          <cell r="C186">
            <v>540201512</v>
          </cell>
          <cell r="E186" t="str">
            <v/>
          </cell>
          <cell r="F186" t="str">
            <v/>
          </cell>
          <cell r="G186" t="str">
            <v xml:space="preserve">MSC ATHENS                                        </v>
          </cell>
          <cell r="I186" t="str">
            <v/>
          </cell>
          <cell r="J186">
            <v>101</v>
          </cell>
          <cell r="K186" t="str">
            <v>28</v>
          </cell>
          <cell r="L186" t="str">
            <v>101</v>
          </cell>
          <cell r="M186" t="str">
            <v>809</v>
          </cell>
          <cell r="N186" t="str">
            <v>1</v>
          </cell>
          <cell r="O186" t="str">
            <v>3</v>
          </cell>
          <cell r="P186" t="str">
            <v>31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HLBU1847273           </v>
          </cell>
          <cell r="U186" t="str">
            <v>15/03/2022</v>
          </cell>
          <cell r="V186" t="str">
            <v/>
          </cell>
          <cell r="W186" t="str">
            <v/>
          </cell>
          <cell r="X186" t="str">
            <v/>
          </cell>
          <cell r="Y186" t="str">
            <v/>
          </cell>
          <cell r="Z186" t="str">
            <v xml:space="preserve">8 </v>
          </cell>
          <cell r="AA186" t="str">
            <v>1</v>
          </cell>
          <cell r="AB186" t="str">
            <v>52</v>
          </cell>
          <cell r="AC186" t="str">
            <v>11</v>
          </cell>
          <cell r="AD186" t="str">
            <v xml:space="preserve">HLBU1847273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06/02/2022</v>
          </cell>
          <cell r="AK186" t="str">
            <v>Marítimo</v>
          </cell>
          <cell r="AL186" t="str">
            <v>11/02/2022</v>
          </cell>
          <cell r="AM186" t="str">
            <v>24/02/2022</v>
          </cell>
          <cell r="AN186" t="str">
            <v xml:space="preserve">          </v>
          </cell>
        </row>
        <row r="187">
          <cell r="B187">
            <v>80534822</v>
          </cell>
          <cell r="C187">
            <v>540201513</v>
          </cell>
          <cell r="E187" t="str">
            <v/>
          </cell>
          <cell r="F187" t="str">
            <v/>
          </cell>
          <cell r="G187" t="str">
            <v xml:space="preserve">MSC ATHENS                                        </v>
          </cell>
          <cell r="I187" t="str">
            <v/>
          </cell>
          <cell r="J187">
            <v>73</v>
          </cell>
          <cell r="K187" t="str">
            <v>20</v>
          </cell>
          <cell r="L187" t="str">
            <v>73</v>
          </cell>
          <cell r="M187" t="str">
            <v>364</v>
          </cell>
          <cell r="N187" t="str">
            <v>33</v>
          </cell>
          <cell r="O187" t="str">
            <v>8</v>
          </cell>
          <cell r="P187" t="str">
            <v>32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FANU1150188           </v>
          </cell>
          <cell r="U187" t="str">
            <v>07/02/2022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8 </v>
          </cell>
          <cell r="AA187" t="str">
            <v>2</v>
          </cell>
          <cell r="AB187" t="str">
            <v>51</v>
          </cell>
          <cell r="AC187" t="str">
            <v>11</v>
          </cell>
          <cell r="AD187" t="str">
            <v xml:space="preserve">FANU1150188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06/02/2022</v>
          </cell>
          <cell r="AK187" t="str">
            <v>Marítimo</v>
          </cell>
          <cell r="AL187" t="str">
            <v>11/02/2022</v>
          </cell>
          <cell r="AM187" t="str">
            <v>24/02/2022</v>
          </cell>
          <cell r="AN187" t="str">
            <v xml:space="preserve">          </v>
          </cell>
        </row>
        <row r="188">
          <cell r="B188">
            <v>80534821</v>
          </cell>
          <cell r="C188">
            <v>540201514</v>
          </cell>
          <cell r="E188" t="str">
            <v/>
          </cell>
          <cell r="F188" t="str">
            <v/>
          </cell>
          <cell r="G188" t="str">
            <v xml:space="preserve">MSC ATHENS                                        </v>
          </cell>
          <cell r="I188" t="str">
            <v/>
          </cell>
          <cell r="J188">
            <v>22</v>
          </cell>
          <cell r="K188" t="str">
            <v>7</v>
          </cell>
          <cell r="L188" t="str">
            <v>22</v>
          </cell>
          <cell r="M188" t="str">
            <v>98</v>
          </cell>
          <cell r="N188" t="str">
            <v>16</v>
          </cell>
          <cell r="O188" t="str">
            <v>11</v>
          </cell>
          <cell r="P188" t="str">
            <v>440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FANU1099070           </v>
          </cell>
          <cell r="U188" t="str">
            <v>08/03/2022</v>
          </cell>
          <cell r="V188" t="str">
            <v>08/03/2022</v>
          </cell>
          <cell r="W188" t="str">
            <v>BANCOS ( ALVARO ) PUXE SBL</v>
          </cell>
          <cell r="X188" t="str">
            <v>SBL</v>
          </cell>
          <cell r="Y188" t="str">
            <v/>
          </cell>
          <cell r="Z188" t="str">
            <v xml:space="preserve">8 </v>
          </cell>
          <cell r="AA188" t="str">
            <v>2</v>
          </cell>
          <cell r="AB188" t="str">
            <v>43</v>
          </cell>
          <cell r="AC188" t="str">
            <v>11</v>
          </cell>
          <cell r="AD188" t="str">
            <v xml:space="preserve">FANU1099070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06/02/2022</v>
          </cell>
          <cell r="AK188" t="str">
            <v>Marítimo</v>
          </cell>
          <cell r="AL188" t="str">
            <v>11/02/2022</v>
          </cell>
          <cell r="AM188" t="str">
            <v>24/02/2022</v>
          </cell>
          <cell r="AN188" t="str">
            <v xml:space="preserve">          </v>
          </cell>
        </row>
        <row r="189">
          <cell r="B189">
            <v>80534824</v>
          </cell>
          <cell r="C189">
            <v>540201515</v>
          </cell>
          <cell r="E189" t="str">
            <v/>
          </cell>
          <cell r="F189" t="str">
            <v/>
          </cell>
          <cell r="G189" t="str">
            <v xml:space="preserve">MSC ATHENS                                        </v>
          </cell>
          <cell r="I189" t="str">
            <v/>
          </cell>
          <cell r="J189">
            <v>8</v>
          </cell>
          <cell r="K189" t="str">
            <v>2</v>
          </cell>
          <cell r="L189" t="str">
            <v>8</v>
          </cell>
          <cell r="M189" t="str">
            <v>0</v>
          </cell>
          <cell r="N189" t="str">
            <v>12</v>
          </cell>
          <cell r="O189" t="str">
            <v>0</v>
          </cell>
          <cell r="P189" t="str">
            <v>24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FANU1116075           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 xml:space="preserve">8 </v>
          </cell>
          <cell r="AA189" t="str">
            <v>0</v>
          </cell>
          <cell r="AB189" t="str">
            <v>36</v>
          </cell>
          <cell r="AC189" t="str">
            <v>11</v>
          </cell>
          <cell r="AD189" t="str">
            <v xml:space="preserve">FANU1116075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06/02/2022</v>
          </cell>
          <cell r="AK189" t="str">
            <v>Marítimo</v>
          </cell>
          <cell r="AL189" t="str">
            <v>11/02/2022</v>
          </cell>
          <cell r="AM189" t="str">
            <v>24/02/2022</v>
          </cell>
          <cell r="AN189" t="str">
            <v xml:space="preserve">          </v>
          </cell>
        </row>
        <row r="190">
          <cell r="B190">
            <v>80535053</v>
          </cell>
          <cell r="C190">
            <v>540201516</v>
          </cell>
          <cell r="E190" t="str">
            <v/>
          </cell>
          <cell r="F190" t="str">
            <v/>
          </cell>
          <cell r="G190" t="str">
            <v xml:space="preserve">MSC ATHENS                                        </v>
          </cell>
          <cell r="I190" t="str">
            <v/>
          </cell>
          <cell r="J190">
            <v>5</v>
          </cell>
          <cell r="K190" t="str">
            <v>1</v>
          </cell>
          <cell r="L190" t="str">
            <v>5</v>
          </cell>
          <cell r="M190" t="str">
            <v>0</v>
          </cell>
          <cell r="N190" t="str">
            <v>11</v>
          </cell>
          <cell r="O190" t="str">
            <v>0</v>
          </cell>
          <cell r="P190" t="str">
            <v>15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FCIU9100464           </v>
          </cell>
          <cell r="V190" t="str">
            <v/>
          </cell>
          <cell r="W190" t="str">
            <v>EXO.TRANSM. GW6E-2800/200KV-12 ( TEZOTO-GIBA ) PUXE SBL</v>
          </cell>
          <cell r="X190" t="str">
            <v>SBL</v>
          </cell>
          <cell r="Y190" t="str">
            <v/>
          </cell>
          <cell r="Z190" t="str">
            <v xml:space="preserve">8 </v>
          </cell>
          <cell r="AA190" t="str">
            <v>0</v>
          </cell>
          <cell r="AB190" t="str">
            <v>26</v>
          </cell>
          <cell r="AC190" t="str">
            <v>11</v>
          </cell>
          <cell r="AD190" t="str">
            <v xml:space="preserve">FCIU9100464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06/02/2022</v>
          </cell>
          <cell r="AK190" t="str">
            <v>Marítimo</v>
          </cell>
          <cell r="AL190" t="str">
            <v>11/02/2022</v>
          </cell>
          <cell r="AM190" t="str">
            <v>24/02/2022</v>
          </cell>
          <cell r="AN190" t="str">
            <v xml:space="preserve">          </v>
          </cell>
        </row>
        <row r="191">
          <cell r="B191">
            <v>80535118</v>
          </cell>
          <cell r="C191">
            <v>540201517</v>
          </cell>
          <cell r="E191" t="str">
            <v/>
          </cell>
          <cell r="F191" t="str">
            <v>VERDE</v>
          </cell>
          <cell r="G191" t="str">
            <v xml:space="preserve">MSC ATHENS                                        </v>
          </cell>
          <cell r="H191" t="str">
            <v>4</v>
          </cell>
          <cell r="I191" t="str">
            <v/>
          </cell>
          <cell r="J191">
            <v>22</v>
          </cell>
          <cell r="K191" t="str">
            <v>6</v>
          </cell>
          <cell r="L191" t="str">
            <v>22</v>
          </cell>
          <cell r="M191" t="str">
            <v>0</v>
          </cell>
          <cell r="N191" t="str">
            <v>17</v>
          </cell>
          <cell r="O191" t="str">
            <v>19</v>
          </cell>
          <cell r="P191" t="str">
            <v>18</v>
          </cell>
          <cell r="Q191" t="str">
            <v>1</v>
          </cell>
          <cell r="R191" t="str">
            <v>1</v>
          </cell>
          <cell r="S191" t="str">
            <v>Não</v>
          </cell>
          <cell r="T191" t="str">
            <v xml:space="preserve">CAAU5475950           </v>
          </cell>
          <cell r="V191" t="str">
            <v/>
          </cell>
          <cell r="W191" t="str">
            <v/>
          </cell>
          <cell r="X191" t="str">
            <v/>
          </cell>
          <cell r="Y191" t="str">
            <v/>
          </cell>
          <cell r="Z191" t="str">
            <v>20</v>
          </cell>
          <cell r="AA191" t="str">
            <v>0</v>
          </cell>
          <cell r="AB191" t="str">
            <v>55</v>
          </cell>
          <cell r="AC191" t="str">
            <v>11</v>
          </cell>
          <cell r="AD191" t="str">
            <v xml:space="preserve">CAAU5475950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06/02/2022</v>
          </cell>
          <cell r="AK191" t="str">
            <v>Marítimo</v>
          </cell>
          <cell r="AL191" t="str">
            <v>11/02/2022</v>
          </cell>
          <cell r="AM191" t="str">
            <v>24/02/2022</v>
          </cell>
          <cell r="AN191" t="str">
            <v>2204074496</v>
          </cell>
        </row>
        <row r="192">
          <cell r="B192">
            <v>80535043</v>
          </cell>
          <cell r="C192">
            <v>540201527</v>
          </cell>
          <cell r="E192" t="str">
            <v/>
          </cell>
          <cell r="F192" t="str">
            <v/>
          </cell>
          <cell r="G192" t="str">
            <v xml:space="preserve">MSC ATHENS                                        </v>
          </cell>
          <cell r="I192" t="str">
            <v/>
          </cell>
          <cell r="J192">
            <v>58</v>
          </cell>
          <cell r="K192" t="str">
            <v>19</v>
          </cell>
          <cell r="L192" t="str">
            <v>58</v>
          </cell>
          <cell r="M192" t="str">
            <v>238</v>
          </cell>
          <cell r="N192" t="str">
            <v>29</v>
          </cell>
          <cell r="O192" t="str">
            <v>27</v>
          </cell>
          <cell r="P192" t="str">
            <v>10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HLBU1150993           </v>
          </cell>
          <cell r="U192" t="str">
            <v>09/03/2022</v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>14</v>
          </cell>
          <cell r="AA192" t="str">
            <v>5</v>
          </cell>
          <cell r="AB192" t="str">
            <v>72</v>
          </cell>
          <cell r="AC192" t="str">
            <v>11</v>
          </cell>
          <cell r="AD192" t="str">
            <v xml:space="preserve">HLBU1150993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06/02/2022</v>
          </cell>
          <cell r="AK192" t="str">
            <v>Marítimo</v>
          </cell>
          <cell r="AL192" t="str">
            <v>11/02/2022</v>
          </cell>
          <cell r="AM192" t="str">
            <v>24/02/2022</v>
          </cell>
          <cell r="AN192" t="str">
            <v>2204339066</v>
          </cell>
        </row>
        <row r="193">
          <cell r="B193">
            <v>80535123</v>
          </cell>
          <cell r="C193">
            <v>540201530</v>
          </cell>
          <cell r="E193" t="str">
            <v/>
          </cell>
          <cell r="F193" t="str">
            <v/>
          </cell>
          <cell r="G193" t="str">
            <v xml:space="preserve">MSC ATHENS                                        </v>
          </cell>
          <cell r="I193" t="str">
            <v/>
          </cell>
          <cell r="J193">
            <v>9</v>
          </cell>
          <cell r="K193" t="str">
            <v>3</v>
          </cell>
          <cell r="L193" t="str">
            <v>9</v>
          </cell>
          <cell r="M193" t="str">
            <v>0</v>
          </cell>
          <cell r="N193" t="str">
            <v>1</v>
          </cell>
          <cell r="O193" t="str">
            <v>7</v>
          </cell>
          <cell r="P193" t="str">
            <v>20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TCLU9517224           </v>
          </cell>
          <cell r="U193" t="str">
            <v>21/03/2022</v>
          </cell>
          <cell r="V193" t="str">
            <v/>
          </cell>
          <cell r="W193" t="str">
            <v>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8 </v>
          </cell>
          <cell r="AA193" t="str">
            <v>1</v>
          </cell>
          <cell r="AB193" t="str">
            <v>28</v>
          </cell>
          <cell r="AC193" t="str">
            <v>11</v>
          </cell>
          <cell r="AD193" t="str">
            <v xml:space="preserve">TCLU9517224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06/02/2022</v>
          </cell>
          <cell r="AK193" t="str">
            <v>Marítimo</v>
          </cell>
          <cell r="AL193" t="str">
            <v>11/02/2022</v>
          </cell>
          <cell r="AM193" t="str">
            <v>24/02/2022</v>
          </cell>
          <cell r="AN193" t="str">
            <v xml:space="preserve">          </v>
          </cell>
        </row>
        <row r="194">
          <cell r="B194">
            <v>80535140</v>
          </cell>
          <cell r="C194">
            <v>540201546</v>
          </cell>
          <cell r="E194" t="str">
            <v/>
          </cell>
          <cell r="F194" t="str">
            <v>VERDE</v>
          </cell>
          <cell r="G194" t="str">
            <v xml:space="preserve">MSC ATHENS                                        </v>
          </cell>
          <cell r="H194" t="str">
            <v>4</v>
          </cell>
          <cell r="I194" t="str">
            <v/>
          </cell>
          <cell r="J194">
            <v>53</v>
          </cell>
          <cell r="K194" t="str">
            <v>13</v>
          </cell>
          <cell r="L194" t="str">
            <v>53</v>
          </cell>
          <cell r="M194" t="str">
            <v>182</v>
          </cell>
          <cell r="N194" t="str">
            <v>29</v>
          </cell>
          <cell r="O194" t="str">
            <v>14</v>
          </cell>
          <cell r="P194" t="str">
            <v>0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TRLU7299333           </v>
          </cell>
          <cell r="U194" t="str">
            <v>04/03/2022</v>
          </cell>
          <cell r="V194" t="str">
            <v>04/03/2022</v>
          </cell>
          <cell r="W194" t="str">
            <v>CJ. CAMBIO ( ALVARO ) PUXE SBL/ Ronie A9582600300</v>
          </cell>
          <cell r="X194" t="str">
            <v>SBL</v>
          </cell>
          <cell r="Y194" t="str">
            <v/>
          </cell>
          <cell r="Z194" t="str">
            <v>20</v>
          </cell>
          <cell r="AA194" t="str">
            <v>2</v>
          </cell>
          <cell r="AB194" t="str">
            <v>48</v>
          </cell>
          <cell r="AC194" t="str">
            <v>11</v>
          </cell>
          <cell r="AD194" t="str">
            <v xml:space="preserve">TRLU7299333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06/02/2022</v>
          </cell>
          <cell r="AK194" t="str">
            <v>Marítimo</v>
          </cell>
          <cell r="AL194" t="str">
            <v>11/02/2022</v>
          </cell>
          <cell r="AM194" t="str">
            <v>24/02/2022</v>
          </cell>
          <cell r="AN194" t="str">
            <v>2204074534</v>
          </cell>
        </row>
        <row r="195">
          <cell r="B195">
            <v>80535174</v>
          </cell>
          <cell r="C195">
            <v>540201547</v>
          </cell>
          <cell r="E195" t="str">
            <v/>
          </cell>
          <cell r="F195" t="str">
            <v/>
          </cell>
          <cell r="G195" t="str">
            <v xml:space="preserve">MSC ATHENS                                        </v>
          </cell>
          <cell r="I195" t="str">
            <v/>
          </cell>
          <cell r="J195">
            <v>16</v>
          </cell>
          <cell r="K195" t="str">
            <v>4</v>
          </cell>
          <cell r="L195" t="str">
            <v>16</v>
          </cell>
          <cell r="M195" t="str">
            <v>0</v>
          </cell>
          <cell r="N195" t="str">
            <v>17</v>
          </cell>
          <cell r="O195" t="str">
            <v>9</v>
          </cell>
          <cell r="P195" t="str">
            <v>11</v>
          </cell>
          <cell r="Q195" t="str">
            <v>1</v>
          </cell>
          <cell r="R195" t="str">
            <v>1</v>
          </cell>
          <cell r="S195" t="str">
            <v>Não</v>
          </cell>
          <cell r="T195" t="str">
            <v xml:space="preserve">TCNU3280744           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 xml:space="preserve">7 </v>
          </cell>
          <cell r="AA195" t="str">
            <v>0</v>
          </cell>
          <cell r="AB195" t="str">
            <v>38</v>
          </cell>
          <cell r="AC195" t="str">
            <v>11</v>
          </cell>
          <cell r="AD195" t="str">
            <v xml:space="preserve">TCNU3280744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06/02/2022</v>
          </cell>
          <cell r="AK195" t="str">
            <v>Marítimo</v>
          </cell>
          <cell r="AL195" t="str">
            <v>11/02/2022</v>
          </cell>
          <cell r="AM195" t="str">
            <v>24/02/2022</v>
          </cell>
          <cell r="AN195" t="str">
            <v xml:space="preserve">          </v>
          </cell>
        </row>
        <row r="196">
          <cell r="B196">
            <v>80535176</v>
          </cell>
          <cell r="C196">
            <v>540201548</v>
          </cell>
          <cell r="E196" t="str">
            <v/>
          </cell>
          <cell r="F196" t="str">
            <v>VERDE</v>
          </cell>
          <cell r="G196" t="str">
            <v xml:space="preserve">MSC ATHENS                                        </v>
          </cell>
          <cell r="H196" t="str">
            <v>4</v>
          </cell>
          <cell r="I196" t="str">
            <v/>
          </cell>
          <cell r="J196">
            <v>54</v>
          </cell>
          <cell r="K196" t="str">
            <v>14</v>
          </cell>
          <cell r="L196" t="str">
            <v>54</v>
          </cell>
          <cell r="M196" t="str">
            <v>420</v>
          </cell>
          <cell r="N196" t="str">
            <v>33</v>
          </cell>
          <cell r="O196" t="str">
            <v>18</v>
          </cell>
          <cell r="P196" t="str">
            <v>2</v>
          </cell>
          <cell r="Q196" t="str">
            <v>2</v>
          </cell>
          <cell r="R196" t="str">
            <v>2</v>
          </cell>
          <cell r="S196" t="str">
            <v>Não</v>
          </cell>
          <cell r="T196" t="str">
            <v xml:space="preserve">TEMU7372941           </v>
          </cell>
          <cell r="U196" t="str">
            <v>08/03/2022</v>
          </cell>
          <cell r="V196" t="str">
            <v>08/03/2022</v>
          </cell>
          <cell r="W196" t="str">
            <v/>
          </cell>
          <cell r="X196" t="str">
            <v>MBB</v>
          </cell>
          <cell r="Y196" t="str">
            <v/>
          </cell>
          <cell r="Z196" t="str">
            <v>20</v>
          </cell>
          <cell r="AA196" t="str">
            <v>3</v>
          </cell>
          <cell r="AB196" t="str">
            <v>64</v>
          </cell>
          <cell r="AC196" t="str">
            <v>11</v>
          </cell>
          <cell r="AD196" t="str">
            <v xml:space="preserve">TEMU7372941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06/02/2022</v>
          </cell>
          <cell r="AK196" t="str">
            <v>Marítimo</v>
          </cell>
          <cell r="AL196" t="str">
            <v>11/02/2022</v>
          </cell>
          <cell r="AM196" t="str">
            <v>24/02/2022</v>
          </cell>
          <cell r="AN196" t="str">
            <v>2204072450</v>
          </cell>
        </row>
        <row r="197">
          <cell r="B197">
            <v>80535186</v>
          </cell>
          <cell r="C197">
            <v>540201549</v>
          </cell>
          <cell r="E197" t="str">
            <v/>
          </cell>
          <cell r="F197" t="str">
            <v/>
          </cell>
          <cell r="G197" t="str">
            <v xml:space="preserve">MSC ATHENS                                        </v>
          </cell>
          <cell r="I197" t="str">
            <v/>
          </cell>
          <cell r="J197">
            <v>5</v>
          </cell>
          <cell r="K197" t="str">
            <v/>
          </cell>
          <cell r="L197" t="str">
            <v>5</v>
          </cell>
          <cell r="M197" t="str">
            <v>1</v>
          </cell>
          <cell r="N197" t="str">
            <v>20</v>
          </cell>
          <cell r="O197" t="str">
            <v>0</v>
          </cell>
          <cell r="P197" t="str">
            <v>0</v>
          </cell>
          <cell r="Q197" t="str">
            <v>0</v>
          </cell>
          <cell r="R197" t="str">
            <v>0</v>
          </cell>
          <cell r="S197" t="str">
            <v>Não</v>
          </cell>
          <cell r="T197" t="str">
            <v xml:space="preserve">FCIU6658940           </v>
          </cell>
          <cell r="V197" t="str">
            <v/>
          </cell>
          <cell r="W197" t="str">
            <v/>
          </cell>
          <cell r="X197" t="str">
            <v/>
          </cell>
          <cell r="Y197" t="str">
            <v/>
          </cell>
          <cell r="Z197" t="str">
            <v xml:space="preserve">8 </v>
          </cell>
          <cell r="AA197" t="str">
            <v>0</v>
          </cell>
          <cell r="AB197" t="str">
            <v>21</v>
          </cell>
          <cell r="AC197" t="str">
            <v>11</v>
          </cell>
          <cell r="AD197" t="str">
            <v xml:space="preserve">FCIU6658940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06/02/2022</v>
          </cell>
          <cell r="AK197" t="str">
            <v>Marítimo</v>
          </cell>
          <cell r="AL197" t="str">
            <v>11/02/2022</v>
          </cell>
          <cell r="AM197" t="str">
            <v>24/02/2022</v>
          </cell>
          <cell r="AN197" t="str">
            <v xml:space="preserve">          </v>
          </cell>
        </row>
        <row r="198">
          <cell r="B198">
            <v>80535224</v>
          </cell>
          <cell r="C198">
            <v>540201550</v>
          </cell>
          <cell r="E198" t="str">
            <v/>
          </cell>
          <cell r="F198" t="str">
            <v>VERDE</v>
          </cell>
          <cell r="G198" t="str">
            <v xml:space="preserve">MSC ATHENS                                        </v>
          </cell>
          <cell r="H198" t="str">
            <v>5</v>
          </cell>
          <cell r="I198" t="str">
            <v/>
          </cell>
          <cell r="J198">
            <v>20</v>
          </cell>
          <cell r="K198" t="str">
            <v>4</v>
          </cell>
          <cell r="L198" t="str">
            <v>20</v>
          </cell>
          <cell r="M198" t="str">
            <v>72</v>
          </cell>
          <cell r="N198" t="str">
            <v>11</v>
          </cell>
          <cell r="O198" t="str">
            <v>3</v>
          </cell>
          <cell r="P198" t="str">
            <v>10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UACU6025240           </v>
          </cell>
          <cell r="U198" t="str">
            <v>23/02/2022</v>
          </cell>
          <cell r="V198" t="str">
            <v>03/03/2022</v>
          </cell>
          <cell r="W198" t="str">
            <v>Silas A9606892031     9051</v>
          </cell>
          <cell r="X198" t="str">
            <v>MBB</v>
          </cell>
          <cell r="Y198" t="str">
            <v/>
          </cell>
          <cell r="Z198" t="str">
            <v>20</v>
          </cell>
          <cell r="AA198" t="str">
            <v>1</v>
          </cell>
          <cell r="AB198" t="str">
            <v>28</v>
          </cell>
          <cell r="AC198" t="str">
            <v>11</v>
          </cell>
          <cell r="AD198" t="str">
            <v xml:space="preserve">UACU6025240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06/02/2022</v>
          </cell>
          <cell r="AK198" t="str">
            <v>Marítimo</v>
          </cell>
          <cell r="AL198" t="str">
            <v>11/02/2022</v>
          </cell>
          <cell r="AM198" t="str">
            <v>24/02/2022</v>
          </cell>
          <cell r="AN198" t="str">
            <v>2203846126</v>
          </cell>
        </row>
        <row r="199">
          <cell r="B199">
            <v>80535223</v>
          </cell>
          <cell r="C199">
            <v>540201551</v>
          </cell>
          <cell r="E199" t="str">
            <v/>
          </cell>
          <cell r="F199" t="str">
            <v/>
          </cell>
          <cell r="G199" t="str">
            <v xml:space="preserve">MSC ATHENS                                        </v>
          </cell>
          <cell r="I199" t="str">
            <v/>
          </cell>
          <cell r="J199">
            <v>3</v>
          </cell>
          <cell r="K199" t="str">
            <v>2</v>
          </cell>
          <cell r="L199" t="str">
            <v>3</v>
          </cell>
          <cell r="M199" t="str">
            <v>0</v>
          </cell>
          <cell r="N199" t="str">
            <v>3</v>
          </cell>
          <cell r="O199" t="str">
            <v>0</v>
          </cell>
          <cell r="P199" t="str">
            <v>18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CAIU8909883           </v>
          </cell>
          <cell r="V199" t="str">
            <v/>
          </cell>
          <cell r="W199" t="str">
            <v>EXO.TRANSM. GW6E-2800/200KV-12 ( TEZOTO-GIBA ) PUXE SBL</v>
          </cell>
          <cell r="X199" t="str">
            <v>SBL</v>
          </cell>
          <cell r="Y199" t="str">
            <v/>
          </cell>
          <cell r="Z199" t="str">
            <v xml:space="preserve">7 </v>
          </cell>
          <cell r="AA199" t="str">
            <v>0</v>
          </cell>
          <cell r="AB199" t="str">
            <v>21</v>
          </cell>
          <cell r="AC199" t="str">
            <v>11</v>
          </cell>
          <cell r="AD199" t="str">
            <v xml:space="preserve">CAIU8909883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06/02/2022</v>
          </cell>
          <cell r="AK199" t="str">
            <v>Marítimo</v>
          </cell>
          <cell r="AL199" t="str">
            <v>11/02/2022</v>
          </cell>
          <cell r="AM199" t="str">
            <v>24/02/2022</v>
          </cell>
          <cell r="AN199" t="str">
            <v xml:space="preserve">          </v>
          </cell>
        </row>
        <row r="200">
          <cell r="B200">
            <v>80535230</v>
          </cell>
          <cell r="C200">
            <v>540201552</v>
          </cell>
          <cell r="E200" t="str">
            <v/>
          </cell>
          <cell r="F200" t="str">
            <v/>
          </cell>
          <cell r="G200" t="str">
            <v xml:space="preserve">MSC ATHENS                                        </v>
          </cell>
          <cell r="I200" t="str">
            <v/>
          </cell>
          <cell r="J200">
            <v>44</v>
          </cell>
          <cell r="K200" t="str">
            <v>19</v>
          </cell>
          <cell r="L200" t="str">
            <v>44</v>
          </cell>
          <cell r="M200" t="str">
            <v>283</v>
          </cell>
          <cell r="N200" t="str">
            <v>10</v>
          </cell>
          <cell r="O200" t="str">
            <v>0</v>
          </cell>
          <cell r="P200" t="str">
            <v>0</v>
          </cell>
          <cell r="Q200" t="str">
            <v>3</v>
          </cell>
          <cell r="R200" t="str">
            <v>3</v>
          </cell>
          <cell r="S200" t="str">
            <v>Não</v>
          </cell>
          <cell r="T200" t="str">
            <v xml:space="preserve">CAIU8978797           </v>
          </cell>
          <cell r="V200" t="str">
            <v/>
          </cell>
          <cell r="W200" t="str">
            <v>(SNS) TROCA DE NOTA</v>
          </cell>
          <cell r="X200" t="str">
            <v/>
          </cell>
          <cell r="Y200" t="str">
            <v/>
          </cell>
          <cell r="Z200" t="str">
            <v xml:space="preserve">7 </v>
          </cell>
          <cell r="AA200" t="str">
            <v>0</v>
          </cell>
          <cell r="AB200" t="str">
            <v>25</v>
          </cell>
          <cell r="AC200" t="str">
            <v>11</v>
          </cell>
          <cell r="AD200" t="str">
            <v xml:space="preserve">CAIU8978797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06/02/2022</v>
          </cell>
          <cell r="AK200" t="str">
            <v>Marítimo</v>
          </cell>
          <cell r="AL200" t="str">
            <v>11/02/2022</v>
          </cell>
          <cell r="AM200" t="str">
            <v>24/02/2022</v>
          </cell>
          <cell r="AN200" t="str">
            <v xml:space="preserve">          </v>
          </cell>
        </row>
        <row r="201">
          <cell r="B201">
            <v>80535231</v>
          </cell>
          <cell r="C201">
            <v>540201553</v>
          </cell>
          <cell r="E201" t="str">
            <v/>
          </cell>
          <cell r="F201" t="str">
            <v>VERDE</v>
          </cell>
          <cell r="G201" t="str">
            <v xml:space="preserve">MSC ATHENS                                        </v>
          </cell>
          <cell r="H201" t="str">
            <v>4</v>
          </cell>
          <cell r="I201" t="str">
            <v/>
          </cell>
          <cell r="J201">
            <v>20</v>
          </cell>
          <cell r="K201" t="str">
            <v>6</v>
          </cell>
          <cell r="L201" t="str">
            <v>20</v>
          </cell>
          <cell r="M201" t="str">
            <v>0</v>
          </cell>
          <cell r="N201" t="str">
            <v>86</v>
          </cell>
          <cell r="O201" t="str">
            <v>6</v>
          </cell>
          <cell r="P201" t="str">
            <v>2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UASU1057822           </v>
          </cell>
          <cell r="U201" t="str">
            <v>07/03/2022</v>
          </cell>
          <cell r="V201" t="str">
            <v>07/03/2022</v>
          </cell>
          <cell r="W201" t="str">
            <v>Ronie A9672602131</v>
          </cell>
          <cell r="X201" t="str">
            <v>SBL</v>
          </cell>
          <cell r="Y201" t="str">
            <v/>
          </cell>
          <cell r="Z201" t="str">
            <v>20</v>
          </cell>
          <cell r="AA201" t="str">
            <v>3</v>
          </cell>
          <cell r="AB201" t="str">
            <v>96</v>
          </cell>
          <cell r="AC201" t="str">
            <v>11</v>
          </cell>
          <cell r="AD201" t="str">
            <v xml:space="preserve">UASU1057822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06/02/2022</v>
          </cell>
          <cell r="AK201" t="str">
            <v>Marítimo</v>
          </cell>
          <cell r="AL201" t="str">
            <v>11/02/2022</v>
          </cell>
          <cell r="AM201" t="str">
            <v>24/02/2022</v>
          </cell>
          <cell r="AN201" t="str">
            <v>2204072396</v>
          </cell>
        </row>
        <row r="202">
          <cell r="B202">
            <v>80535243</v>
          </cell>
          <cell r="C202">
            <v>540201554</v>
          </cell>
          <cell r="E202" t="str">
            <v/>
          </cell>
          <cell r="F202" t="str">
            <v/>
          </cell>
          <cell r="G202" t="str">
            <v xml:space="preserve">MSC ATHENS                                        </v>
          </cell>
          <cell r="I202" t="str">
            <v/>
          </cell>
          <cell r="J202">
            <v>30</v>
          </cell>
          <cell r="K202" t="str">
            <v>6</v>
          </cell>
          <cell r="L202" t="str">
            <v>30</v>
          </cell>
          <cell r="M202" t="str">
            <v>42</v>
          </cell>
          <cell r="N202" t="str">
            <v>42</v>
          </cell>
          <cell r="O202" t="str">
            <v>11</v>
          </cell>
          <cell r="P202" t="str">
            <v>27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RFCU5066095           </v>
          </cell>
          <cell r="V202" t="str">
            <v/>
          </cell>
          <cell r="W202" t="str">
            <v/>
          </cell>
          <cell r="X202" t="str">
            <v/>
          </cell>
          <cell r="Y202" t="str">
            <v/>
          </cell>
          <cell r="Z202" t="str">
            <v xml:space="preserve">8 </v>
          </cell>
          <cell r="AA202" t="str">
            <v>0</v>
          </cell>
          <cell r="AB202" t="str">
            <v>83</v>
          </cell>
          <cell r="AC202" t="str">
            <v>11</v>
          </cell>
          <cell r="AD202" t="str">
            <v xml:space="preserve">RFCU5066095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06/02/2022</v>
          </cell>
          <cell r="AK202" t="str">
            <v>Marítimo</v>
          </cell>
          <cell r="AL202" t="str">
            <v>11/02/2022</v>
          </cell>
          <cell r="AM202" t="str">
            <v>24/02/2022</v>
          </cell>
          <cell r="AN202" t="str">
            <v xml:space="preserve">          </v>
          </cell>
        </row>
        <row r="203">
          <cell r="B203">
            <v>80535264</v>
          </cell>
          <cell r="C203">
            <v>540201555</v>
          </cell>
          <cell r="E203" t="str">
            <v/>
          </cell>
          <cell r="F203" t="str">
            <v>VERDE</v>
          </cell>
          <cell r="G203" t="str">
            <v xml:space="preserve">MSC ATHENS                                        </v>
          </cell>
          <cell r="H203" t="str">
            <v>5</v>
          </cell>
          <cell r="I203" t="str">
            <v/>
          </cell>
          <cell r="J203">
            <v>53</v>
          </cell>
          <cell r="K203" t="str">
            <v>15</v>
          </cell>
          <cell r="L203" t="str">
            <v>53</v>
          </cell>
          <cell r="M203" t="str">
            <v>148</v>
          </cell>
          <cell r="N203" t="str">
            <v>15</v>
          </cell>
          <cell r="O203" t="str">
            <v>16</v>
          </cell>
          <cell r="P203" t="str">
            <v>36</v>
          </cell>
          <cell r="Q203" t="str">
            <v>1</v>
          </cell>
          <cell r="R203" t="str">
            <v>1</v>
          </cell>
          <cell r="S203" t="str">
            <v>Não</v>
          </cell>
          <cell r="T203" t="str">
            <v xml:space="preserve">HLBU2691101           </v>
          </cell>
          <cell r="U203" t="str">
            <v>23/02/2022</v>
          </cell>
          <cell r="V203" t="str">
            <v/>
          </cell>
          <cell r="W203" t="str">
            <v>CJ TRAVESSA ( DARIO ) PUXE SBL / Silas A9616800180    9054</v>
          </cell>
          <cell r="X203" t="str">
            <v>SBL</v>
          </cell>
          <cell r="Y203" t="str">
            <v/>
          </cell>
          <cell r="Z203" t="str">
            <v>20</v>
          </cell>
          <cell r="AA203" t="str">
            <v>4</v>
          </cell>
          <cell r="AB203" t="str">
            <v>73</v>
          </cell>
          <cell r="AC203" t="str">
            <v>11</v>
          </cell>
          <cell r="AD203" t="str">
            <v xml:space="preserve">HLBU2691101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06/02/2022</v>
          </cell>
          <cell r="AK203" t="str">
            <v>Marítimo</v>
          </cell>
          <cell r="AL203" t="str">
            <v>11/02/2022</v>
          </cell>
          <cell r="AM203" t="str">
            <v>24/02/2022</v>
          </cell>
          <cell r="AN203" t="str">
            <v>2203846134</v>
          </cell>
        </row>
        <row r="204">
          <cell r="B204">
            <v>80535248</v>
          </cell>
          <cell r="C204">
            <v>540201556</v>
          </cell>
          <cell r="E204" t="str">
            <v/>
          </cell>
          <cell r="F204" t="str">
            <v/>
          </cell>
          <cell r="G204" t="str">
            <v xml:space="preserve">MSC ATHENS                                        </v>
          </cell>
          <cell r="I204" t="str">
            <v/>
          </cell>
          <cell r="J204">
            <v>5</v>
          </cell>
          <cell r="K204" t="str">
            <v>1</v>
          </cell>
          <cell r="L204" t="str">
            <v>5</v>
          </cell>
          <cell r="M204" t="str">
            <v>0</v>
          </cell>
          <cell r="N204" t="str">
            <v>0</v>
          </cell>
          <cell r="O204" t="str">
            <v>10</v>
          </cell>
          <cell r="P204" t="str">
            <v>17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TEMU7467625           </v>
          </cell>
          <cell r="V204" t="str">
            <v/>
          </cell>
          <cell r="W204" t="str">
            <v>CJ TRAVESSA ( DARIO ) PUXE SBL</v>
          </cell>
          <cell r="X204" t="str">
            <v>SBL</v>
          </cell>
          <cell r="Y204" t="str">
            <v/>
          </cell>
          <cell r="Z204" t="str">
            <v xml:space="preserve">7 </v>
          </cell>
          <cell r="AA204" t="str">
            <v>0</v>
          </cell>
          <cell r="AB204" t="str">
            <v>27</v>
          </cell>
          <cell r="AC204" t="str">
            <v>11</v>
          </cell>
          <cell r="AD204" t="str">
            <v xml:space="preserve">TEMU7467625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06/02/2022</v>
          </cell>
          <cell r="AK204" t="str">
            <v>Marítimo</v>
          </cell>
          <cell r="AL204" t="str">
            <v>11/02/2022</v>
          </cell>
          <cell r="AM204" t="str">
            <v>24/02/2022</v>
          </cell>
          <cell r="AN204" t="str">
            <v xml:space="preserve">          </v>
          </cell>
        </row>
        <row r="205">
          <cell r="B205">
            <v>80535257</v>
          </cell>
          <cell r="C205">
            <v>540201557</v>
          </cell>
          <cell r="E205" t="str">
            <v/>
          </cell>
          <cell r="F205" t="str">
            <v/>
          </cell>
          <cell r="G205" t="str">
            <v xml:space="preserve">MSC ATHENS                                        </v>
          </cell>
          <cell r="I205" t="str">
            <v/>
          </cell>
          <cell r="J205">
            <v>1</v>
          </cell>
          <cell r="K205" t="str">
            <v>1</v>
          </cell>
          <cell r="L205" t="str">
            <v>1</v>
          </cell>
          <cell r="M205" t="str">
            <v>0</v>
          </cell>
          <cell r="N205" t="str">
            <v>0</v>
          </cell>
          <cell r="O205" t="str">
            <v>51</v>
          </cell>
          <cell r="P205" t="str">
            <v>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FFAU2203714           </v>
          </cell>
          <cell r="V205" t="str">
            <v/>
          </cell>
          <cell r="W205" t="str">
            <v>BANCOS ( ALVARO ) PUXE SBL</v>
          </cell>
          <cell r="X205" t="str">
            <v>SBL</v>
          </cell>
          <cell r="Y205" t="str">
            <v/>
          </cell>
          <cell r="Z205" t="str">
            <v xml:space="preserve">7 </v>
          </cell>
          <cell r="AA205" t="str">
            <v>0</v>
          </cell>
          <cell r="AB205" t="str">
            <v>51</v>
          </cell>
          <cell r="AC205" t="str">
            <v>11</v>
          </cell>
          <cell r="AD205" t="str">
            <v xml:space="preserve">FFAU2203714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06/02/2022</v>
          </cell>
          <cell r="AK205" t="str">
            <v>Marítimo</v>
          </cell>
          <cell r="AL205" t="str">
            <v>11/02/2022</v>
          </cell>
          <cell r="AM205" t="str">
            <v>24/02/2022</v>
          </cell>
          <cell r="AN205" t="str">
            <v xml:space="preserve">          </v>
          </cell>
        </row>
        <row r="206">
          <cell r="B206">
            <v>80535258</v>
          </cell>
          <cell r="C206">
            <v>540201558</v>
          </cell>
          <cell r="E206" t="str">
            <v/>
          </cell>
          <cell r="F206" t="str">
            <v/>
          </cell>
          <cell r="G206" t="str">
            <v xml:space="preserve">MSC ATHENS                                        </v>
          </cell>
          <cell r="I206" t="str">
            <v/>
          </cell>
          <cell r="J206">
            <v>66</v>
          </cell>
          <cell r="K206" t="str">
            <v>14</v>
          </cell>
          <cell r="L206" t="str">
            <v>66</v>
          </cell>
          <cell r="M206" t="str">
            <v>400</v>
          </cell>
          <cell r="N206" t="str">
            <v>29</v>
          </cell>
          <cell r="O206" t="str">
            <v>4</v>
          </cell>
          <cell r="P206" t="str">
            <v>24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AMFU8927493           </v>
          </cell>
          <cell r="U206" t="str">
            <v>18/03/2022</v>
          </cell>
          <cell r="V206" t="str">
            <v/>
          </cell>
          <cell r="W206" t="str">
            <v>PORTA-OBJETOS AREA DO TETO ( ALVARO ) PUXE SBL</v>
          </cell>
          <cell r="X206" t="str">
            <v>SBL</v>
          </cell>
          <cell r="Y206" t="str">
            <v/>
          </cell>
          <cell r="Z206" t="str">
            <v xml:space="preserve">8 </v>
          </cell>
          <cell r="AA206" t="str">
            <v>1</v>
          </cell>
          <cell r="AB206" t="str">
            <v>42</v>
          </cell>
          <cell r="AC206" t="str">
            <v>11</v>
          </cell>
          <cell r="AD206" t="str">
            <v xml:space="preserve">AMFU8927493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06/02/2022</v>
          </cell>
          <cell r="AK206" t="str">
            <v>Marítimo</v>
          </cell>
          <cell r="AL206" t="str">
            <v>11/02/2022</v>
          </cell>
          <cell r="AM206" t="str">
            <v>24/02/2022</v>
          </cell>
          <cell r="AN206" t="str">
            <v xml:space="preserve">          </v>
          </cell>
        </row>
        <row r="207">
          <cell r="B207">
            <v>80535259</v>
          </cell>
          <cell r="C207">
            <v>540201559</v>
          </cell>
          <cell r="E207" t="str">
            <v/>
          </cell>
          <cell r="F207" t="str">
            <v/>
          </cell>
          <cell r="G207" t="str">
            <v xml:space="preserve">MSC ATHENS                                        </v>
          </cell>
          <cell r="I207" t="str">
            <v/>
          </cell>
          <cell r="J207">
            <v>1</v>
          </cell>
          <cell r="K207" t="str">
            <v>1</v>
          </cell>
          <cell r="L207" t="str">
            <v>1</v>
          </cell>
          <cell r="M207" t="str">
            <v>0</v>
          </cell>
          <cell r="N207" t="str">
            <v>0</v>
          </cell>
          <cell r="O207" t="str">
            <v>51</v>
          </cell>
          <cell r="P207" t="str">
            <v>0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HAMU1230912           </v>
          </cell>
          <cell r="V207" t="str">
            <v/>
          </cell>
          <cell r="W207" t="str">
            <v>BANCOS ( ALVARO ) PUXE SBL</v>
          </cell>
          <cell r="X207" t="str">
            <v>SBL</v>
          </cell>
          <cell r="Y207" t="str">
            <v/>
          </cell>
          <cell r="Z207" t="str">
            <v xml:space="preserve">7 </v>
          </cell>
          <cell r="AA207" t="str">
            <v>0</v>
          </cell>
          <cell r="AB207" t="str">
            <v>51</v>
          </cell>
          <cell r="AC207" t="str">
            <v>11</v>
          </cell>
          <cell r="AD207" t="str">
            <v xml:space="preserve">HAMU1230912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06/02/2022</v>
          </cell>
          <cell r="AK207" t="str">
            <v>Marítimo</v>
          </cell>
          <cell r="AL207" t="str">
            <v>11/02/2022</v>
          </cell>
          <cell r="AM207" t="str">
            <v>24/02/2022</v>
          </cell>
          <cell r="AN207" t="str">
            <v xml:space="preserve">          </v>
          </cell>
        </row>
        <row r="208">
          <cell r="B208">
            <v>80535262</v>
          </cell>
          <cell r="C208">
            <v>540201560</v>
          </cell>
          <cell r="E208" t="str">
            <v/>
          </cell>
          <cell r="F208" t="str">
            <v/>
          </cell>
          <cell r="G208" t="str">
            <v xml:space="preserve">MSC ATHENS                                        </v>
          </cell>
          <cell r="I208" t="str">
            <v/>
          </cell>
          <cell r="J208">
            <v>6</v>
          </cell>
          <cell r="K208" t="str">
            <v>3</v>
          </cell>
          <cell r="L208" t="str">
            <v>6</v>
          </cell>
          <cell r="M208" t="str">
            <v>0</v>
          </cell>
          <cell r="N208" t="str">
            <v>21</v>
          </cell>
          <cell r="O208" t="str">
            <v>10</v>
          </cell>
          <cell r="P208" t="str">
            <v>5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HLBU1950430           </v>
          </cell>
          <cell r="U208" t="str">
            <v>08/03/2022</v>
          </cell>
          <cell r="V208" t="str">
            <v>08/03/2022</v>
          </cell>
          <cell r="W208" t="str">
            <v>EXO.TRANSM. GW6E-2800/200KV-12 ( TEZOTO-GIBA ) PUXE SBL/ Guilherme A0012001222</v>
          </cell>
          <cell r="X208" t="str">
            <v>SBL</v>
          </cell>
          <cell r="Y208" t="str">
            <v/>
          </cell>
          <cell r="Z208" t="str">
            <v xml:space="preserve">7 </v>
          </cell>
          <cell r="AA208" t="str">
            <v>1</v>
          </cell>
          <cell r="AB208" t="str">
            <v>36</v>
          </cell>
          <cell r="AC208" t="str">
            <v>11</v>
          </cell>
          <cell r="AD208" t="str">
            <v xml:space="preserve">HLBU1950430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06/02/2022</v>
          </cell>
          <cell r="AK208" t="str">
            <v>Marítimo</v>
          </cell>
          <cell r="AL208" t="str">
            <v>11/02/2022</v>
          </cell>
          <cell r="AM208" t="str">
            <v>24/02/2022</v>
          </cell>
          <cell r="AN208" t="str">
            <v xml:space="preserve">          </v>
          </cell>
        </row>
        <row r="209">
          <cell r="B209">
            <v>80535263</v>
          </cell>
          <cell r="C209">
            <v>540201561</v>
          </cell>
          <cell r="E209" t="str">
            <v/>
          </cell>
          <cell r="F209" t="str">
            <v/>
          </cell>
          <cell r="G209" t="str">
            <v xml:space="preserve">MSC ATHENS                                        </v>
          </cell>
          <cell r="I209" t="str">
            <v/>
          </cell>
          <cell r="J209">
            <v>109</v>
          </cell>
          <cell r="K209" t="str">
            <v>31</v>
          </cell>
          <cell r="L209" t="str">
            <v>109</v>
          </cell>
          <cell r="M209" t="str">
            <v>612</v>
          </cell>
          <cell r="N209" t="str">
            <v>1</v>
          </cell>
          <cell r="O209" t="str">
            <v>11</v>
          </cell>
          <cell r="P209" t="str">
            <v>16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FSCU8248369           </v>
          </cell>
          <cell r="U209" t="str">
            <v>14/03/2022</v>
          </cell>
          <cell r="V209" t="str">
            <v/>
          </cell>
          <cell r="W209" t="str">
            <v>EXO.TRANSM. GW6E-2800/200KV-12 ( TEZOTO-GIBA ) PUXE SBL</v>
          </cell>
          <cell r="X209" t="str">
            <v>SBL</v>
          </cell>
          <cell r="Y209" t="str">
            <v/>
          </cell>
          <cell r="Z209" t="str">
            <v xml:space="preserve">8 </v>
          </cell>
          <cell r="AA209" t="str">
            <v>5</v>
          </cell>
          <cell r="AB209" t="str">
            <v>40</v>
          </cell>
          <cell r="AC209" t="str">
            <v>11</v>
          </cell>
          <cell r="AD209" t="str">
            <v xml:space="preserve">FSCU8248369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06/02/2022</v>
          </cell>
          <cell r="AK209" t="str">
            <v>Marítimo</v>
          </cell>
          <cell r="AL209" t="str">
            <v>11/02/2022</v>
          </cell>
          <cell r="AM209" t="str">
            <v>24/02/2022</v>
          </cell>
          <cell r="AN209" t="str">
            <v xml:space="preserve">          </v>
          </cell>
        </row>
        <row r="210">
          <cell r="B210">
            <v>80535265</v>
          </cell>
          <cell r="C210">
            <v>540201562</v>
          </cell>
          <cell r="E210" t="str">
            <v/>
          </cell>
          <cell r="F210" t="str">
            <v/>
          </cell>
          <cell r="G210" t="str">
            <v xml:space="preserve">MSC ATHENS                                        </v>
          </cell>
          <cell r="I210" t="str">
            <v/>
          </cell>
          <cell r="J210">
            <v>1</v>
          </cell>
          <cell r="K210" t="str">
            <v>1</v>
          </cell>
          <cell r="L210" t="str">
            <v>1</v>
          </cell>
          <cell r="M210" t="str">
            <v>0</v>
          </cell>
          <cell r="N210" t="str">
            <v>0</v>
          </cell>
          <cell r="O210" t="str">
            <v>51</v>
          </cell>
          <cell r="P210" t="str">
            <v>0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TGHU6110661           </v>
          </cell>
          <cell r="V210" t="str">
            <v/>
          </cell>
          <cell r="W210" t="str">
            <v>BANCOS ( ALVARO ) PUXE SBL</v>
          </cell>
          <cell r="X210" t="str">
            <v>SBL</v>
          </cell>
          <cell r="Y210" t="str">
            <v/>
          </cell>
          <cell r="Z210" t="str">
            <v xml:space="preserve">7 </v>
          </cell>
          <cell r="AA210" t="str">
            <v>0</v>
          </cell>
          <cell r="AB210" t="str">
            <v>51</v>
          </cell>
          <cell r="AC210" t="str">
            <v>11</v>
          </cell>
          <cell r="AD210" t="str">
            <v xml:space="preserve">TGHU6110661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06/02/2022</v>
          </cell>
          <cell r="AK210" t="str">
            <v>Marítimo</v>
          </cell>
          <cell r="AL210" t="str">
            <v>11/02/2022</v>
          </cell>
          <cell r="AM210" t="str">
            <v>24/02/2022</v>
          </cell>
          <cell r="AN210" t="str">
            <v xml:space="preserve">          </v>
          </cell>
        </row>
        <row r="211">
          <cell r="B211">
            <v>80535269</v>
          </cell>
          <cell r="C211">
            <v>540201563</v>
          </cell>
          <cell r="E211" t="str">
            <v/>
          </cell>
          <cell r="F211" t="str">
            <v>VERDE</v>
          </cell>
          <cell r="G211" t="str">
            <v xml:space="preserve">MSC ATHENS                                        </v>
          </cell>
          <cell r="H211" t="str">
            <v>5</v>
          </cell>
          <cell r="I211" t="str">
            <v/>
          </cell>
          <cell r="J211">
            <v>99</v>
          </cell>
          <cell r="K211" t="str">
            <v>25</v>
          </cell>
          <cell r="L211" t="str">
            <v>99</v>
          </cell>
          <cell r="M211" t="str">
            <v>708</v>
          </cell>
          <cell r="N211" t="str">
            <v>6</v>
          </cell>
          <cell r="O211" t="str">
            <v>18</v>
          </cell>
          <cell r="P211" t="str">
            <v>5</v>
          </cell>
          <cell r="Q211" t="str">
            <v>2</v>
          </cell>
          <cell r="R211" t="str">
            <v>2</v>
          </cell>
          <cell r="S211" t="str">
            <v>Não</v>
          </cell>
          <cell r="T211" t="str">
            <v xml:space="preserve">TGHU8871926           </v>
          </cell>
          <cell r="U211" t="str">
            <v>28/02/2022</v>
          </cell>
          <cell r="V211" t="str">
            <v>07/03/2022</v>
          </cell>
          <cell r="W211" t="str">
            <v>EXO.TRANSM. GW6E-2800/( TEZOTO-GIBA ) Mariana N000000006187/ A0109897285/ Patrick A9734920201</v>
          </cell>
          <cell r="X211" t="str">
            <v>MBB</v>
          </cell>
          <cell r="Y211" t="str">
            <v/>
          </cell>
          <cell r="Z211" t="str">
            <v>20</v>
          </cell>
          <cell r="AA211" t="str">
            <v>6</v>
          </cell>
          <cell r="AB211" t="str">
            <v>40</v>
          </cell>
          <cell r="AC211" t="str">
            <v>11</v>
          </cell>
          <cell r="AD211" t="str">
            <v xml:space="preserve">TGHU8871926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06/02/2022</v>
          </cell>
          <cell r="AK211" t="str">
            <v>Marítimo</v>
          </cell>
          <cell r="AL211" t="str">
            <v>11/02/2022</v>
          </cell>
          <cell r="AM211" t="str">
            <v>24/02/2022</v>
          </cell>
          <cell r="AN211" t="str">
            <v>2203972822</v>
          </cell>
        </row>
        <row r="212">
          <cell r="B212">
            <v>80535276</v>
          </cell>
          <cell r="C212">
            <v>540201564</v>
          </cell>
          <cell r="E212" t="str">
            <v/>
          </cell>
          <cell r="F212" t="str">
            <v/>
          </cell>
          <cell r="G212" t="str">
            <v xml:space="preserve">MSC ATHENS                                        </v>
          </cell>
          <cell r="I212" t="str">
            <v/>
          </cell>
          <cell r="J212">
            <v>40</v>
          </cell>
          <cell r="K212" t="str">
            <v>8</v>
          </cell>
          <cell r="L212" t="str">
            <v>40</v>
          </cell>
          <cell r="M212" t="str">
            <v>450</v>
          </cell>
          <cell r="N212" t="str">
            <v>115</v>
          </cell>
          <cell r="O212" t="str">
            <v>33</v>
          </cell>
          <cell r="P212" t="str">
            <v>8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HLBU3104127           </v>
          </cell>
          <cell r="V212" t="str">
            <v/>
          </cell>
          <cell r="W212" t="str">
            <v>EXO.TRANSM. GW6E-2800/200KV-12 ( TEZOTO-GIBA ) PUXE SBL</v>
          </cell>
          <cell r="X212" t="str">
            <v>SBL</v>
          </cell>
          <cell r="Y212" t="str">
            <v/>
          </cell>
          <cell r="Z212" t="str">
            <v xml:space="preserve">8 </v>
          </cell>
          <cell r="AA212" t="str">
            <v>0</v>
          </cell>
          <cell r="AB212" t="str">
            <v>54</v>
          </cell>
          <cell r="AC212" t="str">
            <v>11</v>
          </cell>
          <cell r="AD212" t="str">
            <v xml:space="preserve">HLBU3104127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06/02/2022</v>
          </cell>
          <cell r="AK212" t="str">
            <v>Marítimo</v>
          </cell>
          <cell r="AL212" t="str">
            <v>11/02/2022</v>
          </cell>
          <cell r="AM212" t="str">
            <v>24/02/2022</v>
          </cell>
          <cell r="AN212" t="str">
            <v xml:space="preserve">          </v>
          </cell>
        </row>
        <row r="213">
          <cell r="B213">
            <v>80535384</v>
          </cell>
          <cell r="C213">
            <v>540201565</v>
          </cell>
          <cell r="E213" t="str">
            <v/>
          </cell>
          <cell r="F213" t="str">
            <v/>
          </cell>
          <cell r="G213" t="str">
            <v xml:space="preserve">MSC ATHENS                                        </v>
          </cell>
          <cell r="I213" t="str">
            <v/>
          </cell>
          <cell r="J213">
            <v>11</v>
          </cell>
          <cell r="K213" t="str">
            <v>4</v>
          </cell>
          <cell r="L213" t="str">
            <v>11</v>
          </cell>
          <cell r="M213" t="str">
            <v>0</v>
          </cell>
          <cell r="N213" t="str">
            <v>11</v>
          </cell>
          <cell r="O213" t="str">
            <v>31</v>
          </cell>
          <cell r="P213" t="str">
            <v>12</v>
          </cell>
          <cell r="Q213" t="str">
            <v>1</v>
          </cell>
          <cell r="R213" t="str">
            <v>1</v>
          </cell>
          <cell r="S213" t="str">
            <v>Não</v>
          </cell>
          <cell r="T213" t="str">
            <v xml:space="preserve">HLBU1480465           </v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 xml:space="preserve">8 </v>
          </cell>
          <cell r="AA213" t="str">
            <v>0</v>
          </cell>
          <cell r="AB213" t="str">
            <v>55</v>
          </cell>
          <cell r="AC213" t="str">
            <v>11</v>
          </cell>
          <cell r="AD213" t="str">
            <v xml:space="preserve">HLBU1480465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06/02/2022</v>
          </cell>
          <cell r="AK213" t="str">
            <v>Marítimo</v>
          </cell>
          <cell r="AL213" t="str">
            <v>11/02/2022</v>
          </cell>
          <cell r="AM213" t="str">
            <v>24/02/2022</v>
          </cell>
          <cell r="AN213" t="str">
            <v xml:space="preserve">          </v>
          </cell>
        </row>
        <row r="214">
          <cell r="B214">
            <v>80535402</v>
          </cell>
          <cell r="C214">
            <v>540201567</v>
          </cell>
          <cell r="E214" t="str">
            <v/>
          </cell>
          <cell r="F214" t="str">
            <v/>
          </cell>
          <cell r="G214" t="str">
            <v xml:space="preserve">MSC ATHENS                                        </v>
          </cell>
          <cell r="I214" t="str">
            <v/>
          </cell>
          <cell r="J214">
            <v>43</v>
          </cell>
          <cell r="K214" t="str">
            <v>8</v>
          </cell>
          <cell r="L214" t="str">
            <v>43</v>
          </cell>
          <cell r="M214" t="str">
            <v>117</v>
          </cell>
          <cell r="N214" t="str">
            <v>21</v>
          </cell>
          <cell r="O214" t="str">
            <v>19</v>
          </cell>
          <cell r="P214" t="str">
            <v>9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TLLU5230260           </v>
          </cell>
          <cell r="U214" t="str">
            <v>24/02/2022</v>
          </cell>
          <cell r="V214" t="str">
            <v/>
          </cell>
          <cell r="W214" t="str">
            <v>CJ TRAVESSA ( DARIO ) PUXE SBL</v>
          </cell>
          <cell r="X214" t="str">
            <v>SBL</v>
          </cell>
          <cell r="Y214" t="str">
            <v/>
          </cell>
          <cell r="Z214" t="str">
            <v xml:space="preserve">8 </v>
          </cell>
          <cell r="AA214" t="str">
            <v>1</v>
          </cell>
          <cell r="AB214" t="str">
            <v>47</v>
          </cell>
          <cell r="AC214" t="str">
            <v>11</v>
          </cell>
          <cell r="AD214" t="str">
            <v xml:space="preserve">TLLU5230260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06/02/2022</v>
          </cell>
          <cell r="AK214" t="str">
            <v>Marítimo</v>
          </cell>
          <cell r="AL214" t="str">
            <v>11/02/2022</v>
          </cell>
          <cell r="AM214" t="str">
            <v>24/02/2022</v>
          </cell>
          <cell r="AN214" t="str">
            <v xml:space="preserve">          </v>
          </cell>
        </row>
        <row r="215">
          <cell r="B215">
            <v>80535403</v>
          </cell>
          <cell r="C215">
            <v>540201568</v>
          </cell>
          <cell r="E215" t="str">
            <v/>
          </cell>
          <cell r="F215" t="str">
            <v/>
          </cell>
          <cell r="G215" t="str">
            <v xml:space="preserve">MSC ATHENS                                        </v>
          </cell>
          <cell r="I215" t="str">
            <v/>
          </cell>
          <cell r="J215">
            <v>11</v>
          </cell>
          <cell r="K215" t="str">
            <v>1</v>
          </cell>
          <cell r="L215" t="str">
            <v>11</v>
          </cell>
          <cell r="M215" t="str">
            <v>0</v>
          </cell>
          <cell r="N215" t="str">
            <v>6</v>
          </cell>
          <cell r="O215" t="str">
            <v>5</v>
          </cell>
          <cell r="P215" t="str">
            <v>23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DRYU9152481           </v>
          </cell>
          <cell r="V215" t="str">
            <v/>
          </cell>
          <cell r="W215" t="str">
            <v>CJ TRAVESSA ( DARIO ) PUXE SBL</v>
          </cell>
          <cell r="X215" t="str">
            <v>SBL</v>
          </cell>
          <cell r="Y215" t="str">
            <v/>
          </cell>
          <cell r="Z215" t="str">
            <v xml:space="preserve">7 </v>
          </cell>
          <cell r="AA215" t="str">
            <v>0</v>
          </cell>
          <cell r="AB215" t="str">
            <v>34</v>
          </cell>
          <cell r="AC215" t="str">
            <v>11</v>
          </cell>
          <cell r="AD215" t="str">
            <v xml:space="preserve">DRYU9152481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06/02/2022</v>
          </cell>
          <cell r="AK215" t="str">
            <v>Marítimo</v>
          </cell>
          <cell r="AL215" t="str">
            <v>11/02/2022</v>
          </cell>
          <cell r="AM215" t="str">
            <v>24/02/2022</v>
          </cell>
          <cell r="AN215" t="str">
            <v xml:space="preserve">          </v>
          </cell>
        </row>
        <row r="216">
          <cell r="B216">
            <v>80535412</v>
          </cell>
          <cell r="C216">
            <v>540201569</v>
          </cell>
          <cell r="E216" t="str">
            <v/>
          </cell>
          <cell r="F216" t="str">
            <v>VERDE</v>
          </cell>
          <cell r="G216" t="str">
            <v xml:space="preserve">MSC ATHENS                                        </v>
          </cell>
          <cell r="H216" t="str">
            <v>1</v>
          </cell>
          <cell r="I216" t="str">
            <v/>
          </cell>
          <cell r="J216">
            <v>69</v>
          </cell>
          <cell r="K216" t="str">
            <v>31</v>
          </cell>
          <cell r="L216" t="str">
            <v>69</v>
          </cell>
          <cell r="M216" t="str">
            <v>401</v>
          </cell>
          <cell r="N216" t="str">
            <v>41</v>
          </cell>
          <cell r="O216" t="str">
            <v>0</v>
          </cell>
          <cell r="P216" t="str">
            <v>0</v>
          </cell>
          <cell r="Q216" t="str">
            <v>2</v>
          </cell>
          <cell r="R216" t="str">
            <v>2</v>
          </cell>
          <cell r="S216" t="str">
            <v>Não</v>
          </cell>
          <cell r="T216" t="str">
            <v xml:space="preserve">HLBU1289058           </v>
          </cell>
          <cell r="U216" t="str">
            <v>10/03/2022</v>
          </cell>
          <cell r="V216" t="str">
            <v/>
          </cell>
          <cell r="W216" t="str">
            <v>CJ. CAMBIO ( ALVARO ) PUXE SBL</v>
          </cell>
          <cell r="X216" t="str">
            <v>SBL</v>
          </cell>
          <cell r="Y216" t="str">
            <v/>
          </cell>
          <cell r="Z216" t="str">
            <v>20</v>
          </cell>
          <cell r="AA216" t="str">
            <v>1</v>
          </cell>
          <cell r="AB216" t="str">
            <v>51</v>
          </cell>
          <cell r="AC216" t="str">
            <v>11</v>
          </cell>
          <cell r="AD216" t="str">
            <v xml:space="preserve">HLBU1289058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06/02/2022</v>
          </cell>
          <cell r="AK216" t="str">
            <v>Marítimo</v>
          </cell>
          <cell r="AL216" t="str">
            <v>11/02/2022</v>
          </cell>
          <cell r="AM216" t="str">
            <v>24/02/2022</v>
          </cell>
          <cell r="AN216" t="str">
            <v>2204212511</v>
          </cell>
        </row>
        <row r="217">
          <cell r="B217">
            <v>80535417</v>
          </cell>
          <cell r="C217">
            <v>540201570</v>
          </cell>
          <cell r="E217" t="str">
            <v/>
          </cell>
          <cell r="F217" t="str">
            <v/>
          </cell>
          <cell r="G217" t="str">
            <v xml:space="preserve">MSC ATHENS                                        </v>
          </cell>
          <cell r="I217" t="str">
            <v/>
          </cell>
          <cell r="J217">
            <v>13</v>
          </cell>
          <cell r="K217" t="str">
            <v>5</v>
          </cell>
          <cell r="L217" t="str">
            <v>13</v>
          </cell>
          <cell r="M217" t="str">
            <v>0</v>
          </cell>
          <cell r="N217" t="str">
            <v>0</v>
          </cell>
          <cell r="O217" t="str">
            <v>16</v>
          </cell>
          <cell r="P217" t="str">
            <v>36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CAIU8045446           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 xml:space="preserve">8 </v>
          </cell>
          <cell r="AA217" t="str">
            <v>0</v>
          </cell>
          <cell r="AB217" t="str">
            <v>52</v>
          </cell>
          <cell r="AC217" t="str">
            <v>11</v>
          </cell>
          <cell r="AD217" t="str">
            <v xml:space="preserve">CAIU8045446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06/02/2022</v>
          </cell>
          <cell r="AK217" t="str">
            <v>Marítimo</v>
          </cell>
          <cell r="AL217" t="str">
            <v>11/02/2022</v>
          </cell>
          <cell r="AM217" t="str">
            <v>24/02/2022</v>
          </cell>
          <cell r="AN217" t="str">
            <v xml:space="preserve">          </v>
          </cell>
        </row>
        <row r="218">
          <cell r="B218">
            <v>80535420</v>
          </cell>
          <cell r="C218">
            <v>540201571</v>
          </cell>
          <cell r="E218" t="str">
            <v/>
          </cell>
          <cell r="F218" t="str">
            <v/>
          </cell>
          <cell r="G218" t="str">
            <v xml:space="preserve">MSC ATHENS                                        </v>
          </cell>
          <cell r="I218" t="str">
            <v/>
          </cell>
          <cell r="J218">
            <v>3</v>
          </cell>
          <cell r="K218" t="str">
            <v>1</v>
          </cell>
          <cell r="L218" t="str">
            <v>3</v>
          </cell>
          <cell r="M218" t="str">
            <v>0</v>
          </cell>
          <cell r="N218" t="str">
            <v>0</v>
          </cell>
          <cell r="O218" t="str">
            <v>0</v>
          </cell>
          <cell r="P218" t="str">
            <v>40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HLBU2599844           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 xml:space="preserve">7 </v>
          </cell>
          <cell r="AA218" t="str">
            <v>0</v>
          </cell>
          <cell r="AB218" t="str">
            <v>40</v>
          </cell>
          <cell r="AC218" t="str">
            <v>11</v>
          </cell>
          <cell r="AD218" t="str">
            <v xml:space="preserve">HLBU2599844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06/02/2022</v>
          </cell>
          <cell r="AK218" t="str">
            <v>Marítimo</v>
          </cell>
          <cell r="AL218" t="str">
            <v>11/02/2022</v>
          </cell>
          <cell r="AM218" t="str">
            <v>24/02/2022</v>
          </cell>
          <cell r="AN218" t="str">
            <v xml:space="preserve">          </v>
          </cell>
        </row>
        <row r="219">
          <cell r="B219">
            <v>80535422</v>
          </cell>
          <cell r="C219">
            <v>540201572</v>
          </cell>
          <cell r="E219" t="str">
            <v/>
          </cell>
          <cell r="F219" t="str">
            <v/>
          </cell>
          <cell r="G219" t="str">
            <v xml:space="preserve">MSC ATHENS                                        </v>
          </cell>
          <cell r="I219" t="str">
            <v/>
          </cell>
          <cell r="J219">
            <v>30</v>
          </cell>
          <cell r="K219" t="str">
            <v>8</v>
          </cell>
          <cell r="L219" t="str">
            <v>30</v>
          </cell>
          <cell r="M219" t="str">
            <v>301</v>
          </cell>
          <cell r="N219" t="str">
            <v>5</v>
          </cell>
          <cell r="O219" t="str">
            <v>50</v>
          </cell>
          <cell r="P219" t="str">
            <v>23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UACU5176047           </v>
          </cell>
          <cell r="V219" t="str">
            <v/>
          </cell>
          <cell r="W219" t="str">
            <v>EXO.TRANSM. GW6E-2800/200KV-12 ( TEZOTO-GIBA ) PUXE SBL</v>
          </cell>
          <cell r="X219" t="str">
            <v>SBL</v>
          </cell>
          <cell r="Y219" t="str">
            <v/>
          </cell>
          <cell r="Z219" t="str">
            <v xml:space="preserve">8 </v>
          </cell>
          <cell r="AA219" t="str">
            <v>0</v>
          </cell>
          <cell r="AB219" t="str">
            <v>79</v>
          </cell>
          <cell r="AC219" t="str">
            <v>11</v>
          </cell>
          <cell r="AD219" t="str">
            <v xml:space="preserve">UACU5176047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06/02/2022</v>
          </cell>
          <cell r="AK219" t="str">
            <v>Marítimo</v>
          </cell>
          <cell r="AL219" t="str">
            <v>11/02/2022</v>
          </cell>
          <cell r="AM219" t="str">
            <v>24/02/2022</v>
          </cell>
          <cell r="AN219" t="str">
            <v xml:space="preserve">          </v>
          </cell>
        </row>
        <row r="220">
          <cell r="B220">
            <v>80534825</v>
          </cell>
          <cell r="C220">
            <v>540201573</v>
          </cell>
          <cell r="E220" t="str">
            <v/>
          </cell>
          <cell r="F220" t="str">
            <v>VERMELHO</v>
          </cell>
          <cell r="G220" t="str">
            <v xml:space="preserve">MSC ATHENS                                        </v>
          </cell>
          <cell r="I220" t="str">
            <v/>
          </cell>
          <cell r="J220">
            <v>88</v>
          </cell>
          <cell r="K220" t="str">
            <v>29</v>
          </cell>
          <cell r="L220" t="str">
            <v>88</v>
          </cell>
          <cell r="M220" t="str">
            <v>536</v>
          </cell>
          <cell r="N220" t="str">
            <v>5</v>
          </cell>
          <cell r="O220" t="str">
            <v>20</v>
          </cell>
          <cell r="P220" t="str">
            <v>20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HLBU1173983           </v>
          </cell>
          <cell r="U220" t="str">
            <v>24/02/2022</v>
          </cell>
          <cell r="V220" t="str">
            <v>25/02/2022</v>
          </cell>
          <cell r="W220" t="str">
            <v>Carlos A5410502022</v>
          </cell>
          <cell r="X220" t="str">
            <v>MBB</v>
          </cell>
          <cell r="Y220" t="str">
            <v/>
          </cell>
          <cell r="Z220" t="str">
            <v>14</v>
          </cell>
          <cell r="AA220" t="str">
            <v>3</v>
          </cell>
          <cell r="AB220" t="str">
            <v>53</v>
          </cell>
          <cell r="AC220" t="str">
            <v>11</v>
          </cell>
          <cell r="AD220" t="str">
            <v xml:space="preserve">HLBU1173983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06/02/2022</v>
          </cell>
          <cell r="AK220" t="str">
            <v>Marítimo</v>
          </cell>
          <cell r="AL220" t="str">
            <v>11/02/2022</v>
          </cell>
          <cell r="AM220" t="str">
            <v>24/02/2022</v>
          </cell>
          <cell r="AN220" t="str">
            <v>2203817614</v>
          </cell>
        </row>
        <row r="221">
          <cell r="B221">
            <v>80534826</v>
          </cell>
          <cell r="C221">
            <v>540201574</v>
          </cell>
          <cell r="E221" t="str">
            <v/>
          </cell>
          <cell r="F221" t="str">
            <v>VERDE</v>
          </cell>
          <cell r="G221" t="str">
            <v xml:space="preserve">MSC ATHENS                                        </v>
          </cell>
          <cell r="H221" t="str">
            <v>4</v>
          </cell>
          <cell r="I221" t="str">
            <v/>
          </cell>
          <cell r="J221">
            <v>131</v>
          </cell>
          <cell r="K221" t="str">
            <v>37</v>
          </cell>
          <cell r="L221" t="str">
            <v>131</v>
          </cell>
          <cell r="M221" t="str">
            <v>873</v>
          </cell>
          <cell r="N221" t="str">
            <v>38</v>
          </cell>
          <cell r="O221" t="str">
            <v>1</v>
          </cell>
          <cell r="P221" t="str">
            <v>9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TGBU5922674           </v>
          </cell>
          <cell r="V221" t="str">
            <v>04/03/2022</v>
          </cell>
          <cell r="W221" t="str">
            <v>Carlos A5410502022</v>
          </cell>
          <cell r="X221" t="str">
            <v>SBL</v>
          </cell>
          <cell r="Y221" t="str">
            <v/>
          </cell>
          <cell r="Z221" t="str">
            <v>20</v>
          </cell>
          <cell r="AA221" t="str">
            <v>0</v>
          </cell>
          <cell r="AB221" t="str">
            <v>64</v>
          </cell>
          <cell r="AC221" t="str">
            <v>11</v>
          </cell>
          <cell r="AD221" t="str">
            <v xml:space="preserve">TGBU5922674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06/02/2022</v>
          </cell>
          <cell r="AK221" t="str">
            <v>Marítimo</v>
          </cell>
          <cell r="AL221" t="str">
            <v>11/02/2022</v>
          </cell>
          <cell r="AM221" t="str">
            <v>24/02/2022</v>
          </cell>
          <cell r="AN221" t="str">
            <v>2204072612</v>
          </cell>
        </row>
        <row r="222">
          <cell r="B222">
            <v>80534830</v>
          </cell>
          <cell r="C222">
            <v>540201575</v>
          </cell>
          <cell r="E222" t="str">
            <v/>
          </cell>
          <cell r="F222" t="str">
            <v/>
          </cell>
          <cell r="G222" t="str">
            <v xml:space="preserve">MSC ATHENS                                        </v>
          </cell>
          <cell r="I222" t="str">
            <v/>
          </cell>
          <cell r="J222">
            <v>43</v>
          </cell>
          <cell r="K222" t="str">
            <v>12</v>
          </cell>
          <cell r="L222" t="str">
            <v>43</v>
          </cell>
          <cell r="M222" t="str">
            <v>315</v>
          </cell>
          <cell r="N222" t="str">
            <v>15</v>
          </cell>
          <cell r="O222" t="str">
            <v>22</v>
          </cell>
          <cell r="P222" t="str">
            <v>116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TCNU8661110           </v>
          </cell>
          <cell r="U222" t="str">
            <v>11/03/2022</v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>14</v>
          </cell>
          <cell r="AA222" t="str">
            <v>1</v>
          </cell>
          <cell r="AB222" t="str">
            <v>69</v>
          </cell>
          <cell r="AC222" t="str">
            <v>11</v>
          </cell>
          <cell r="AD222" t="str">
            <v xml:space="preserve">TCNU8661110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06/02/2022</v>
          </cell>
          <cell r="AK222" t="str">
            <v>Marítimo</v>
          </cell>
          <cell r="AL222" t="str">
            <v>11/02/2022</v>
          </cell>
          <cell r="AM222" t="str">
            <v>24/02/2022</v>
          </cell>
          <cell r="AN222" t="str">
            <v>2204337861</v>
          </cell>
        </row>
        <row r="223">
          <cell r="B223">
            <v>80534917</v>
          </cell>
          <cell r="C223">
            <v>540201576</v>
          </cell>
          <cell r="E223" t="str">
            <v/>
          </cell>
          <cell r="F223" t="str">
            <v>VERDE</v>
          </cell>
          <cell r="G223" t="str">
            <v xml:space="preserve">MSC ATHENS                                        </v>
          </cell>
          <cell r="H223" t="str">
            <v>5</v>
          </cell>
          <cell r="I223" t="str">
            <v/>
          </cell>
          <cell r="J223">
            <v>66</v>
          </cell>
          <cell r="K223" t="str">
            <v>27</v>
          </cell>
          <cell r="L223" t="str">
            <v>66</v>
          </cell>
          <cell r="M223" t="str">
            <v>167</v>
          </cell>
          <cell r="N223" t="str">
            <v>26</v>
          </cell>
          <cell r="O223" t="str">
            <v>6</v>
          </cell>
          <cell r="P223" t="str">
            <v>1</v>
          </cell>
          <cell r="Q223" t="str">
            <v>0</v>
          </cell>
          <cell r="R223" t="str">
            <v>0</v>
          </cell>
          <cell r="S223" t="str">
            <v>Não</v>
          </cell>
          <cell r="T223" t="str">
            <v xml:space="preserve">CAIU4308544           </v>
          </cell>
          <cell r="U223" t="str">
            <v>03/03/2022</v>
          </cell>
          <cell r="V223" t="str">
            <v>02/03/2022</v>
          </cell>
          <cell r="W223" t="str">
            <v>CJ. CAMBIO ( ALVARO ) PUXE SBL / Ronie A9602615433</v>
          </cell>
          <cell r="X223" t="str">
            <v>SBL</v>
          </cell>
          <cell r="Y223" t="str">
            <v/>
          </cell>
          <cell r="Z223" t="str">
            <v>20</v>
          </cell>
          <cell r="AA223" t="str">
            <v>2</v>
          </cell>
          <cell r="AB223" t="str">
            <v>35</v>
          </cell>
          <cell r="AC223" t="str">
            <v>11</v>
          </cell>
          <cell r="AD223" t="str">
            <v xml:space="preserve">CAIU4308544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06/02/2022</v>
          </cell>
          <cell r="AK223" t="str">
            <v>Marítimo</v>
          </cell>
          <cell r="AL223" t="str">
            <v>11/02/2022</v>
          </cell>
          <cell r="AM223" t="str">
            <v>24/02/2022</v>
          </cell>
          <cell r="AN223" t="str">
            <v>2203850409</v>
          </cell>
        </row>
        <row r="224">
          <cell r="B224">
            <v>80534937</v>
          </cell>
          <cell r="C224">
            <v>540201577</v>
          </cell>
          <cell r="E224" t="str">
            <v/>
          </cell>
          <cell r="F224" t="str">
            <v/>
          </cell>
          <cell r="G224" t="str">
            <v xml:space="preserve">MSC ATHENS                                        </v>
          </cell>
          <cell r="I224" t="str">
            <v/>
          </cell>
          <cell r="J224">
            <v>3</v>
          </cell>
          <cell r="K224" t="str">
            <v>2</v>
          </cell>
          <cell r="L224" t="str">
            <v>3</v>
          </cell>
          <cell r="M224" t="str">
            <v>0</v>
          </cell>
          <cell r="N224" t="str">
            <v>0</v>
          </cell>
          <cell r="O224" t="str">
            <v>0</v>
          </cell>
          <cell r="P224" t="str">
            <v>20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NIDU5200173           </v>
          </cell>
          <cell r="V224" t="str">
            <v/>
          </cell>
          <cell r="W224" t="str">
            <v>EXO.TRANSM. GW6E-2800/200KV-12 ( TEZOTO-GIBA ) PUXE SBL</v>
          </cell>
          <cell r="X224" t="str">
            <v>SBL</v>
          </cell>
          <cell r="Y224" t="str">
            <v/>
          </cell>
          <cell r="Z224" t="str">
            <v xml:space="preserve">7 </v>
          </cell>
          <cell r="AA224" t="str">
            <v>0</v>
          </cell>
          <cell r="AB224" t="str">
            <v>20</v>
          </cell>
          <cell r="AC224" t="str">
            <v>11</v>
          </cell>
          <cell r="AD224" t="str">
            <v xml:space="preserve">NIDU5200173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06/02/2022</v>
          </cell>
          <cell r="AK224" t="str">
            <v>Marítimo</v>
          </cell>
          <cell r="AL224" t="str">
            <v>11/02/2022</v>
          </cell>
          <cell r="AM224" t="str">
            <v>24/02/2022</v>
          </cell>
          <cell r="AN224" t="str">
            <v xml:space="preserve">          </v>
          </cell>
        </row>
        <row r="225">
          <cell r="B225">
            <v>80534938</v>
          </cell>
          <cell r="C225">
            <v>540201578</v>
          </cell>
          <cell r="E225" t="str">
            <v/>
          </cell>
          <cell r="F225" t="str">
            <v/>
          </cell>
          <cell r="G225" t="str">
            <v xml:space="preserve">MSC ATHENS                                        </v>
          </cell>
          <cell r="I225" t="str">
            <v/>
          </cell>
          <cell r="J225">
            <v>3</v>
          </cell>
          <cell r="K225" t="str">
            <v>3</v>
          </cell>
          <cell r="L225" t="str">
            <v>3</v>
          </cell>
          <cell r="M225" t="str">
            <v>0</v>
          </cell>
          <cell r="N225" t="str">
            <v>0</v>
          </cell>
          <cell r="O225" t="str">
            <v>4</v>
          </cell>
          <cell r="P225" t="str">
            <v>30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FSCU9443713           </v>
          </cell>
          <cell r="U225" t="str">
            <v>23/02/2022</v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 xml:space="preserve">7 </v>
          </cell>
          <cell r="AA225" t="str">
            <v>2</v>
          </cell>
          <cell r="AB225" t="str">
            <v>34</v>
          </cell>
          <cell r="AC225" t="str">
            <v>11</v>
          </cell>
          <cell r="AD225" t="str">
            <v xml:space="preserve">FSCU9443713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06/02/2022</v>
          </cell>
          <cell r="AK225" t="str">
            <v>Marítimo</v>
          </cell>
          <cell r="AL225" t="str">
            <v>11/02/2022</v>
          </cell>
          <cell r="AM225" t="str">
            <v>24/02/2022</v>
          </cell>
          <cell r="AN225" t="str">
            <v xml:space="preserve">          </v>
          </cell>
        </row>
        <row r="226">
          <cell r="B226">
            <v>80534945</v>
          </cell>
          <cell r="C226">
            <v>540201579</v>
          </cell>
          <cell r="E226" t="str">
            <v/>
          </cell>
          <cell r="F226" t="str">
            <v/>
          </cell>
          <cell r="G226" t="str">
            <v xml:space="preserve">MSC ATHENS                                        </v>
          </cell>
          <cell r="I226" t="str">
            <v/>
          </cell>
          <cell r="J226">
            <v>40</v>
          </cell>
          <cell r="K226" t="str">
            <v>11</v>
          </cell>
          <cell r="L226" t="str">
            <v>40</v>
          </cell>
          <cell r="M226" t="str">
            <v>285</v>
          </cell>
          <cell r="N226" t="str">
            <v>27</v>
          </cell>
          <cell r="O226" t="str">
            <v>8</v>
          </cell>
          <cell r="P226" t="str">
            <v>22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TCLU5433980           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41</v>
          </cell>
          <cell r="AC226" t="str">
            <v>11</v>
          </cell>
          <cell r="AD226" t="str">
            <v xml:space="preserve">TCLU5433980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06/02/2022</v>
          </cell>
          <cell r="AK226" t="str">
            <v>Marítimo</v>
          </cell>
          <cell r="AL226" t="str">
            <v>11/02/2022</v>
          </cell>
          <cell r="AM226" t="str">
            <v>24/02/2022</v>
          </cell>
          <cell r="AN226" t="str">
            <v xml:space="preserve">          </v>
          </cell>
        </row>
        <row r="227">
          <cell r="B227">
            <v>80534947</v>
          </cell>
          <cell r="C227">
            <v>540201580</v>
          </cell>
          <cell r="E227" t="str">
            <v/>
          </cell>
          <cell r="F227" t="str">
            <v/>
          </cell>
          <cell r="G227" t="str">
            <v xml:space="preserve">MSC ATHENS                                        </v>
          </cell>
          <cell r="I227" t="str">
            <v/>
          </cell>
          <cell r="J227">
            <v>1</v>
          </cell>
          <cell r="K227" t="str">
            <v>1</v>
          </cell>
          <cell r="L227" t="str">
            <v>1</v>
          </cell>
          <cell r="M227" t="str">
            <v>0</v>
          </cell>
          <cell r="N227" t="str">
            <v>0</v>
          </cell>
          <cell r="O227" t="str">
            <v>30</v>
          </cell>
          <cell r="P227" t="str">
            <v>0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TCKU6556472           </v>
          </cell>
          <cell r="U227" t="str">
            <v>08/03/2022</v>
          </cell>
          <cell r="V227" t="str">
            <v/>
          </cell>
          <cell r="W227" t="str">
            <v/>
          </cell>
          <cell r="X227" t="str">
            <v/>
          </cell>
          <cell r="Y227" t="str">
            <v/>
          </cell>
          <cell r="Z227" t="str">
            <v xml:space="preserve">7 </v>
          </cell>
          <cell r="AA227" t="str">
            <v>1</v>
          </cell>
          <cell r="AB227" t="str">
            <v>30</v>
          </cell>
          <cell r="AC227" t="str">
            <v>11</v>
          </cell>
          <cell r="AD227" t="str">
            <v xml:space="preserve">TCKU6556472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06/02/2022</v>
          </cell>
          <cell r="AK227" t="str">
            <v>Marítimo</v>
          </cell>
          <cell r="AL227" t="str">
            <v>11/02/2022</v>
          </cell>
          <cell r="AM227" t="str">
            <v>24/02/2022</v>
          </cell>
          <cell r="AN227" t="str">
            <v xml:space="preserve">          </v>
          </cell>
        </row>
        <row r="228">
          <cell r="B228">
            <v>80535424</v>
          </cell>
          <cell r="C228">
            <v>540201581</v>
          </cell>
          <cell r="E228" t="str">
            <v/>
          </cell>
          <cell r="F228" t="str">
            <v/>
          </cell>
          <cell r="G228" t="str">
            <v xml:space="preserve">MSC ATHENS                                        </v>
          </cell>
          <cell r="I228" t="str">
            <v/>
          </cell>
          <cell r="J228">
            <v>6</v>
          </cell>
          <cell r="K228" t="str">
            <v>4</v>
          </cell>
          <cell r="L228" t="str">
            <v>6</v>
          </cell>
          <cell r="M228" t="str">
            <v>0</v>
          </cell>
          <cell r="N228" t="str">
            <v>20</v>
          </cell>
          <cell r="O228" t="str">
            <v>3</v>
          </cell>
          <cell r="P228" t="str">
            <v>0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TLLU5863994           </v>
          </cell>
          <cell r="V228" t="str">
            <v/>
          </cell>
          <cell r="W228" t="str">
            <v>BANCOS ( ALVARO ) PUXE SBL</v>
          </cell>
          <cell r="X228" t="str">
            <v>SBL</v>
          </cell>
          <cell r="Y228" t="str">
            <v/>
          </cell>
          <cell r="Z228" t="str">
            <v xml:space="preserve">8 </v>
          </cell>
          <cell r="AA228" t="str">
            <v>0</v>
          </cell>
          <cell r="AB228" t="str">
            <v>23</v>
          </cell>
          <cell r="AC228" t="str">
            <v>11</v>
          </cell>
          <cell r="AD228" t="str">
            <v xml:space="preserve">TLLU5863994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06/02/2022</v>
          </cell>
          <cell r="AK228" t="str">
            <v>Marítimo</v>
          </cell>
          <cell r="AL228" t="str">
            <v>11/02/2022</v>
          </cell>
          <cell r="AM228" t="str">
            <v>24/02/2022</v>
          </cell>
          <cell r="AN228" t="str">
            <v xml:space="preserve">          </v>
          </cell>
        </row>
        <row r="229">
          <cell r="B229">
            <v>80535430</v>
          </cell>
          <cell r="C229">
            <v>540201582</v>
          </cell>
          <cell r="E229" t="str">
            <v/>
          </cell>
          <cell r="F229" t="str">
            <v>VERDE</v>
          </cell>
          <cell r="G229" t="str">
            <v xml:space="preserve">MSC ATHENS                                        </v>
          </cell>
          <cell r="H229" t="str">
            <v>5</v>
          </cell>
          <cell r="I229" t="str">
            <v/>
          </cell>
          <cell r="J229">
            <v>66</v>
          </cell>
          <cell r="K229" t="str">
            <v>21</v>
          </cell>
          <cell r="L229" t="str">
            <v>66</v>
          </cell>
          <cell r="M229" t="str">
            <v>485</v>
          </cell>
          <cell r="N229" t="str">
            <v>17</v>
          </cell>
          <cell r="O229" t="str">
            <v>2</v>
          </cell>
          <cell r="P229" t="str">
            <v>24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TCLU8345178           </v>
          </cell>
          <cell r="U229" t="str">
            <v>02/02/2022</v>
          </cell>
          <cell r="V229" t="str">
            <v>02/03/2022</v>
          </cell>
          <cell r="W229" t="str">
            <v>Carlos A0009903916</v>
          </cell>
          <cell r="X229" t="str">
            <v>MBB</v>
          </cell>
          <cell r="Y229" t="str">
            <v/>
          </cell>
          <cell r="Z229" t="str">
            <v>20</v>
          </cell>
          <cell r="AA229" t="str">
            <v>2</v>
          </cell>
          <cell r="AB229" t="str">
            <v>51</v>
          </cell>
          <cell r="AC229" t="str">
            <v>11</v>
          </cell>
          <cell r="AD229" t="str">
            <v xml:space="preserve">TCLU8345178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06/02/2022</v>
          </cell>
          <cell r="AK229" t="str">
            <v>Marítimo</v>
          </cell>
          <cell r="AL229" t="str">
            <v>11/02/2022</v>
          </cell>
          <cell r="AM229" t="str">
            <v>24/02/2022</v>
          </cell>
          <cell r="AN229" t="str">
            <v>2203850387</v>
          </cell>
        </row>
        <row r="230">
          <cell r="B230">
            <v>80535464</v>
          </cell>
          <cell r="C230">
            <v>540201583</v>
          </cell>
          <cell r="E230" t="str">
            <v/>
          </cell>
          <cell r="F230" t="str">
            <v/>
          </cell>
          <cell r="G230" t="str">
            <v xml:space="preserve">MSC ATHENS                                        </v>
          </cell>
          <cell r="I230" t="str">
            <v/>
          </cell>
          <cell r="J230">
            <v>1</v>
          </cell>
          <cell r="K230" t="str">
            <v/>
          </cell>
          <cell r="L230" t="str">
            <v>1</v>
          </cell>
          <cell r="M230" t="str">
            <v>0</v>
          </cell>
          <cell r="N230" t="str">
            <v>0</v>
          </cell>
          <cell r="O230" t="str">
            <v>20</v>
          </cell>
          <cell r="P230" t="str">
            <v>0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HAMU1192366           </v>
          </cell>
          <cell r="V230" t="str">
            <v/>
          </cell>
          <cell r="W230" t="str">
            <v>PORTA-OBJETOS AREA DO TETO ( ALVARO ) PUXE SBL</v>
          </cell>
          <cell r="X230" t="str">
            <v>SBL</v>
          </cell>
          <cell r="Y230" t="str">
            <v/>
          </cell>
          <cell r="Z230" t="str">
            <v xml:space="preserve">7 </v>
          </cell>
          <cell r="AA230" t="str">
            <v>0</v>
          </cell>
          <cell r="AB230" t="str">
            <v>20</v>
          </cell>
          <cell r="AC230" t="str">
            <v>11</v>
          </cell>
          <cell r="AD230" t="str">
            <v xml:space="preserve">HAMU1192366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06/02/2022</v>
          </cell>
          <cell r="AK230" t="str">
            <v>Marítimo</v>
          </cell>
          <cell r="AL230" t="str">
            <v>11/02/2022</v>
          </cell>
          <cell r="AM230" t="str">
            <v>24/02/2022</v>
          </cell>
          <cell r="AN230" t="str">
            <v xml:space="preserve">          </v>
          </cell>
        </row>
        <row r="231">
          <cell r="B231">
            <v>80534934</v>
          </cell>
          <cell r="C231">
            <v>540201584</v>
          </cell>
          <cell r="E231" t="str">
            <v/>
          </cell>
          <cell r="F231" t="str">
            <v/>
          </cell>
          <cell r="G231" t="str">
            <v xml:space="preserve">MSC ATHENS                                        </v>
          </cell>
          <cell r="I231" t="str">
            <v/>
          </cell>
          <cell r="J231">
            <v>16</v>
          </cell>
          <cell r="K231" t="str">
            <v>6</v>
          </cell>
          <cell r="L231" t="str">
            <v>16</v>
          </cell>
          <cell r="M231" t="str">
            <v>4</v>
          </cell>
          <cell r="N231" t="str">
            <v>2</v>
          </cell>
          <cell r="O231" t="str">
            <v>12</v>
          </cell>
          <cell r="P231" t="str">
            <v>9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TCLU5110251           </v>
          </cell>
          <cell r="V231" t="str">
            <v/>
          </cell>
          <cell r="W231" t="str">
            <v>(SNS) TROCA DE NOTA</v>
          </cell>
          <cell r="X231" t="str">
            <v/>
          </cell>
          <cell r="Y231" t="str">
            <v/>
          </cell>
          <cell r="Z231" t="str">
            <v xml:space="preserve">7 </v>
          </cell>
          <cell r="AA231" t="str">
            <v>0</v>
          </cell>
          <cell r="AB231" t="str">
            <v>26</v>
          </cell>
          <cell r="AC231" t="str">
            <v>11</v>
          </cell>
          <cell r="AD231" t="str">
            <v xml:space="preserve">TCLU5110251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06/02/2022</v>
          </cell>
          <cell r="AK231" t="str">
            <v>Marítimo</v>
          </cell>
          <cell r="AL231" t="str">
            <v>11/02/2022</v>
          </cell>
          <cell r="AM231" t="str">
            <v>24/02/2022</v>
          </cell>
          <cell r="AN231" t="str">
            <v xml:space="preserve">          </v>
          </cell>
        </row>
        <row r="232">
          <cell r="B232">
            <v>80535465</v>
          </cell>
          <cell r="C232">
            <v>540201585</v>
          </cell>
          <cell r="E232" t="str">
            <v/>
          </cell>
          <cell r="F232" t="str">
            <v/>
          </cell>
          <cell r="G232" t="str">
            <v xml:space="preserve">MSC ATHENS                                        </v>
          </cell>
          <cell r="I232" t="str">
            <v/>
          </cell>
          <cell r="J232">
            <v>1</v>
          </cell>
          <cell r="K232" t="str">
            <v/>
          </cell>
          <cell r="L232" t="str">
            <v>1</v>
          </cell>
          <cell r="M232" t="str">
            <v>0</v>
          </cell>
          <cell r="N232" t="str">
            <v>0</v>
          </cell>
          <cell r="O232" t="str">
            <v>20</v>
          </cell>
          <cell r="P232" t="str">
            <v>0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HAMU1302186           </v>
          </cell>
          <cell r="V232" t="str">
            <v/>
          </cell>
          <cell r="W232" t="str">
            <v>PORTA-OBJETOS AREA DO TETO ( ALVARO ) PUXE SBL</v>
          </cell>
          <cell r="X232" t="str">
            <v>SBL</v>
          </cell>
          <cell r="Y232" t="str">
            <v/>
          </cell>
          <cell r="Z232" t="str">
            <v xml:space="preserve">7 </v>
          </cell>
          <cell r="AA232" t="str">
            <v>0</v>
          </cell>
          <cell r="AB232" t="str">
            <v>20</v>
          </cell>
          <cell r="AC232" t="str">
            <v>11</v>
          </cell>
          <cell r="AD232" t="str">
            <v xml:space="preserve">HAMU1302186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06/02/2022</v>
          </cell>
          <cell r="AK232" t="str">
            <v>Marítimo</v>
          </cell>
          <cell r="AL232" t="str">
            <v>11/02/2022</v>
          </cell>
          <cell r="AM232" t="str">
            <v>24/02/2022</v>
          </cell>
          <cell r="AN232" t="str">
            <v xml:space="preserve">          </v>
          </cell>
        </row>
        <row r="233">
          <cell r="B233">
            <v>80534939</v>
          </cell>
          <cell r="C233">
            <v>540201586</v>
          </cell>
          <cell r="E233" t="str">
            <v/>
          </cell>
          <cell r="F233" t="str">
            <v>VERDE</v>
          </cell>
          <cell r="G233" t="str">
            <v xml:space="preserve">MSC ATHENS                                        </v>
          </cell>
          <cell r="H233" t="str">
            <v>1</v>
          </cell>
          <cell r="I233" t="str">
            <v/>
          </cell>
          <cell r="J233">
            <v>4</v>
          </cell>
          <cell r="K233" t="str">
            <v>2</v>
          </cell>
          <cell r="L233" t="str">
            <v>4</v>
          </cell>
          <cell r="M233" t="str">
            <v>0</v>
          </cell>
          <cell r="N233" t="str">
            <v>6</v>
          </cell>
          <cell r="O233" t="str">
            <v>0</v>
          </cell>
          <cell r="P233" t="str">
            <v>34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TGBU5457741           </v>
          </cell>
          <cell r="U233" t="str">
            <v>07/03/2022</v>
          </cell>
          <cell r="V233" t="str">
            <v>08/03/2022</v>
          </cell>
          <cell r="W233" t="str">
            <v>Milani A9714100102</v>
          </cell>
          <cell r="X233" t="str">
            <v>MBB</v>
          </cell>
          <cell r="Y233" t="str">
            <v/>
          </cell>
          <cell r="Z233" t="str">
            <v>20</v>
          </cell>
          <cell r="AA233" t="str">
            <v>1</v>
          </cell>
          <cell r="AB233" t="str">
            <v>40</v>
          </cell>
          <cell r="AC233" t="str">
            <v>11</v>
          </cell>
          <cell r="AD233" t="str">
            <v xml:space="preserve">TGBU5457741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Pendente</v>
          </cell>
          <cell r="AI233" t="str">
            <v>Não</v>
          </cell>
          <cell r="AJ233" t="str">
            <v>06/02/2022</v>
          </cell>
          <cell r="AK233" t="str">
            <v>Marítimo</v>
          </cell>
          <cell r="AL233" t="str">
            <v>11/02/2022</v>
          </cell>
          <cell r="AM233" t="str">
            <v>24/02/2022</v>
          </cell>
          <cell r="AN233" t="str">
            <v>2204211566</v>
          </cell>
        </row>
        <row r="234">
          <cell r="B234">
            <v>80534966</v>
          </cell>
          <cell r="C234">
            <v>540201587</v>
          </cell>
          <cell r="E234" t="str">
            <v/>
          </cell>
          <cell r="F234" t="str">
            <v>VERDE</v>
          </cell>
          <cell r="G234" t="str">
            <v xml:space="preserve">MSC ATHENS                                        </v>
          </cell>
          <cell r="H234" t="str">
            <v>1</v>
          </cell>
          <cell r="I234" t="str">
            <v/>
          </cell>
          <cell r="J234">
            <v>12</v>
          </cell>
          <cell r="K234" t="str">
            <v>4</v>
          </cell>
          <cell r="L234" t="str">
            <v>12</v>
          </cell>
          <cell r="M234" t="str">
            <v>0</v>
          </cell>
          <cell r="N234" t="str">
            <v>28</v>
          </cell>
          <cell r="O234" t="str">
            <v>36</v>
          </cell>
          <cell r="P234" t="str">
            <v>5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HLBU3096103           </v>
          </cell>
          <cell r="U234" t="str">
            <v>07/03/2022</v>
          </cell>
          <cell r="V234" t="str">
            <v>07/03/2022</v>
          </cell>
          <cell r="W234" t="str">
            <v>Guilherme A0151543902</v>
          </cell>
          <cell r="X234" t="str">
            <v>SBL</v>
          </cell>
          <cell r="Y234" t="str">
            <v/>
          </cell>
          <cell r="Z234" t="str">
            <v>20</v>
          </cell>
          <cell r="AA234" t="str">
            <v>1</v>
          </cell>
          <cell r="AB234" t="str">
            <v>69</v>
          </cell>
          <cell r="AC234" t="str">
            <v>11</v>
          </cell>
          <cell r="AD234" t="str">
            <v xml:space="preserve">HLBU3096103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Pendente</v>
          </cell>
          <cell r="AI234" t="str">
            <v>Não</v>
          </cell>
          <cell r="AJ234" t="str">
            <v>06/02/2022</v>
          </cell>
          <cell r="AK234" t="str">
            <v>Marítimo</v>
          </cell>
          <cell r="AL234" t="str">
            <v>11/02/2022</v>
          </cell>
          <cell r="AM234" t="str">
            <v>24/02/2022</v>
          </cell>
          <cell r="AN234" t="str">
            <v>2204211612</v>
          </cell>
        </row>
        <row r="235">
          <cell r="B235">
            <v>80535466</v>
          </cell>
          <cell r="C235">
            <v>540201588</v>
          </cell>
          <cell r="E235" t="str">
            <v/>
          </cell>
          <cell r="F235" t="str">
            <v/>
          </cell>
          <cell r="G235" t="str">
            <v xml:space="preserve">MSC ATHENS                                        </v>
          </cell>
          <cell r="I235" t="str">
            <v/>
          </cell>
          <cell r="J235">
            <v>1</v>
          </cell>
          <cell r="K235" t="str">
            <v/>
          </cell>
          <cell r="L235" t="str">
            <v>1</v>
          </cell>
          <cell r="M235" t="str">
            <v>0</v>
          </cell>
          <cell r="N235" t="str">
            <v>0</v>
          </cell>
          <cell r="O235" t="str">
            <v>20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GLDU7330392           </v>
          </cell>
          <cell r="V235" t="str">
            <v/>
          </cell>
          <cell r="W235" t="str">
            <v>PORTA-OBJETOS AREA DO TETO ( ALVARO ) PUXE SBL</v>
          </cell>
          <cell r="X235" t="str">
            <v>SBL</v>
          </cell>
          <cell r="Y235" t="str">
            <v/>
          </cell>
          <cell r="Z235" t="str">
            <v xml:space="preserve">7 </v>
          </cell>
          <cell r="AA235" t="str">
            <v>0</v>
          </cell>
          <cell r="AB235" t="str">
            <v>20</v>
          </cell>
          <cell r="AC235" t="str">
            <v>11</v>
          </cell>
          <cell r="AD235" t="str">
            <v xml:space="preserve">GLDU7330392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Pendente</v>
          </cell>
          <cell r="AI235" t="str">
            <v>Não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 xml:space="preserve">          </v>
          </cell>
        </row>
        <row r="236">
          <cell r="B236">
            <v>80534967</v>
          </cell>
          <cell r="C236">
            <v>540201589</v>
          </cell>
          <cell r="E236" t="str">
            <v/>
          </cell>
          <cell r="F236" t="str">
            <v/>
          </cell>
          <cell r="G236" t="str">
            <v xml:space="preserve">MSC ATHENS                                        </v>
          </cell>
          <cell r="I236" t="str">
            <v/>
          </cell>
          <cell r="J236">
            <v>21</v>
          </cell>
          <cell r="K236" t="str">
            <v>7</v>
          </cell>
          <cell r="L236" t="str">
            <v>21</v>
          </cell>
          <cell r="M236" t="str">
            <v>0</v>
          </cell>
          <cell r="N236" t="str">
            <v>55</v>
          </cell>
          <cell r="O236" t="str">
            <v>6</v>
          </cell>
          <cell r="P236" t="str">
            <v>14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PCIU9502611           </v>
          </cell>
          <cell r="U236" t="str">
            <v>11/03/2022</v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 xml:space="preserve">7 </v>
          </cell>
          <cell r="AA236" t="str">
            <v>2</v>
          </cell>
          <cell r="AB236" t="str">
            <v>75</v>
          </cell>
          <cell r="AC236" t="str">
            <v>11</v>
          </cell>
          <cell r="AD236" t="str">
            <v xml:space="preserve">PCIU9502611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Pendente</v>
          </cell>
          <cell r="AI236" t="str">
            <v>Não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 xml:space="preserve">          </v>
          </cell>
        </row>
        <row r="237">
          <cell r="B237">
            <v>80535467</v>
          </cell>
          <cell r="C237">
            <v>540201590</v>
          </cell>
          <cell r="E237" t="str">
            <v/>
          </cell>
          <cell r="F237" t="str">
            <v>VERDE</v>
          </cell>
          <cell r="G237" t="str">
            <v xml:space="preserve">MSC ATHENS                                        </v>
          </cell>
          <cell r="H237" t="str">
            <v>5</v>
          </cell>
          <cell r="I237" t="str">
            <v/>
          </cell>
          <cell r="J237">
            <v>72</v>
          </cell>
          <cell r="K237" t="str">
            <v>20</v>
          </cell>
          <cell r="L237" t="str">
            <v>72</v>
          </cell>
          <cell r="M237" t="str">
            <v>518</v>
          </cell>
          <cell r="N237" t="str">
            <v>18</v>
          </cell>
          <cell r="O237" t="str">
            <v>16</v>
          </cell>
          <cell r="P237" t="str">
            <v>47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UACU5796407           </v>
          </cell>
          <cell r="U237" t="str">
            <v>02/02/2022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>20</v>
          </cell>
          <cell r="AA237" t="str">
            <v>2</v>
          </cell>
          <cell r="AB237" t="str">
            <v>46</v>
          </cell>
          <cell r="AC237" t="str">
            <v>11</v>
          </cell>
          <cell r="AD237" t="str">
            <v xml:space="preserve">UACU5796407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Pendente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>2204050945</v>
          </cell>
        </row>
        <row r="238">
          <cell r="B238">
            <v>80535468</v>
          </cell>
          <cell r="C238">
            <v>540201591</v>
          </cell>
          <cell r="E238" t="str">
            <v/>
          </cell>
          <cell r="F238" t="str">
            <v/>
          </cell>
          <cell r="G238" t="str">
            <v xml:space="preserve">MSC ATHENS                                        </v>
          </cell>
          <cell r="I238" t="str">
            <v/>
          </cell>
          <cell r="J238">
            <v>15</v>
          </cell>
          <cell r="K238" t="str">
            <v>4</v>
          </cell>
          <cell r="L238" t="str">
            <v>15</v>
          </cell>
          <cell r="M238" t="str">
            <v>0</v>
          </cell>
          <cell r="N238" t="str">
            <v>5</v>
          </cell>
          <cell r="O238" t="str">
            <v>14</v>
          </cell>
          <cell r="P238" t="str">
            <v>25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HLXU8415216           </v>
          </cell>
          <cell r="U238" t="str">
            <v>18/03/2022</v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 xml:space="preserve">7 </v>
          </cell>
          <cell r="AA238" t="str">
            <v>2</v>
          </cell>
          <cell r="AB238" t="str">
            <v>44</v>
          </cell>
          <cell r="AC238" t="str">
            <v>11</v>
          </cell>
          <cell r="AD238" t="str">
            <v xml:space="preserve">HLXU8415216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Pendente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 xml:space="preserve">          </v>
          </cell>
        </row>
        <row r="239">
          <cell r="B239">
            <v>80534971</v>
          </cell>
          <cell r="C239">
            <v>540201593</v>
          </cell>
          <cell r="E239" t="str">
            <v/>
          </cell>
          <cell r="F239" t="str">
            <v>VERDE</v>
          </cell>
          <cell r="G239" t="str">
            <v xml:space="preserve">MSC ATHENS                                        </v>
          </cell>
          <cell r="H239" t="str">
            <v>1</v>
          </cell>
          <cell r="I239" t="str">
            <v/>
          </cell>
          <cell r="J239">
            <v>6</v>
          </cell>
          <cell r="K239" t="str">
            <v>4</v>
          </cell>
          <cell r="L239" t="str">
            <v>6</v>
          </cell>
          <cell r="M239" t="str">
            <v>0</v>
          </cell>
          <cell r="N239" t="str">
            <v>17</v>
          </cell>
          <cell r="O239" t="str">
            <v>0</v>
          </cell>
          <cell r="P239" t="str">
            <v>5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TCNU5537976           </v>
          </cell>
          <cell r="U239" t="str">
            <v>07/03/2022</v>
          </cell>
          <cell r="V239" t="str">
            <v>07/03/2022</v>
          </cell>
          <cell r="W239" t="str">
            <v>EXO.TRANSM. GW6E-2800/200KV-12 ( TEZOTO-GIBA ) PUXE SBL/ Rodrigo A9423501225</v>
          </cell>
          <cell r="X239" t="str">
            <v>MBB</v>
          </cell>
          <cell r="Y239" t="str">
            <v/>
          </cell>
          <cell r="Z239" t="str">
            <v>20</v>
          </cell>
          <cell r="AA239" t="str">
            <v>1</v>
          </cell>
          <cell r="AB239" t="str">
            <v>22</v>
          </cell>
          <cell r="AC239" t="str">
            <v>11</v>
          </cell>
          <cell r="AD239" t="str">
            <v xml:space="preserve">TCNU5537976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Pendente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>2204211620</v>
          </cell>
        </row>
        <row r="240">
          <cell r="B240">
            <v>80535489</v>
          </cell>
          <cell r="C240">
            <v>540201595</v>
          </cell>
          <cell r="E240" t="str">
            <v/>
          </cell>
          <cell r="F240" t="str">
            <v/>
          </cell>
          <cell r="G240" t="str">
            <v xml:space="preserve">MSC ATHENS                                        </v>
          </cell>
          <cell r="I240" t="str">
            <v/>
          </cell>
          <cell r="J240">
            <v>6</v>
          </cell>
          <cell r="K240" t="str">
            <v>2</v>
          </cell>
          <cell r="L240" t="str">
            <v>6</v>
          </cell>
          <cell r="M240" t="str">
            <v>0</v>
          </cell>
          <cell r="N240" t="str">
            <v>3</v>
          </cell>
          <cell r="O240" t="str">
            <v>3</v>
          </cell>
          <cell r="P240" t="str">
            <v>24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HLBU1857625           </v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 xml:space="preserve">7 </v>
          </cell>
          <cell r="AA240" t="str">
            <v>0</v>
          </cell>
          <cell r="AB240" t="str">
            <v>30</v>
          </cell>
          <cell r="AC240" t="str">
            <v>11</v>
          </cell>
          <cell r="AD240" t="str">
            <v xml:space="preserve">HLBU1857625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Pendente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 xml:space="preserve">          </v>
          </cell>
        </row>
        <row r="241">
          <cell r="B241">
            <v>80534972</v>
          </cell>
          <cell r="C241">
            <v>540201596</v>
          </cell>
          <cell r="E241" t="str">
            <v/>
          </cell>
          <cell r="F241" t="str">
            <v/>
          </cell>
          <cell r="G241" t="str">
            <v xml:space="preserve">MSC ATHENS                                        </v>
          </cell>
          <cell r="I241" t="str">
            <v/>
          </cell>
          <cell r="J241">
            <v>5</v>
          </cell>
          <cell r="K241" t="str">
            <v>2</v>
          </cell>
          <cell r="L241" t="str">
            <v>5</v>
          </cell>
          <cell r="M241" t="str">
            <v>0</v>
          </cell>
          <cell r="N241" t="str">
            <v>2</v>
          </cell>
          <cell r="O241" t="str">
            <v>0</v>
          </cell>
          <cell r="P241" t="str">
            <v>19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UACU5563621           </v>
          </cell>
          <cell r="V241" t="str">
            <v/>
          </cell>
          <cell r="W241" t="str">
            <v>EXO.TRANSM. GW6E-2800/200KV-12 ( TEZOTO-GIBA ) PUXE SBL</v>
          </cell>
          <cell r="X241" t="str">
            <v>SBL</v>
          </cell>
          <cell r="Y241" t="str">
            <v/>
          </cell>
          <cell r="Z241" t="str">
            <v xml:space="preserve">7 </v>
          </cell>
          <cell r="AA241" t="str">
            <v>0</v>
          </cell>
          <cell r="AB241" t="str">
            <v>21</v>
          </cell>
          <cell r="AC241" t="str">
            <v>11</v>
          </cell>
          <cell r="AD241" t="str">
            <v xml:space="preserve">UACU5563621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Pendente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 xml:space="preserve">          </v>
          </cell>
        </row>
        <row r="242">
          <cell r="B242">
            <v>80534988</v>
          </cell>
          <cell r="C242">
            <v>540201598</v>
          </cell>
          <cell r="E242" t="str">
            <v/>
          </cell>
          <cell r="F242" t="str">
            <v>VERDE</v>
          </cell>
          <cell r="G242" t="str">
            <v xml:space="preserve">MSC ATHENS                                        </v>
          </cell>
          <cell r="H242" t="str">
            <v>4</v>
          </cell>
          <cell r="I242" t="str">
            <v/>
          </cell>
          <cell r="J242">
            <v>106</v>
          </cell>
          <cell r="K242" t="str">
            <v>30</v>
          </cell>
          <cell r="L242" t="str">
            <v>106</v>
          </cell>
          <cell r="M242" t="str">
            <v>668</v>
          </cell>
          <cell r="N242" t="str">
            <v>18</v>
          </cell>
          <cell r="O242" t="str">
            <v>9</v>
          </cell>
          <cell r="P242" t="str">
            <v>12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HLBU1298661           </v>
          </cell>
          <cell r="U242" t="str">
            <v>08/03/2022</v>
          </cell>
          <cell r="V242" t="str">
            <v>08/03/2022</v>
          </cell>
          <cell r="W242" t="str">
            <v>Ronie A9019970290</v>
          </cell>
          <cell r="X242" t="str">
            <v>MBB</v>
          </cell>
          <cell r="Y242" t="str">
            <v/>
          </cell>
          <cell r="Z242" t="str">
            <v>20</v>
          </cell>
          <cell r="AA242" t="str">
            <v>3</v>
          </cell>
          <cell r="AB242" t="str">
            <v>54</v>
          </cell>
          <cell r="AC242" t="str">
            <v>11</v>
          </cell>
          <cell r="AD242" t="str">
            <v xml:space="preserve">HLBU1298661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Pendente</v>
          </cell>
          <cell r="AI242" t="str">
            <v>Não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>2204066809</v>
          </cell>
        </row>
        <row r="243">
          <cell r="B243">
            <v>80535490</v>
          </cell>
          <cell r="C243">
            <v>540201599</v>
          </cell>
          <cell r="E243" t="str">
            <v/>
          </cell>
          <cell r="F243" t="str">
            <v/>
          </cell>
          <cell r="G243" t="str">
            <v xml:space="preserve">MSC ATHENS                                        </v>
          </cell>
          <cell r="I243" t="str">
            <v/>
          </cell>
          <cell r="J243">
            <v>27</v>
          </cell>
          <cell r="K243" t="str">
            <v>7</v>
          </cell>
          <cell r="L243" t="str">
            <v>27</v>
          </cell>
          <cell r="M243" t="str">
            <v>522</v>
          </cell>
          <cell r="N243" t="str">
            <v>40</v>
          </cell>
          <cell r="O243" t="str">
            <v>5</v>
          </cell>
          <cell r="P243" t="str">
            <v>22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TCNU8314615           </v>
          </cell>
          <cell r="U243" t="str">
            <v>10/03/2022</v>
          </cell>
          <cell r="V243" t="str">
            <v/>
          </cell>
          <cell r="W243" t="str">
            <v>REFORCO DIR ( DARIO ) PUXE SBL</v>
          </cell>
          <cell r="X243" t="str">
            <v>SBL</v>
          </cell>
          <cell r="Y243" t="str">
            <v/>
          </cell>
          <cell r="Z243" t="str">
            <v xml:space="preserve">8 </v>
          </cell>
          <cell r="AA243" t="str">
            <v>1</v>
          </cell>
          <cell r="AB243" t="str">
            <v>36</v>
          </cell>
          <cell r="AC243" t="str">
            <v>11</v>
          </cell>
          <cell r="AD243" t="str">
            <v xml:space="preserve">TCNU8314615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Pendente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 xml:space="preserve">          </v>
          </cell>
        </row>
        <row r="244">
          <cell r="B244">
            <v>80534986</v>
          </cell>
          <cell r="C244">
            <v>540201600</v>
          </cell>
          <cell r="E244" t="str">
            <v/>
          </cell>
          <cell r="F244" t="str">
            <v>VERMELHO</v>
          </cell>
          <cell r="G244" t="str">
            <v xml:space="preserve">MSC ATHENS                                        </v>
          </cell>
          <cell r="I244" t="str">
            <v/>
          </cell>
          <cell r="J244">
            <v>65</v>
          </cell>
          <cell r="K244" t="str">
            <v>21</v>
          </cell>
          <cell r="L244" t="str">
            <v>65</v>
          </cell>
          <cell r="M244" t="str">
            <v>252</v>
          </cell>
          <cell r="N244" t="str">
            <v>82</v>
          </cell>
          <cell r="O244" t="str">
            <v>12</v>
          </cell>
          <cell r="P244" t="str">
            <v>3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NIDU5174480           </v>
          </cell>
          <cell r="U244" t="str">
            <v>25/02/2022</v>
          </cell>
          <cell r="V244" t="str">
            <v>25/02/2022</v>
          </cell>
          <cell r="W244" t="str">
            <v>CJ. CAMBIO ( ALVARO ) PUXE SBL / Carlos A4570703338</v>
          </cell>
          <cell r="X244" t="str">
            <v>SBL</v>
          </cell>
          <cell r="Y244" t="str">
            <v/>
          </cell>
          <cell r="Z244" t="str">
            <v>14</v>
          </cell>
          <cell r="AA244" t="str">
            <v>2</v>
          </cell>
          <cell r="AB244" t="str">
            <v>105</v>
          </cell>
          <cell r="AC244" t="str">
            <v>11</v>
          </cell>
          <cell r="AD244" t="str">
            <v xml:space="preserve">NIDU5174480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Pendente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>2203815972</v>
          </cell>
        </row>
        <row r="245">
          <cell r="B245">
            <v>80534993</v>
          </cell>
          <cell r="C245">
            <v>540201601</v>
          </cell>
          <cell r="E245" t="str">
            <v/>
          </cell>
          <cell r="F245" t="str">
            <v/>
          </cell>
          <cell r="G245" t="str">
            <v xml:space="preserve">MSC ATHENS                                        </v>
          </cell>
          <cell r="I245" t="str">
            <v/>
          </cell>
          <cell r="J245">
            <v>12</v>
          </cell>
          <cell r="K245" t="str">
            <v>4</v>
          </cell>
          <cell r="L245" t="str">
            <v>12</v>
          </cell>
          <cell r="M245" t="str">
            <v>0</v>
          </cell>
          <cell r="N245" t="str">
            <v>12</v>
          </cell>
          <cell r="O245" t="str">
            <v>28</v>
          </cell>
          <cell r="P245" t="str">
            <v>14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TGBU6172300           </v>
          </cell>
          <cell r="U245" t="str">
            <v>09/03/2022</v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 xml:space="preserve">7 </v>
          </cell>
          <cell r="AA245" t="str">
            <v>1</v>
          </cell>
          <cell r="AB245" t="str">
            <v>54</v>
          </cell>
          <cell r="AC245" t="str">
            <v>11</v>
          </cell>
          <cell r="AD245" t="str">
            <v xml:space="preserve">TGBU6172300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Pendente</v>
          </cell>
          <cell r="AI245" t="str">
            <v>Não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 xml:space="preserve">          </v>
          </cell>
        </row>
        <row r="246">
          <cell r="B246">
            <v>80535492</v>
          </cell>
          <cell r="C246">
            <v>540201603</v>
          </cell>
          <cell r="E246" t="str">
            <v/>
          </cell>
          <cell r="F246" t="str">
            <v>VERDE</v>
          </cell>
          <cell r="G246" t="str">
            <v xml:space="preserve">MSC ATHENS                                        </v>
          </cell>
          <cell r="H246" t="str">
            <v>11</v>
          </cell>
          <cell r="I246" t="str">
            <v/>
          </cell>
          <cell r="J246">
            <v>39</v>
          </cell>
          <cell r="K246" t="str">
            <v>10</v>
          </cell>
          <cell r="L246" t="str">
            <v>39</v>
          </cell>
          <cell r="M246" t="str">
            <v>256</v>
          </cell>
          <cell r="N246" t="str">
            <v>66</v>
          </cell>
          <cell r="O246" t="str">
            <v>10</v>
          </cell>
          <cell r="P246" t="str">
            <v>31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BSIU9559759           </v>
          </cell>
          <cell r="U246" t="str">
            <v>03/02/2022</v>
          </cell>
          <cell r="V246" t="str">
            <v>03/03/2022</v>
          </cell>
          <cell r="W246" t="str">
            <v>Carlos A5410502022/ Mariana A0009956965</v>
          </cell>
          <cell r="X246" t="str">
            <v>MBB</v>
          </cell>
          <cell r="Y246" t="str">
            <v/>
          </cell>
          <cell r="Z246" t="str">
            <v>20</v>
          </cell>
          <cell r="AA246" t="str">
            <v>3</v>
          </cell>
          <cell r="AB246" t="str">
            <v>43</v>
          </cell>
          <cell r="AC246" t="str">
            <v>11</v>
          </cell>
          <cell r="AD246" t="str">
            <v xml:space="preserve">BSIU9559759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Pendente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>2203818971</v>
          </cell>
        </row>
        <row r="247">
          <cell r="B247">
            <v>80535008</v>
          </cell>
          <cell r="C247">
            <v>540201604</v>
          </cell>
          <cell r="E247" t="str">
            <v/>
          </cell>
          <cell r="F247" t="str">
            <v/>
          </cell>
          <cell r="G247" t="str">
            <v xml:space="preserve">MSC ATHENS                                        </v>
          </cell>
          <cell r="I247" t="str">
            <v/>
          </cell>
          <cell r="J247">
            <v>13</v>
          </cell>
          <cell r="K247" t="str">
            <v>3</v>
          </cell>
          <cell r="L247" t="str">
            <v>13</v>
          </cell>
          <cell r="M247" t="str">
            <v>0</v>
          </cell>
          <cell r="N247" t="str">
            <v>33</v>
          </cell>
          <cell r="O247" t="str">
            <v>14</v>
          </cell>
          <cell r="P247" t="str">
            <v>7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HLXU8304932           </v>
          </cell>
          <cell r="U247" t="str">
            <v>17/03/2022</v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 xml:space="preserve">7 </v>
          </cell>
          <cell r="AA247" t="str">
            <v>1</v>
          </cell>
          <cell r="AB247" t="str">
            <v>54</v>
          </cell>
          <cell r="AC247" t="str">
            <v>11</v>
          </cell>
          <cell r="AD247" t="str">
            <v xml:space="preserve">HLXU8304932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Pendente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 xml:space="preserve">          </v>
          </cell>
        </row>
        <row r="248">
          <cell r="B248">
            <v>80535010</v>
          </cell>
          <cell r="C248">
            <v>540201606</v>
          </cell>
          <cell r="E248" t="str">
            <v/>
          </cell>
          <cell r="F248" t="str">
            <v>VERDE</v>
          </cell>
          <cell r="G248" t="str">
            <v xml:space="preserve">MSC ATHENS                                        </v>
          </cell>
          <cell r="H248" t="str">
            <v>1</v>
          </cell>
          <cell r="I248" t="str">
            <v/>
          </cell>
          <cell r="J248">
            <v>23</v>
          </cell>
          <cell r="K248" t="str">
            <v>5</v>
          </cell>
          <cell r="L248" t="str">
            <v>23</v>
          </cell>
          <cell r="M248" t="str">
            <v>77</v>
          </cell>
          <cell r="N248" t="str">
            <v>43</v>
          </cell>
          <cell r="O248" t="str">
            <v>7</v>
          </cell>
          <cell r="P248" t="str">
            <v>4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TCNU1819755           </v>
          </cell>
          <cell r="U248" t="str">
            <v>15/03/2022</v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>20</v>
          </cell>
          <cell r="AA248" t="str">
            <v>2</v>
          </cell>
          <cell r="AB248" t="str">
            <v>56</v>
          </cell>
          <cell r="AC248" t="str">
            <v>11</v>
          </cell>
          <cell r="AD248" t="str">
            <v xml:space="preserve">TCNU1819755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Pendente</v>
          </cell>
          <cell r="AI248" t="str">
            <v>Não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>2204211710</v>
          </cell>
        </row>
        <row r="249">
          <cell r="B249">
            <v>80535066</v>
          </cell>
          <cell r="C249">
            <v>540201607</v>
          </cell>
          <cell r="E249" t="str">
            <v/>
          </cell>
          <cell r="F249" t="str">
            <v/>
          </cell>
          <cell r="G249" t="str">
            <v xml:space="preserve">MSC ATHENS                                        </v>
          </cell>
          <cell r="I249" t="str">
            <v/>
          </cell>
          <cell r="J249">
            <v>35</v>
          </cell>
          <cell r="K249" t="str">
            <v>9</v>
          </cell>
          <cell r="L249" t="str">
            <v>35</v>
          </cell>
          <cell r="M249" t="str">
            <v>280</v>
          </cell>
          <cell r="N249" t="str">
            <v>11</v>
          </cell>
          <cell r="O249" t="str">
            <v>1</v>
          </cell>
          <cell r="P249" t="str">
            <v>0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CAXU8214574           </v>
          </cell>
          <cell r="U249" t="str">
            <v>08/03/2022</v>
          </cell>
          <cell r="V249" t="str">
            <v>08/03/2022</v>
          </cell>
          <cell r="W249" t="str">
            <v>Patrick A0039890085</v>
          </cell>
          <cell r="X249" t="str">
            <v>MBB</v>
          </cell>
          <cell r="Y249" t="str">
            <v/>
          </cell>
          <cell r="Z249" t="str">
            <v xml:space="preserve">8 </v>
          </cell>
          <cell r="AA249" t="str">
            <v>2</v>
          </cell>
          <cell r="AB249" t="str">
            <v>16</v>
          </cell>
          <cell r="AC249" t="str">
            <v>11</v>
          </cell>
          <cell r="AD249" t="str">
            <v xml:space="preserve">CAXU8214574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Pendente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 xml:space="preserve">          </v>
          </cell>
        </row>
        <row r="250">
          <cell r="B250">
            <v>80535067</v>
          </cell>
          <cell r="C250">
            <v>540201608</v>
          </cell>
          <cell r="E250" t="str">
            <v/>
          </cell>
          <cell r="F250" t="str">
            <v/>
          </cell>
          <cell r="G250" t="str">
            <v xml:space="preserve">MSC ATHENS                                        </v>
          </cell>
          <cell r="I250" t="str">
            <v/>
          </cell>
          <cell r="J250">
            <v>14</v>
          </cell>
          <cell r="K250" t="str">
            <v>3</v>
          </cell>
          <cell r="L250" t="str">
            <v>14</v>
          </cell>
          <cell r="M250" t="str">
            <v>312</v>
          </cell>
          <cell r="N250" t="str">
            <v>12</v>
          </cell>
          <cell r="O250" t="str">
            <v>0</v>
          </cell>
          <cell r="P250" t="str">
            <v>0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SEGU5610685           </v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 xml:space="preserve">7 </v>
          </cell>
          <cell r="AA250" t="str">
            <v>0</v>
          </cell>
          <cell r="AB250" t="str">
            <v>16</v>
          </cell>
          <cell r="AC250" t="str">
            <v>11</v>
          </cell>
          <cell r="AD250" t="str">
            <v xml:space="preserve">SEGU5610685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Pendente</v>
          </cell>
          <cell r="AI250" t="str">
            <v>Não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 xml:space="preserve">          </v>
          </cell>
        </row>
        <row r="251">
          <cell r="B251">
            <v>80535018</v>
          </cell>
          <cell r="C251">
            <v>540201610</v>
          </cell>
          <cell r="E251" t="str">
            <v/>
          </cell>
          <cell r="F251" t="str">
            <v/>
          </cell>
          <cell r="G251" t="str">
            <v xml:space="preserve">MSC ATHENS                                        </v>
          </cell>
          <cell r="I251" t="str">
            <v/>
          </cell>
          <cell r="J251">
            <v>9</v>
          </cell>
          <cell r="K251" t="str">
            <v>4</v>
          </cell>
          <cell r="L251" t="str">
            <v>9</v>
          </cell>
          <cell r="M251" t="str">
            <v>0</v>
          </cell>
          <cell r="N251" t="str">
            <v>4</v>
          </cell>
          <cell r="O251" t="str">
            <v>23</v>
          </cell>
          <cell r="P251" t="str">
            <v>8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CAIU8254024           </v>
          </cell>
          <cell r="V251" t="str">
            <v/>
          </cell>
          <cell r="W251" t="str">
            <v>EXO.TRANSM. GW6E-2800/200KV-12 ( TEZOTO-GIBA ) PUXE SBL</v>
          </cell>
          <cell r="X251" t="str">
            <v>SBL</v>
          </cell>
          <cell r="Y251" t="str">
            <v/>
          </cell>
          <cell r="Z251" t="str">
            <v xml:space="preserve">7 </v>
          </cell>
          <cell r="AA251" t="str">
            <v>0</v>
          </cell>
          <cell r="AB251" t="str">
            <v>35</v>
          </cell>
          <cell r="AC251" t="str">
            <v>11</v>
          </cell>
          <cell r="AD251" t="str">
            <v xml:space="preserve">CAIU8254024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Pendente</v>
          </cell>
          <cell r="AI251" t="str">
            <v>Não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 xml:space="preserve">          </v>
          </cell>
        </row>
        <row r="252">
          <cell r="B252">
            <v>80535025</v>
          </cell>
          <cell r="C252">
            <v>540201612</v>
          </cell>
          <cell r="E252" t="str">
            <v/>
          </cell>
          <cell r="F252" t="str">
            <v/>
          </cell>
          <cell r="G252" t="str">
            <v xml:space="preserve">MSC ATHENS                                        </v>
          </cell>
          <cell r="I252" t="str">
            <v/>
          </cell>
          <cell r="J252">
            <v>24</v>
          </cell>
          <cell r="K252" t="str">
            <v>6</v>
          </cell>
          <cell r="L252" t="str">
            <v>24</v>
          </cell>
          <cell r="M252" t="str">
            <v>0</v>
          </cell>
          <cell r="N252" t="str">
            <v>34</v>
          </cell>
          <cell r="O252" t="str">
            <v>11</v>
          </cell>
          <cell r="P252" t="str">
            <v>23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TEMU7298211           </v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 xml:space="preserve">7 </v>
          </cell>
          <cell r="AA252" t="str">
            <v>0</v>
          </cell>
          <cell r="AB252" t="str">
            <v>68</v>
          </cell>
          <cell r="AC252" t="str">
            <v>11</v>
          </cell>
          <cell r="AD252" t="str">
            <v xml:space="preserve">TEMU7298211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Pendente</v>
          </cell>
          <cell r="AI252" t="str">
            <v>Não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 xml:space="preserve">          </v>
          </cell>
        </row>
        <row r="253">
          <cell r="B253">
            <v>80535027</v>
          </cell>
          <cell r="C253">
            <v>540201614</v>
          </cell>
          <cell r="E253" t="str">
            <v/>
          </cell>
          <cell r="F253" t="str">
            <v>VERDE</v>
          </cell>
          <cell r="G253" t="str">
            <v xml:space="preserve">MSC ATHENS                                        </v>
          </cell>
          <cell r="H253" t="str">
            <v>4</v>
          </cell>
          <cell r="I253" t="str">
            <v/>
          </cell>
          <cell r="J253">
            <v>139</v>
          </cell>
          <cell r="K253" t="str">
            <v>35</v>
          </cell>
          <cell r="L253" t="str">
            <v>139</v>
          </cell>
          <cell r="M253" t="str">
            <v>658</v>
          </cell>
          <cell r="N253" t="str">
            <v>30</v>
          </cell>
          <cell r="O253" t="str">
            <v>17</v>
          </cell>
          <cell r="P253" t="str">
            <v>9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HLXU8254976           </v>
          </cell>
          <cell r="U253" t="str">
            <v>08/03/2022</v>
          </cell>
          <cell r="V253" t="str">
            <v>08/03/2022</v>
          </cell>
          <cell r="W253" t="str">
            <v>Ronie A0239813110</v>
          </cell>
          <cell r="X253" t="str">
            <v>SBL</v>
          </cell>
          <cell r="Y253" t="str">
            <v/>
          </cell>
          <cell r="Z253" t="str">
            <v>20</v>
          </cell>
          <cell r="AA253" t="str">
            <v>3</v>
          </cell>
          <cell r="AB253" t="str">
            <v>55</v>
          </cell>
          <cell r="AC253" t="str">
            <v>11</v>
          </cell>
          <cell r="AD253" t="str">
            <v xml:space="preserve">HLXU8254976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Pendente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>2204066981</v>
          </cell>
        </row>
        <row r="254">
          <cell r="B254">
            <v>80535032</v>
          </cell>
          <cell r="C254">
            <v>540201616</v>
          </cell>
          <cell r="E254" t="str">
            <v/>
          </cell>
          <cell r="F254" t="str">
            <v/>
          </cell>
          <cell r="G254" t="str">
            <v xml:space="preserve">MSC ATHENS                                        </v>
          </cell>
          <cell r="I254" t="str">
            <v/>
          </cell>
          <cell r="J254">
            <v>11</v>
          </cell>
          <cell r="K254" t="str">
            <v>3</v>
          </cell>
          <cell r="L254" t="str">
            <v>11</v>
          </cell>
          <cell r="M254" t="str">
            <v>0</v>
          </cell>
          <cell r="N254" t="str">
            <v>8</v>
          </cell>
          <cell r="O254" t="str">
            <v>3</v>
          </cell>
          <cell r="P254" t="str">
            <v>24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HLXU8566655           </v>
          </cell>
          <cell r="V254" t="str">
            <v/>
          </cell>
          <cell r="W254" t="str">
            <v>EXO.TRANSM. GW6E-2800/200KV-12 ( TEZOTO-GIBA ) PUXE SBL</v>
          </cell>
          <cell r="X254" t="str">
            <v>SBL</v>
          </cell>
          <cell r="Y254" t="str">
            <v/>
          </cell>
          <cell r="Z254" t="str">
            <v xml:space="preserve">7 </v>
          </cell>
          <cell r="AA254" t="str">
            <v>0</v>
          </cell>
          <cell r="AB254" t="str">
            <v>35</v>
          </cell>
          <cell r="AC254" t="str">
            <v>11</v>
          </cell>
          <cell r="AD254" t="str">
            <v xml:space="preserve">HLXU8566655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06/02/2022</v>
          </cell>
          <cell r="AK254" t="str">
            <v>Marítimo</v>
          </cell>
          <cell r="AL254" t="str">
            <v>11/02/2022</v>
          </cell>
          <cell r="AM254" t="str">
            <v>24/02/2022</v>
          </cell>
          <cell r="AN254" t="str">
            <v xml:space="preserve">          </v>
          </cell>
        </row>
        <row r="255">
          <cell r="B255">
            <v>80535040</v>
          </cell>
          <cell r="C255">
            <v>540201617</v>
          </cell>
          <cell r="E255" t="str">
            <v/>
          </cell>
          <cell r="F255" t="str">
            <v/>
          </cell>
          <cell r="G255" t="str">
            <v xml:space="preserve">MSC ATHENS                                        </v>
          </cell>
          <cell r="I255" t="str">
            <v/>
          </cell>
          <cell r="J255">
            <v>6</v>
          </cell>
          <cell r="K255" t="str">
            <v>5</v>
          </cell>
          <cell r="L255" t="str">
            <v>6</v>
          </cell>
          <cell r="M255" t="str">
            <v>0</v>
          </cell>
          <cell r="N255" t="str">
            <v>2</v>
          </cell>
          <cell r="O255" t="str">
            <v>11</v>
          </cell>
          <cell r="P255" t="str">
            <v>19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HLBU1415388           </v>
          </cell>
          <cell r="V255" t="str">
            <v/>
          </cell>
          <cell r="W255" t="str">
            <v>EXO.TRANSM. GW6E-2800/200KV-12 ( TEZOTO-GIBA ) PUXE SBL</v>
          </cell>
          <cell r="X255" t="str">
            <v>SBL</v>
          </cell>
          <cell r="Y255" t="str">
            <v/>
          </cell>
          <cell r="Z255" t="str">
            <v xml:space="preserve">7 </v>
          </cell>
          <cell r="AA255" t="str">
            <v>0</v>
          </cell>
          <cell r="AB255" t="str">
            <v>32</v>
          </cell>
          <cell r="AC255" t="str">
            <v>11</v>
          </cell>
          <cell r="AD255" t="str">
            <v xml:space="preserve">HLBU1415388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06/02/2022</v>
          </cell>
          <cell r="AK255" t="str">
            <v>Marítimo</v>
          </cell>
          <cell r="AL255" t="str">
            <v>11/02/2022</v>
          </cell>
          <cell r="AM255" t="str">
            <v>24/02/2022</v>
          </cell>
          <cell r="AN255" t="str">
            <v xml:space="preserve">          </v>
          </cell>
        </row>
        <row r="256">
          <cell r="B256">
            <v>80535041</v>
          </cell>
          <cell r="C256">
            <v>540201618</v>
          </cell>
          <cell r="E256" t="str">
            <v/>
          </cell>
          <cell r="F256" t="str">
            <v/>
          </cell>
          <cell r="G256" t="str">
            <v xml:space="preserve">MSC ATHENS                                        </v>
          </cell>
          <cell r="I256" t="str">
            <v/>
          </cell>
          <cell r="J256">
            <v>8</v>
          </cell>
          <cell r="K256" t="str">
            <v>2</v>
          </cell>
          <cell r="L256" t="str">
            <v>8</v>
          </cell>
          <cell r="M256" t="str">
            <v>0</v>
          </cell>
          <cell r="N256" t="str">
            <v>12</v>
          </cell>
          <cell r="O256" t="str">
            <v>0</v>
          </cell>
          <cell r="P256" t="str">
            <v>19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HLBU3316511           </v>
          </cell>
          <cell r="V256" t="str">
            <v/>
          </cell>
          <cell r="W256" t="str">
            <v>EXO.TRANSM. GW6E-2800/200KV-12 ( TEZOTO-GIBA ) PUXE SBL</v>
          </cell>
          <cell r="X256" t="str">
            <v>SBL</v>
          </cell>
          <cell r="Y256" t="str">
            <v/>
          </cell>
          <cell r="Z256" t="str">
            <v xml:space="preserve">7 </v>
          </cell>
          <cell r="AA256" t="str">
            <v>0</v>
          </cell>
          <cell r="AB256" t="str">
            <v>31</v>
          </cell>
          <cell r="AC256" t="str">
            <v>11</v>
          </cell>
          <cell r="AD256" t="str">
            <v xml:space="preserve">HLBU3316511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06/02/2022</v>
          </cell>
          <cell r="AK256" t="str">
            <v>Marítimo</v>
          </cell>
          <cell r="AL256" t="str">
            <v>11/02/2022</v>
          </cell>
          <cell r="AM256" t="str">
            <v>24/02/2022</v>
          </cell>
          <cell r="AN256" t="str">
            <v xml:space="preserve">          </v>
          </cell>
        </row>
        <row r="257">
          <cell r="B257">
            <v>80535501</v>
          </cell>
          <cell r="C257">
            <v>540201625</v>
          </cell>
          <cell r="E257" t="str">
            <v/>
          </cell>
          <cell r="F257" t="str">
            <v/>
          </cell>
          <cell r="G257" t="str">
            <v xml:space="preserve">MSC ATHENS                                        </v>
          </cell>
          <cell r="I257" t="str">
            <v/>
          </cell>
          <cell r="J257">
            <v>1</v>
          </cell>
          <cell r="K257" t="str">
            <v/>
          </cell>
          <cell r="L257" t="str">
            <v>1</v>
          </cell>
          <cell r="M257" t="str">
            <v>0</v>
          </cell>
          <cell r="N257" t="str">
            <v>0</v>
          </cell>
          <cell r="O257" t="str">
            <v>0</v>
          </cell>
          <cell r="P257" t="str">
            <v>39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FCIU9199402           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 xml:space="preserve">7 </v>
          </cell>
          <cell r="AA257" t="str">
            <v>0</v>
          </cell>
          <cell r="AB257" t="str">
            <v>39</v>
          </cell>
          <cell r="AC257" t="str">
            <v>11</v>
          </cell>
          <cell r="AD257" t="str">
            <v xml:space="preserve">FCIU9199402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06/02/2022</v>
          </cell>
          <cell r="AK257" t="str">
            <v>Marítimo</v>
          </cell>
          <cell r="AL257" t="str">
            <v>11/02/2022</v>
          </cell>
          <cell r="AM257" t="str">
            <v>24/02/2022</v>
          </cell>
          <cell r="AN257" t="str">
            <v xml:space="preserve">          </v>
          </cell>
        </row>
        <row r="258">
          <cell r="B258">
            <v>80535502</v>
          </cell>
          <cell r="C258">
            <v>540201626</v>
          </cell>
          <cell r="E258" t="str">
            <v/>
          </cell>
          <cell r="F258" t="str">
            <v>VERDE</v>
          </cell>
          <cell r="G258" t="str">
            <v xml:space="preserve">MSC ATHENS                                        </v>
          </cell>
          <cell r="H258" t="str">
            <v>11</v>
          </cell>
          <cell r="I258" t="str">
            <v/>
          </cell>
          <cell r="J258">
            <v>63</v>
          </cell>
          <cell r="K258" t="str">
            <v>18</v>
          </cell>
          <cell r="L258" t="str">
            <v>63</v>
          </cell>
          <cell r="M258" t="str">
            <v>492</v>
          </cell>
          <cell r="N258" t="str">
            <v>27</v>
          </cell>
          <cell r="O258" t="str">
            <v>10</v>
          </cell>
          <cell r="P258" t="str">
            <v>30</v>
          </cell>
          <cell r="Q258" t="str">
            <v>9</v>
          </cell>
          <cell r="R258" t="str">
            <v>9</v>
          </cell>
          <cell r="S258" t="str">
            <v>Não</v>
          </cell>
          <cell r="T258" t="str">
            <v xml:space="preserve">NIDU5216816           </v>
          </cell>
          <cell r="U258" t="str">
            <v>25/02/2022</v>
          </cell>
          <cell r="V258" t="str">
            <v>02/03/2022</v>
          </cell>
          <cell r="W258" t="str">
            <v>Carlos A5410502022</v>
          </cell>
          <cell r="X258" t="str">
            <v>MBB</v>
          </cell>
          <cell r="Y258" t="str">
            <v/>
          </cell>
          <cell r="Z258" t="str">
            <v>20</v>
          </cell>
          <cell r="AA258" t="str">
            <v>1</v>
          </cell>
          <cell r="AB258" t="str">
            <v>49</v>
          </cell>
          <cell r="AC258" t="str">
            <v>11</v>
          </cell>
          <cell r="AD258" t="str">
            <v xml:space="preserve">NIDU5216816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06/02/2022</v>
          </cell>
          <cell r="AK258" t="str">
            <v>Marítimo</v>
          </cell>
          <cell r="AL258" t="str">
            <v>11/02/2022</v>
          </cell>
          <cell r="AM258" t="str">
            <v>24/02/2022</v>
          </cell>
          <cell r="AN258" t="str">
            <v>2203815182</v>
          </cell>
        </row>
        <row r="259">
          <cell r="B259">
            <v>80535556</v>
          </cell>
          <cell r="C259">
            <v>540201627</v>
          </cell>
          <cell r="E259" t="str">
            <v/>
          </cell>
          <cell r="F259" t="str">
            <v/>
          </cell>
          <cell r="G259" t="str">
            <v xml:space="preserve">MSC ATHENS                                        </v>
          </cell>
          <cell r="I259" t="str">
            <v/>
          </cell>
          <cell r="J259">
            <v>14</v>
          </cell>
          <cell r="K259" t="str">
            <v>6</v>
          </cell>
          <cell r="L259" t="str">
            <v>14</v>
          </cell>
          <cell r="M259" t="str">
            <v>0</v>
          </cell>
          <cell r="N259" t="str">
            <v>10</v>
          </cell>
          <cell r="O259" t="str">
            <v>29</v>
          </cell>
          <cell r="P259" t="str">
            <v>9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TLLU5313977           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 xml:space="preserve">7 </v>
          </cell>
          <cell r="AA259" t="str">
            <v>0</v>
          </cell>
          <cell r="AB259" t="str">
            <v>48</v>
          </cell>
          <cell r="AC259" t="str">
            <v>11</v>
          </cell>
          <cell r="AD259" t="str">
            <v xml:space="preserve">TLLU5313977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06/02/2022</v>
          </cell>
          <cell r="AK259" t="str">
            <v>Marítimo</v>
          </cell>
          <cell r="AL259" t="str">
            <v>11/02/2022</v>
          </cell>
          <cell r="AM259" t="str">
            <v>24/02/2022</v>
          </cell>
          <cell r="AN259" t="str">
            <v xml:space="preserve">          </v>
          </cell>
        </row>
        <row r="260">
          <cell r="B260">
            <v>80535344</v>
          </cell>
          <cell r="C260">
            <v>540201628</v>
          </cell>
          <cell r="E260" t="str">
            <v/>
          </cell>
          <cell r="F260" t="str">
            <v>VERDE</v>
          </cell>
          <cell r="G260" t="str">
            <v xml:space="preserve">MSC ATHENS                                        </v>
          </cell>
          <cell r="H260" t="str">
            <v>5</v>
          </cell>
          <cell r="I260" t="str">
            <v/>
          </cell>
          <cell r="J260">
            <v>70</v>
          </cell>
          <cell r="K260" t="str">
            <v>28</v>
          </cell>
          <cell r="L260" t="str">
            <v>70</v>
          </cell>
          <cell r="M260" t="str">
            <v>262</v>
          </cell>
          <cell r="N260" t="str">
            <v>57</v>
          </cell>
          <cell r="O260" t="str">
            <v>3</v>
          </cell>
          <cell r="P260" t="str">
            <v>0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BSIU9645230           </v>
          </cell>
          <cell r="U260" t="str">
            <v>02/03/2022</v>
          </cell>
          <cell r="V260" t="str">
            <v>02/03/2022</v>
          </cell>
          <cell r="W260" t="str">
            <v>CJ. CAMBIO ( ALVARO ) PUXE SBL / Guilherme N000000001074</v>
          </cell>
          <cell r="X260" t="str">
            <v>SBL</v>
          </cell>
          <cell r="Y260" t="str">
            <v/>
          </cell>
          <cell r="Z260" t="str">
            <v>20</v>
          </cell>
          <cell r="AA260" t="str">
            <v>1</v>
          </cell>
          <cell r="AB260" t="str">
            <v>62</v>
          </cell>
          <cell r="AC260" t="str">
            <v>11</v>
          </cell>
          <cell r="AD260" t="str">
            <v xml:space="preserve">BSIU9645230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06/02/2022</v>
          </cell>
          <cell r="AK260" t="str">
            <v>Marítimo</v>
          </cell>
          <cell r="AL260" t="str">
            <v>11/02/2022</v>
          </cell>
          <cell r="AM260" t="str">
            <v>24/02/2022</v>
          </cell>
          <cell r="AN260" t="str">
            <v>2203850395</v>
          </cell>
        </row>
        <row r="261">
          <cell r="B261">
            <v>80535571</v>
          </cell>
          <cell r="C261">
            <v>540201629</v>
          </cell>
          <cell r="E261" t="str">
            <v/>
          </cell>
          <cell r="F261" t="str">
            <v/>
          </cell>
          <cell r="G261" t="str">
            <v xml:space="preserve">MSC ATHENS                                        </v>
          </cell>
          <cell r="I261" t="str">
            <v/>
          </cell>
          <cell r="J261">
            <v>99</v>
          </cell>
          <cell r="K261" t="str">
            <v>23</v>
          </cell>
          <cell r="L261" t="str">
            <v>99</v>
          </cell>
          <cell r="M261" t="str">
            <v>490</v>
          </cell>
          <cell r="N261" t="str">
            <v>30</v>
          </cell>
          <cell r="O261" t="str">
            <v>6</v>
          </cell>
          <cell r="P261" t="str">
            <v>2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BSIU9053890           </v>
          </cell>
          <cell r="U261" t="str">
            <v>28/02/2022</v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 xml:space="preserve">8 </v>
          </cell>
          <cell r="AA261" t="str">
            <v>5</v>
          </cell>
          <cell r="AB261" t="str">
            <v>48</v>
          </cell>
          <cell r="AC261" t="str">
            <v>11</v>
          </cell>
          <cell r="AD261" t="str">
            <v xml:space="preserve">BSIU9053890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06/02/2022</v>
          </cell>
          <cell r="AK261" t="str">
            <v>Marítimo</v>
          </cell>
          <cell r="AL261" t="str">
            <v>11/02/2022</v>
          </cell>
          <cell r="AM261" t="str">
            <v>24/02/2022</v>
          </cell>
          <cell r="AN261" t="str">
            <v xml:space="preserve">          </v>
          </cell>
        </row>
        <row r="262">
          <cell r="B262">
            <v>80535598</v>
          </cell>
          <cell r="C262">
            <v>540201630</v>
          </cell>
          <cell r="E262" t="str">
            <v/>
          </cell>
          <cell r="F262" t="str">
            <v/>
          </cell>
          <cell r="G262" t="str">
            <v xml:space="preserve">MSC ATHENS                                        </v>
          </cell>
          <cell r="I262" t="str">
            <v/>
          </cell>
          <cell r="J262">
            <v>15</v>
          </cell>
          <cell r="K262" t="str">
            <v>5</v>
          </cell>
          <cell r="L262" t="str">
            <v>15</v>
          </cell>
          <cell r="M262" t="str">
            <v>0</v>
          </cell>
          <cell r="N262" t="str">
            <v>11</v>
          </cell>
          <cell r="O262" t="str">
            <v>9</v>
          </cell>
          <cell r="P262" t="str">
            <v>7</v>
          </cell>
          <cell r="Q262" t="str">
            <v>1</v>
          </cell>
          <cell r="R262" t="str">
            <v>1</v>
          </cell>
          <cell r="S262" t="str">
            <v>Não</v>
          </cell>
          <cell r="T262" t="str">
            <v xml:space="preserve">FFAU2211690           </v>
          </cell>
          <cell r="U262" t="str">
            <v>17/03/2022</v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 xml:space="preserve">7 </v>
          </cell>
          <cell r="AA262" t="str">
            <v>1</v>
          </cell>
          <cell r="AB262" t="str">
            <v>28</v>
          </cell>
          <cell r="AC262" t="str">
            <v>11</v>
          </cell>
          <cell r="AD262" t="str">
            <v xml:space="preserve">FFAU2211690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06/02/2022</v>
          </cell>
          <cell r="AK262" t="str">
            <v>Marítimo</v>
          </cell>
          <cell r="AL262" t="str">
            <v>11/02/2022</v>
          </cell>
          <cell r="AM262" t="str">
            <v>24/02/2022</v>
          </cell>
          <cell r="AN262" t="str">
            <v xml:space="preserve">          </v>
          </cell>
        </row>
        <row r="263">
          <cell r="B263">
            <v>80535621</v>
          </cell>
          <cell r="C263">
            <v>540201631</v>
          </cell>
          <cell r="E263" t="str">
            <v/>
          </cell>
          <cell r="F263" t="str">
            <v>VERDE</v>
          </cell>
          <cell r="G263" t="str">
            <v xml:space="preserve">MSC ATHENS                                        </v>
          </cell>
          <cell r="H263" t="str">
            <v>4</v>
          </cell>
          <cell r="I263" t="str">
            <v/>
          </cell>
          <cell r="J263">
            <v>2</v>
          </cell>
          <cell r="K263" t="str">
            <v/>
          </cell>
          <cell r="L263" t="str">
            <v>2</v>
          </cell>
          <cell r="M263" t="str">
            <v>0</v>
          </cell>
          <cell r="N263" t="str">
            <v>16</v>
          </cell>
          <cell r="O263" t="str">
            <v>0</v>
          </cell>
          <cell r="P263" t="str">
            <v>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GLDU3881632           </v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>20</v>
          </cell>
          <cell r="AA263" t="str">
            <v>0</v>
          </cell>
          <cell r="AB263" t="str">
            <v>16</v>
          </cell>
          <cell r="AC263" t="str">
            <v>11</v>
          </cell>
          <cell r="AD263" t="str">
            <v xml:space="preserve">GLDU3881632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06/02/2022</v>
          </cell>
          <cell r="AK263" t="str">
            <v>Marítimo</v>
          </cell>
          <cell r="AL263" t="str">
            <v>11/02/2022</v>
          </cell>
          <cell r="AM263" t="str">
            <v>24/02/2022</v>
          </cell>
          <cell r="AN263" t="str">
            <v>2204066957</v>
          </cell>
        </row>
        <row r="264">
          <cell r="B264">
            <v>80535620</v>
          </cell>
          <cell r="C264">
            <v>540201632</v>
          </cell>
          <cell r="E264" t="str">
            <v/>
          </cell>
          <cell r="F264" t="str">
            <v>VERMELHO</v>
          </cell>
          <cell r="G264" t="str">
            <v xml:space="preserve">MSC ATHENS                                        </v>
          </cell>
          <cell r="I264" t="str">
            <v/>
          </cell>
          <cell r="J264">
            <v>62</v>
          </cell>
          <cell r="K264" t="str">
            <v>15</v>
          </cell>
          <cell r="L264" t="str">
            <v>62</v>
          </cell>
          <cell r="M264" t="str">
            <v>579</v>
          </cell>
          <cell r="N264" t="str">
            <v>17</v>
          </cell>
          <cell r="O264" t="str">
            <v>13</v>
          </cell>
          <cell r="P264" t="str">
            <v>11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DFSU7095110           </v>
          </cell>
          <cell r="U264" t="str">
            <v>25/02/2022</v>
          </cell>
          <cell r="V264" t="str">
            <v>25/02/2022</v>
          </cell>
          <cell r="W264" t="str">
            <v>Rodrigo A  3873320271 / Carlos A0019904605 (critico)</v>
          </cell>
          <cell r="X264" t="str">
            <v>MBB</v>
          </cell>
          <cell r="Y264" t="str">
            <v/>
          </cell>
          <cell r="Z264" t="str">
            <v>14</v>
          </cell>
          <cell r="AA264" t="str">
            <v>2</v>
          </cell>
          <cell r="AB264" t="str">
            <v>49</v>
          </cell>
          <cell r="AC264" t="str">
            <v>11</v>
          </cell>
          <cell r="AD264" t="str">
            <v xml:space="preserve">DFSU7095110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06/02/2022</v>
          </cell>
          <cell r="AK264" t="str">
            <v>Marítimo</v>
          </cell>
          <cell r="AL264" t="str">
            <v>11/02/2022</v>
          </cell>
          <cell r="AM264" t="str">
            <v>24/02/2022</v>
          </cell>
          <cell r="AN264" t="str">
            <v>2203815140</v>
          </cell>
        </row>
        <row r="265">
          <cell r="B265">
            <v>80535635</v>
          </cell>
          <cell r="C265">
            <v>540201633</v>
          </cell>
          <cell r="E265" t="str">
            <v/>
          </cell>
          <cell r="F265" t="str">
            <v>VERDE</v>
          </cell>
          <cell r="G265" t="str">
            <v xml:space="preserve">MSC ATHENS                                        </v>
          </cell>
          <cell r="H265" t="str">
            <v>1</v>
          </cell>
          <cell r="I265" t="str">
            <v/>
          </cell>
          <cell r="J265">
            <v>14</v>
          </cell>
          <cell r="K265" t="str">
            <v>4</v>
          </cell>
          <cell r="L265" t="str">
            <v>14</v>
          </cell>
          <cell r="M265" t="str">
            <v>0</v>
          </cell>
          <cell r="N265" t="str">
            <v>16</v>
          </cell>
          <cell r="O265" t="str">
            <v>12</v>
          </cell>
          <cell r="P265" t="str">
            <v>14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TEMU7627425           </v>
          </cell>
          <cell r="U265" t="str">
            <v>07/03/2022</v>
          </cell>
          <cell r="V265" t="str">
            <v>07/03/2022</v>
          </cell>
          <cell r="W265" t="str">
            <v>Patrick A9406660128</v>
          </cell>
          <cell r="X265" t="str">
            <v>MBB</v>
          </cell>
          <cell r="Y265" t="str">
            <v/>
          </cell>
          <cell r="Z265" t="str">
            <v>20</v>
          </cell>
          <cell r="AA265" t="str">
            <v>1</v>
          </cell>
          <cell r="AB265" t="str">
            <v>42</v>
          </cell>
          <cell r="AC265" t="str">
            <v>11</v>
          </cell>
          <cell r="AD265" t="str">
            <v xml:space="preserve">TEMU7627425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06/02/2022</v>
          </cell>
          <cell r="AK265" t="str">
            <v>Marítimo</v>
          </cell>
          <cell r="AL265" t="str">
            <v>11/02/2022</v>
          </cell>
          <cell r="AM265" t="str">
            <v>24/02/2022</v>
          </cell>
          <cell r="AN265" t="str">
            <v>2204211728</v>
          </cell>
        </row>
        <row r="266">
          <cell r="B266">
            <v>80535634</v>
          </cell>
          <cell r="C266">
            <v>540201634</v>
          </cell>
          <cell r="E266" t="str">
            <v/>
          </cell>
          <cell r="F266" t="str">
            <v>VERMELHO</v>
          </cell>
          <cell r="G266" t="str">
            <v xml:space="preserve">MSC ATHENS                                        </v>
          </cell>
          <cell r="I266" t="str">
            <v/>
          </cell>
          <cell r="J266">
            <v>73</v>
          </cell>
          <cell r="K266" t="str">
            <v>22</v>
          </cell>
          <cell r="L266" t="str">
            <v>73</v>
          </cell>
          <cell r="M266" t="str">
            <v>248</v>
          </cell>
          <cell r="N266" t="str">
            <v>12</v>
          </cell>
          <cell r="O266" t="str">
            <v>16</v>
          </cell>
          <cell r="P266" t="str">
            <v>3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FDCU0009395           </v>
          </cell>
          <cell r="U266" t="str">
            <v>02/02/2022</v>
          </cell>
          <cell r="V266" t="str">
            <v/>
          </cell>
          <cell r="W266" t="str">
            <v>Rodrigo A  9753300500 / Milani N000000000446</v>
          </cell>
          <cell r="X266" t="str">
            <v/>
          </cell>
          <cell r="Y266" t="str">
            <v/>
          </cell>
          <cell r="Z266" t="str">
            <v>14</v>
          </cell>
          <cell r="AA266" t="str">
            <v>2</v>
          </cell>
          <cell r="AB266" t="str">
            <v>35</v>
          </cell>
          <cell r="AC266" t="str">
            <v>11</v>
          </cell>
          <cell r="AD266" t="str">
            <v xml:space="preserve">FDCU0009395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06/02/2022</v>
          </cell>
          <cell r="AK266" t="str">
            <v>Marítimo</v>
          </cell>
          <cell r="AL266" t="str">
            <v>11/02/2022</v>
          </cell>
          <cell r="AM266" t="str">
            <v>24/02/2022</v>
          </cell>
          <cell r="AN266" t="str">
            <v>2203815204</v>
          </cell>
        </row>
        <row r="267">
          <cell r="B267">
            <v>80535645</v>
          </cell>
          <cell r="C267">
            <v>540201635</v>
          </cell>
          <cell r="E267" t="str">
            <v/>
          </cell>
          <cell r="F267" t="str">
            <v/>
          </cell>
          <cell r="G267" t="str">
            <v xml:space="preserve">MSC ATHENS                                        </v>
          </cell>
          <cell r="I267" t="str">
            <v/>
          </cell>
          <cell r="J267">
            <v>5</v>
          </cell>
          <cell r="K267" t="str">
            <v>1</v>
          </cell>
          <cell r="L267" t="str">
            <v>5</v>
          </cell>
          <cell r="M267" t="str">
            <v>0</v>
          </cell>
          <cell r="N267" t="str">
            <v>0</v>
          </cell>
          <cell r="O267" t="str">
            <v>0</v>
          </cell>
          <cell r="P267" t="str">
            <v>33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CAIU8492418           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 xml:space="preserve">8 </v>
          </cell>
          <cell r="AA267" t="str">
            <v>0</v>
          </cell>
          <cell r="AB267" t="str">
            <v>33</v>
          </cell>
          <cell r="AC267" t="str">
            <v>11</v>
          </cell>
          <cell r="AD267" t="str">
            <v xml:space="preserve">CAIU8492418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06/02/2022</v>
          </cell>
          <cell r="AK267" t="str">
            <v>Marítimo</v>
          </cell>
          <cell r="AL267" t="str">
            <v>11/02/2022</v>
          </cell>
          <cell r="AM267" t="str">
            <v>24/02/2022</v>
          </cell>
          <cell r="AN267" t="str">
            <v xml:space="preserve">          </v>
          </cell>
        </row>
        <row r="268">
          <cell r="B268">
            <v>80535648</v>
          </cell>
          <cell r="C268">
            <v>540201636</v>
          </cell>
          <cell r="E268" t="str">
            <v/>
          </cell>
          <cell r="F268" t="str">
            <v/>
          </cell>
          <cell r="G268" t="str">
            <v xml:space="preserve">MSC ATHENS                                        </v>
          </cell>
          <cell r="I268" t="str">
            <v/>
          </cell>
          <cell r="J268">
            <v>13</v>
          </cell>
          <cell r="K268" t="str">
            <v>5</v>
          </cell>
          <cell r="L268" t="str">
            <v>13</v>
          </cell>
          <cell r="M268" t="str">
            <v>0</v>
          </cell>
          <cell r="N268" t="str">
            <v>20</v>
          </cell>
          <cell r="O268" t="str">
            <v>7</v>
          </cell>
          <cell r="P268" t="str">
            <v>12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TCLU8360017           </v>
          </cell>
          <cell r="U268" t="str">
            <v>31/03/2022</v>
          </cell>
          <cell r="V268" t="str">
            <v/>
          </cell>
          <cell r="W268" t="str">
            <v>REFORCO DIR ( DARIO ) PUXE SBL / EXO.TRANSM. GW6E-2800/200KV-12 ( TEZOTO-GIBA ) PUXE SBL</v>
          </cell>
          <cell r="X268" t="str">
            <v>SBL</v>
          </cell>
          <cell r="Y268" t="str">
            <v/>
          </cell>
          <cell r="Z268" t="str">
            <v xml:space="preserve">8 </v>
          </cell>
          <cell r="AA268" t="str">
            <v>1</v>
          </cell>
          <cell r="AB268" t="str">
            <v>39</v>
          </cell>
          <cell r="AC268" t="str">
            <v>11</v>
          </cell>
          <cell r="AD268" t="str">
            <v xml:space="preserve">TCLU8360017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06/02/2022</v>
          </cell>
          <cell r="AK268" t="str">
            <v>Marítimo</v>
          </cell>
          <cell r="AL268" t="str">
            <v>11/02/2022</v>
          </cell>
          <cell r="AM268" t="str">
            <v>24/02/2022</v>
          </cell>
          <cell r="AN268" t="str">
            <v xml:space="preserve">          </v>
          </cell>
        </row>
        <row r="269">
          <cell r="B269">
            <v>80535686</v>
          </cell>
          <cell r="C269">
            <v>540201637</v>
          </cell>
          <cell r="E269" t="str">
            <v/>
          </cell>
          <cell r="F269" t="str">
            <v/>
          </cell>
          <cell r="G269" t="str">
            <v xml:space="preserve">MSC ATHENS                                        </v>
          </cell>
          <cell r="I269" t="str">
            <v/>
          </cell>
          <cell r="J269">
            <v>5</v>
          </cell>
          <cell r="K269" t="str">
            <v>3</v>
          </cell>
          <cell r="L269" t="str">
            <v>5</v>
          </cell>
          <cell r="M269" t="str">
            <v>0</v>
          </cell>
          <cell r="N269" t="str">
            <v>0</v>
          </cell>
          <cell r="O269" t="str">
            <v>9</v>
          </cell>
          <cell r="P269" t="str">
            <v>21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HLBU1918741           </v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 xml:space="preserve">8 </v>
          </cell>
          <cell r="AA269" t="str">
            <v>0</v>
          </cell>
          <cell r="AB269" t="str">
            <v>30</v>
          </cell>
          <cell r="AC269" t="str">
            <v>11</v>
          </cell>
          <cell r="AD269" t="str">
            <v xml:space="preserve">HLBU1918741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06/02/2022</v>
          </cell>
          <cell r="AK269" t="str">
            <v>Marítimo</v>
          </cell>
          <cell r="AL269" t="str">
            <v>11/02/2022</v>
          </cell>
          <cell r="AM269" t="str">
            <v>24/02/2022</v>
          </cell>
          <cell r="AN269" t="str">
            <v xml:space="preserve">          </v>
          </cell>
        </row>
        <row r="270">
          <cell r="B270">
            <v>80535687</v>
          </cell>
          <cell r="C270">
            <v>540201638</v>
          </cell>
          <cell r="E270" t="str">
            <v/>
          </cell>
          <cell r="F270" t="str">
            <v/>
          </cell>
          <cell r="G270" t="str">
            <v xml:space="preserve">MSC ATHENS                                        </v>
          </cell>
          <cell r="I270" t="str">
            <v/>
          </cell>
          <cell r="J270">
            <v>42</v>
          </cell>
          <cell r="K270" t="str">
            <v>12</v>
          </cell>
          <cell r="L270" t="str">
            <v>42</v>
          </cell>
          <cell r="M270" t="str">
            <v>368</v>
          </cell>
          <cell r="N270" t="str">
            <v>2</v>
          </cell>
          <cell r="O270" t="str">
            <v>9</v>
          </cell>
          <cell r="P270" t="str">
            <v>7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BEAU4722586           </v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 xml:space="preserve">8 </v>
          </cell>
          <cell r="AA270" t="str">
            <v>0</v>
          </cell>
          <cell r="AB270" t="str">
            <v>26</v>
          </cell>
          <cell r="AC270" t="str">
            <v>11</v>
          </cell>
          <cell r="AD270" t="str">
            <v xml:space="preserve">BEAU4722586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06/02/2022</v>
          </cell>
          <cell r="AK270" t="str">
            <v>Marítimo</v>
          </cell>
          <cell r="AL270" t="str">
            <v>11/02/2022</v>
          </cell>
          <cell r="AM270" t="str">
            <v>24/02/2022</v>
          </cell>
          <cell r="AN270" t="str">
            <v xml:space="preserve">          </v>
          </cell>
        </row>
        <row r="271">
          <cell r="B271">
            <v>80535688</v>
          </cell>
          <cell r="C271">
            <v>540201639</v>
          </cell>
          <cell r="E271" t="str">
            <v/>
          </cell>
          <cell r="F271" t="str">
            <v/>
          </cell>
          <cell r="G271" t="str">
            <v xml:space="preserve">MSC ATHENS                                        </v>
          </cell>
          <cell r="I271" t="str">
            <v/>
          </cell>
          <cell r="J271">
            <v>1</v>
          </cell>
          <cell r="K271" t="str">
            <v>1</v>
          </cell>
          <cell r="L271" t="str">
            <v>1</v>
          </cell>
          <cell r="M271" t="str">
            <v>0</v>
          </cell>
          <cell r="N271" t="str">
            <v>0</v>
          </cell>
          <cell r="O271" t="str">
            <v>51</v>
          </cell>
          <cell r="P271" t="str">
            <v>0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HLBU2578841           </v>
          </cell>
          <cell r="V271" t="str">
            <v/>
          </cell>
          <cell r="W271" t="str">
            <v>BANCOS ( ALVARO ) PUXE SBL</v>
          </cell>
          <cell r="X271" t="str">
            <v>SBL</v>
          </cell>
          <cell r="Y271" t="str">
            <v/>
          </cell>
          <cell r="Z271" t="str">
            <v xml:space="preserve">8 </v>
          </cell>
          <cell r="AA271" t="str">
            <v>0</v>
          </cell>
          <cell r="AB271" t="str">
            <v>51</v>
          </cell>
          <cell r="AC271" t="str">
            <v>11</v>
          </cell>
          <cell r="AD271" t="str">
            <v xml:space="preserve">HLBU2578841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06/02/2022</v>
          </cell>
          <cell r="AK271" t="str">
            <v>Marítimo</v>
          </cell>
          <cell r="AL271" t="str">
            <v>11/02/2022</v>
          </cell>
          <cell r="AM271" t="str">
            <v>24/02/2022</v>
          </cell>
          <cell r="AN271" t="str">
            <v xml:space="preserve">          </v>
          </cell>
        </row>
        <row r="272">
          <cell r="B272">
            <v>80535703</v>
          </cell>
          <cell r="C272">
            <v>540201640</v>
          </cell>
          <cell r="E272" t="str">
            <v/>
          </cell>
          <cell r="F272" t="str">
            <v/>
          </cell>
          <cell r="G272" t="str">
            <v xml:space="preserve">MSC ATHENS                                        </v>
          </cell>
          <cell r="I272" t="str">
            <v/>
          </cell>
          <cell r="J272">
            <v>19</v>
          </cell>
          <cell r="K272" t="str">
            <v>5</v>
          </cell>
          <cell r="L272" t="str">
            <v>19</v>
          </cell>
          <cell r="M272" t="str">
            <v>0</v>
          </cell>
          <cell r="N272" t="str">
            <v>15</v>
          </cell>
          <cell r="O272" t="str">
            <v>18</v>
          </cell>
          <cell r="P272" t="str">
            <v>14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TGHU6242842           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 xml:space="preserve">8 </v>
          </cell>
          <cell r="AA272" t="str">
            <v>0</v>
          </cell>
          <cell r="AB272" t="str">
            <v>47</v>
          </cell>
          <cell r="AC272" t="str">
            <v>11</v>
          </cell>
          <cell r="AD272" t="str">
            <v xml:space="preserve">TGHU6242842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06/02/2022</v>
          </cell>
          <cell r="AK272" t="str">
            <v>Marítimo</v>
          </cell>
          <cell r="AL272" t="str">
            <v>11/02/2022</v>
          </cell>
          <cell r="AM272" t="str">
            <v>24/02/2022</v>
          </cell>
          <cell r="AN272" t="str">
            <v xml:space="preserve">          </v>
          </cell>
        </row>
        <row r="273">
          <cell r="B273">
            <v>80535694</v>
          </cell>
          <cell r="C273">
            <v>540201641</v>
          </cell>
          <cell r="E273" t="str">
            <v/>
          </cell>
          <cell r="F273" t="str">
            <v>VERDE</v>
          </cell>
          <cell r="G273" t="str">
            <v xml:space="preserve">MSC ATHENS                                        </v>
          </cell>
          <cell r="H273" t="str">
            <v>5</v>
          </cell>
          <cell r="I273" t="str">
            <v/>
          </cell>
          <cell r="J273">
            <v>11</v>
          </cell>
          <cell r="K273" t="str">
            <v>4</v>
          </cell>
          <cell r="L273" t="str">
            <v>11</v>
          </cell>
          <cell r="M273" t="str">
            <v>0</v>
          </cell>
          <cell r="N273" t="str">
            <v>1</v>
          </cell>
          <cell r="O273" t="str">
            <v>12</v>
          </cell>
          <cell r="P273" t="str">
            <v>22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HLBU3436501           </v>
          </cell>
          <cell r="U273" t="str">
            <v>03/03/2022</v>
          </cell>
          <cell r="V273" t="str">
            <v>03/03/2022</v>
          </cell>
          <cell r="W273" t="str">
            <v>Milani A9414900619</v>
          </cell>
          <cell r="X273" t="str">
            <v>MBB</v>
          </cell>
          <cell r="Y273" t="str">
            <v/>
          </cell>
          <cell r="Z273" t="str">
            <v>20</v>
          </cell>
          <cell r="AA273" t="str">
            <v>1</v>
          </cell>
          <cell r="AB273" t="str">
            <v>35</v>
          </cell>
          <cell r="AC273" t="str">
            <v>11</v>
          </cell>
          <cell r="AD273" t="str">
            <v xml:space="preserve">HLBU3436501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06/02/2022</v>
          </cell>
          <cell r="AK273" t="str">
            <v>Marítimo</v>
          </cell>
          <cell r="AL273" t="str">
            <v>11/02/2022</v>
          </cell>
          <cell r="AM273" t="str">
            <v>24/02/2022</v>
          </cell>
          <cell r="AN273" t="str">
            <v>2203973314</v>
          </cell>
        </row>
        <row r="274">
          <cell r="B274">
            <v>80535689</v>
          </cell>
          <cell r="C274">
            <v>540201642</v>
          </cell>
          <cell r="E274" t="str">
            <v/>
          </cell>
          <cell r="F274" t="str">
            <v>VERDE</v>
          </cell>
          <cell r="G274" t="str">
            <v xml:space="preserve">MSC ATHENS                                        </v>
          </cell>
          <cell r="H274" t="str">
            <v>1</v>
          </cell>
          <cell r="I274" t="str">
            <v/>
          </cell>
          <cell r="J274">
            <v>24</v>
          </cell>
          <cell r="K274" t="str">
            <v>3</v>
          </cell>
          <cell r="L274" t="str">
            <v>24</v>
          </cell>
          <cell r="M274" t="str">
            <v>0</v>
          </cell>
          <cell r="N274" t="str">
            <v>26</v>
          </cell>
          <cell r="O274" t="str">
            <v>5</v>
          </cell>
          <cell r="P274" t="str">
            <v>40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UACU5978063           </v>
          </cell>
          <cell r="U274" t="str">
            <v>10/03/2022</v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>20</v>
          </cell>
          <cell r="AA274" t="str">
            <v>1</v>
          </cell>
          <cell r="AB274" t="str">
            <v>71</v>
          </cell>
          <cell r="AC274" t="str">
            <v>11</v>
          </cell>
          <cell r="AD274" t="str">
            <v xml:space="preserve">UACU5978063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06/02/2022</v>
          </cell>
          <cell r="AK274" t="str">
            <v>Marítimo</v>
          </cell>
          <cell r="AL274" t="str">
            <v>11/02/2022</v>
          </cell>
          <cell r="AM274" t="str">
            <v>24/02/2022</v>
          </cell>
          <cell r="AN274" t="str">
            <v>2204211736</v>
          </cell>
        </row>
        <row r="275">
          <cell r="B275">
            <v>80535704</v>
          </cell>
          <cell r="C275">
            <v>540201643</v>
          </cell>
          <cell r="E275" t="str">
            <v/>
          </cell>
          <cell r="F275" t="str">
            <v/>
          </cell>
          <cell r="G275" t="str">
            <v xml:space="preserve">MSC ATHENS                                        </v>
          </cell>
          <cell r="I275" t="str">
            <v/>
          </cell>
          <cell r="J275">
            <v>7</v>
          </cell>
          <cell r="K275" t="str">
            <v>3</v>
          </cell>
          <cell r="L275" t="str">
            <v>7</v>
          </cell>
          <cell r="M275" t="str">
            <v>0</v>
          </cell>
          <cell r="N275" t="str">
            <v>19</v>
          </cell>
          <cell r="O275" t="str">
            <v>6</v>
          </cell>
          <cell r="P275" t="str">
            <v>10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HAMU1187842           </v>
          </cell>
          <cell r="V275" t="str">
            <v/>
          </cell>
          <cell r="W275" t="str">
            <v>BANCOS ( ALVARO ) PUXE SBL</v>
          </cell>
          <cell r="X275" t="str">
            <v>SBL</v>
          </cell>
          <cell r="Y275" t="str">
            <v/>
          </cell>
          <cell r="Z275" t="str">
            <v xml:space="preserve">8 </v>
          </cell>
          <cell r="AA275" t="str">
            <v>0</v>
          </cell>
          <cell r="AB275" t="str">
            <v>35</v>
          </cell>
          <cell r="AC275" t="str">
            <v>11</v>
          </cell>
          <cell r="AD275" t="str">
            <v xml:space="preserve">HAMU1187842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06/02/2022</v>
          </cell>
          <cell r="AK275" t="str">
            <v>Marítimo</v>
          </cell>
          <cell r="AL275" t="str">
            <v>11/02/2022</v>
          </cell>
          <cell r="AM275" t="str">
            <v>24/02/2022</v>
          </cell>
          <cell r="AN275" t="str">
            <v xml:space="preserve">          </v>
          </cell>
        </row>
        <row r="276">
          <cell r="B276">
            <v>80535705</v>
          </cell>
          <cell r="C276">
            <v>540201644</v>
          </cell>
          <cell r="E276" t="str">
            <v/>
          </cell>
          <cell r="F276" t="str">
            <v>VERDE</v>
          </cell>
          <cell r="G276" t="str">
            <v xml:space="preserve">MSC ATHENS                                        </v>
          </cell>
          <cell r="H276" t="str">
            <v>4</v>
          </cell>
          <cell r="I276" t="str">
            <v/>
          </cell>
          <cell r="J276">
            <v>68</v>
          </cell>
          <cell r="K276" t="str">
            <v>17</v>
          </cell>
          <cell r="L276" t="str">
            <v>68</v>
          </cell>
          <cell r="M276" t="str">
            <v>434</v>
          </cell>
          <cell r="N276" t="str">
            <v>49</v>
          </cell>
          <cell r="O276" t="str">
            <v>8</v>
          </cell>
          <cell r="P276" t="str">
            <v>10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TEMU7654631           </v>
          </cell>
          <cell r="U276" t="str">
            <v>04/03/2022</v>
          </cell>
          <cell r="V276" t="str">
            <v>04/03/2022</v>
          </cell>
          <cell r="W276" t="str">
            <v>Patrick A0091533628</v>
          </cell>
          <cell r="X276" t="str">
            <v>SBL</v>
          </cell>
          <cell r="Y276" t="str">
            <v/>
          </cell>
          <cell r="Z276" t="str">
            <v>20</v>
          </cell>
          <cell r="AA276" t="str">
            <v>2</v>
          </cell>
          <cell r="AB276" t="str">
            <v>76</v>
          </cell>
          <cell r="AC276" t="str">
            <v>11</v>
          </cell>
          <cell r="AD276" t="str">
            <v xml:space="preserve">TEMU7654631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>2204066973</v>
          </cell>
        </row>
        <row r="277">
          <cell r="B277">
            <v>80535712</v>
          </cell>
          <cell r="C277">
            <v>540201645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88</v>
          </cell>
          <cell r="K277" t="str">
            <v>14</v>
          </cell>
          <cell r="L277" t="str">
            <v>88</v>
          </cell>
          <cell r="M277" t="str">
            <v>467</v>
          </cell>
          <cell r="N277" t="str">
            <v>56</v>
          </cell>
          <cell r="O277" t="str">
            <v>13</v>
          </cell>
          <cell r="P277" t="str">
            <v>9</v>
          </cell>
          <cell r="Q277" t="str">
            <v>1</v>
          </cell>
          <cell r="R277" t="str">
            <v>1</v>
          </cell>
          <cell r="S277" t="str">
            <v>Não</v>
          </cell>
          <cell r="T277" t="str">
            <v xml:space="preserve">BEAU4938744           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8 </v>
          </cell>
          <cell r="AA277" t="str">
            <v>0</v>
          </cell>
          <cell r="AB277" t="str">
            <v>48</v>
          </cell>
          <cell r="AC277" t="str">
            <v>11</v>
          </cell>
          <cell r="AD277" t="str">
            <v xml:space="preserve">BEAU4938744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 t="str">
            <v>YDA211122BR10</v>
          </cell>
          <cell r="C278">
            <v>540201658</v>
          </cell>
          <cell r="E278" t="str">
            <v/>
          </cell>
          <cell r="F278" t="str">
            <v/>
          </cell>
          <cell r="G278" t="str">
            <v xml:space="preserve">SEASPAN FALCON                                    </v>
          </cell>
          <cell r="I278" t="str">
            <v/>
          </cell>
          <cell r="J278">
            <v>1</v>
          </cell>
          <cell r="K278" t="str">
            <v>1</v>
          </cell>
          <cell r="L278" t="str">
            <v>1</v>
          </cell>
          <cell r="M278" t="str">
            <v>0</v>
          </cell>
          <cell r="N278" t="str">
            <v>0</v>
          </cell>
          <cell r="O278" t="str">
            <v>0</v>
          </cell>
          <cell r="P278" t="str">
            <v>1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SHA7884409            </v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 xml:space="preserve">8 </v>
          </cell>
          <cell r="AA278" t="str">
            <v>0</v>
          </cell>
          <cell r="AB278" t="str">
            <v>0</v>
          </cell>
          <cell r="AC278" t="str">
            <v>0</v>
          </cell>
          <cell r="AD278" t="str">
            <v xml:space="preserve">                         </v>
          </cell>
          <cell r="AE278" t="str">
            <v/>
          </cell>
          <cell r="AF278" t="str">
            <v/>
          </cell>
          <cell r="AG278" t="str">
            <v>1H181740</v>
          </cell>
          <cell r="AH278" t="str">
            <v>Pendente</v>
          </cell>
          <cell r="AI278" t="str">
            <v>Não</v>
          </cell>
          <cell r="AJ278" t="str">
            <v>22/11/2021</v>
          </cell>
          <cell r="AK278" t="str">
            <v>Marítimo</v>
          </cell>
          <cell r="AL278" t="str">
            <v>18/01/2022</v>
          </cell>
          <cell r="AM278" t="str">
            <v>22/02/2022</v>
          </cell>
          <cell r="AN278" t="str">
            <v xml:space="preserve">          </v>
          </cell>
        </row>
        <row r="279">
          <cell r="B279" t="str">
            <v>YDA211122BR03</v>
          </cell>
          <cell r="C279">
            <v>540201658</v>
          </cell>
          <cell r="E279" t="str">
            <v/>
          </cell>
          <cell r="F279" t="str">
            <v/>
          </cell>
          <cell r="G279" t="str">
            <v xml:space="preserve">SEASPAN FALCON                                    </v>
          </cell>
          <cell r="I279" t="str">
            <v/>
          </cell>
          <cell r="J279">
            <v>1</v>
          </cell>
          <cell r="K279" t="str">
            <v>1</v>
          </cell>
          <cell r="L279" t="str">
            <v>1</v>
          </cell>
          <cell r="M279" t="str">
            <v>0</v>
          </cell>
          <cell r="N279" t="str">
            <v>0</v>
          </cell>
          <cell r="O279" t="str">
            <v>0</v>
          </cell>
          <cell r="P279" t="str">
            <v>1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SHA7884409            </v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 xml:space="preserve">8 </v>
          </cell>
          <cell r="AA279" t="str">
            <v>0</v>
          </cell>
          <cell r="AB279" t="str">
            <v>0</v>
          </cell>
          <cell r="AC279" t="str">
            <v>0</v>
          </cell>
          <cell r="AD279" t="str">
            <v xml:space="preserve">                         </v>
          </cell>
          <cell r="AE279" t="str">
            <v/>
          </cell>
          <cell r="AF279" t="str">
            <v/>
          </cell>
          <cell r="AG279" t="str">
            <v>1H181740</v>
          </cell>
          <cell r="AH279" t="str">
            <v>Pendente</v>
          </cell>
          <cell r="AI279" t="str">
            <v>Não</v>
          </cell>
          <cell r="AJ279" t="str">
            <v>22/11/2021</v>
          </cell>
          <cell r="AK279" t="str">
            <v>Marítimo</v>
          </cell>
          <cell r="AL279" t="str">
            <v>18/01/2022</v>
          </cell>
          <cell r="AM279" t="str">
            <v>22/02/2022</v>
          </cell>
          <cell r="AN279" t="str">
            <v xml:space="preserve">          </v>
          </cell>
        </row>
        <row r="280">
          <cell r="B280" t="str">
            <v>YDA211122BR02</v>
          </cell>
          <cell r="C280">
            <v>540201658</v>
          </cell>
          <cell r="E280" t="str">
            <v/>
          </cell>
          <cell r="F280" t="str">
            <v/>
          </cell>
          <cell r="G280" t="str">
            <v xml:space="preserve">SEASPAN FALCON                                    </v>
          </cell>
          <cell r="I280" t="str">
            <v/>
          </cell>
          <cell r="J280">
            <v>1</v>
          </cell>
          <cell r="K280" t="str">
            <v>1</v>
          </cell>
          <cell r="L280" t="str">
            <v>1</v>
          </cell>
          <cell r="M280" t="str">
            <v>0</v>
          </cell>
          <cell r="N280" t="str">
            <v>0</v>
          </cell>
          <cell r="O280" t="str">
            <v>0</v>
          </cell>
          <cell r="P280" t="str">
            <v>1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SHA7884409            </v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 xml:space="preserve">8 </v>
          </cell>
          <cell r="AA280" t="str">
            <v>0</v>
          </cell>
          <cell r="AB280" t="str">
            <v>0</v>
          </cell>
          <cell r="AC280" t="str">
            <v>0</v>
          </cell>
          <cell r="AD280" t="str">
            <v xml:space="preserve">                         </v>
          </cell>
          <cell r="AE280" t="str">
            <v/>
          </cell>
          <cell r="AF280" t="str">
            <v/>
          </cell>
          <cell r="AG280" t="str">
            <v>1H181740</v>
          </cell>
          <cell r="AH280" t="str">
            <v>Pendente</v>
          </cell>
          <cell r="AI280" t="str">
            <v>Não</v>
          </cell>
          <cell r="AJ280" t="str">
            <v>22/11/2021</v>
          </cell>
          <cell r="AK280" t="str">
            <v>Marítimo</v>
          </cell>
          <cell r="AL280" t="str">
            <v>18/01/2022</v>
          </cell>
          <cell r="AM280" t="str">
            <v>22/02/2022</v>
          </cell>
          <cell r="AN280" t="str">
            <v xml:space="preserve">          </v>
          </cell>
        </row>
        <row r="281">
          <cell r="B281" t="str">
            <v>YDA211122BR01</v>
          </cell>
          <cell r="C281">
            <v>540201658</v>
          </cell>
          <cell r="E281" t="str">
            <v/>
          </cell>
          <cell r="F281" t="str">
            <v/>
          </cell>
          <cell r="G281" t="str">
            <v xml:space="preserve">SEASPAN FALCON                                    </v>
          </cell>
          <cell r="I281" t="str">
            <v/>
          </cell>
          <cell r="J281">
            <v>1</v>
          </cell>
          <cell r="K281" t="str">
            <v>1</v>
          </cell>
          <cell r="L281" t="str">
            <v>1</v>
          </cell>
          <cell r="M281" t="str">
            <v>0</v>
          </cell>
          <cell r="N281" t="str">
            <v>0</v>
          </cell>
          <cell r="O281" t="str">
            <v>0</v>
          </cell>
          <cell r="P281" t="str">
            <v>1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SHA7884409            </v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 xml:space="preserve">8 </v>
          </cell>
          <cell r="AA281" t="str">
            <v>0</v>
          </cell>
          <cell r="AB281" t="str">
            <v>0</v>
          </cell>
          <cell r="AC281" t="str">
            <v>0</v>
          </cell>
          <cell r="AD281" t="str">
            <v xml:space="preserve">                         </v>
          </cell>
          <cell r="AE281" t="str">
            <v/>
          </cell>
          <cell r="AF281" t="str">
            <v/>
          </cell>
          <cell r="AG281" t="str">
            <v>1H181740</v>
          </cell>
          <cell r="AH281" t="str">
            <v>Pendente</v>
          </cell>
          <cell r="AI281" t="str">
            <v>Não</v>
          </cell>
          <cell r="AJ281" t="str">
            <v>22/11/2021</v>
          </cell>
          <cell r="AK281" t="str">
            <v>Marítimo</v>
          </cell>
          <cell r="AL281" t="str">
            <v>18/01/2022</v>
          </cell>
          <cell r="AM281" t="str">
            <v>22/02/2022</v>
          </cell>
          <cell r="AN281" t="str">
            <v xml:space="preserve">          </v>
          </cell>
        </row>
        <row r="282">
          <cell r="B282" t="str">
            <v>YDA211122BR09</v>
          </cell>
          <cell r="C282">
            <v>540201658</v>
          </cell>
          <cell r="E282" t="str">
            <v/>
          </cell>
          <cell r="F282" t="str">
            <v/>
          </cell>
          <cell r="G282" t="str">
            <v xml:space="preserve">SEASPAN FALCON                                    </v>
          </cell>
          <cell r="I282" t="str">
            <v/>
          </cell>
          <cell r="J282">
            <v>1</v>
          </cell>
          <cell r="K282" t="str">
            <v>1</v>
          </cell>
          <cell r="L282" t="str">
            <v>1</v>
          </cell>
          <cell r="M282" t="str">
            <v>0</v>
          </cell>
          <cell r="N282" t="str">
            <v>0</v>
          </cell>
          <cell r="O282" t="str">
            <v>0</v>
          </cell>
          <cell r="P282" t="str">
            <v>1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SHA7884409 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 xml:space="preserve">8 </v>
          </cell>
          <cell r="AA282" t="str">
            <v>0</v>
          </cell>
          <cell r="AB282" t="str">
            <v>0</v>
          </cell>
          <cell r="AC282" t="str">
            <v>0</v>
          </cell>
          <cell r="AD282" t="str">
            <v xml:space="preserve">                         </v>
          </cell>
          <cell r="AE282" t="str">
            <v/>
          </cell>
          <cell r="AF282" t="str">
            <v/>
          </cell>
          <cell r="AG282" t="str">
            <v>1H181740</v>
          </cell>
          <cell r="AH282" t="str">
            <v>Pendente</v>
          </cell>
          <cell r="AI282" t="str">
            <v>Não</v>
          </cell>
          <cell r="AJ282" t="str">
            <v>22/11/2021</v>
          </cell>
          <cell r="AK282" t="str">
            <v>Marítimo</v>
          </cell>
          <cell r="AL282" t="str">
            <v>18/01/2022</v>
          </cell>
          <cell r="AM282" t="str">
            <v>22/02/2022</v>
          </cell>
          <cell r="AN282" t="str">
            <v xml:space="preserve">          </v>
          </cell>
        </row>
        <row r="283">
          <cell r="B283" t="str">
            <v>YDA211122BR08</v>
          </cell>
          <cell r="C283">
            <v>540201658</v>
          </cell>
          <cell r="E283" t="str">
            <v/>
          </cell>
          <cell r="F283" t="str">
            <v/>
          </cell>
          <cell r="G283" t="str">
            <v xml:space="preserve">SEASPAN FALCON                                    </v>
          </cell>
          <cell r="I283" t="str">
            <v/>
          </cell>
          <cell r="J283">
            <v>1</v>
          </cell>
          <cell r="K283" t="str">
            <v>1</v>
          </cell>
          <cell r="L283" t="str">
            <v>1</v>
          </cell>
          <cell r="M283" t="str">
            <v>0</v>
          </cell>
          <cell r="N283" t="str">
            <v>0</v>
          </cell>
          <cell r="O283" t="str">
            <v>0</v>
          </cell>
          <cell r="P283" t="str">
            <v>1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SHA7884409            </v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Z283" t="str">
            <v xml:space="preserve">8 </v>
          </cell>
          <cell r="AA283" t="str">
            <v>0</v>
          </cell>
          <cell r="AB283" t="str">
            <v>0</v>
          </cell>
          <cell r="AC283" t="str">
            <v>0</v>
          </cell>
          <cell r="AD283" t="str">
            <v xml:space="preserve">                         </v>
          </cell>
          <cell r="AE283" t="str">
            <v/>
          </cell>
          <cell r="AF283" t="str">
            <v/>
          </cell>
          <cell r="AG283" t="str">
            <v>1H181740</v>
          </cell>
          <cell r="AH283" t="str">
            <v>Pendente</v>
          </cell>
          <cell r="AI283" t="str">
            <v>Não</v>
          </cell>
          <cell r="AJ283" t="str">
            <v>22/11/2021</v>
          </cell>
          <cell r="AK283" t="str">
            <v>Marítimo</v>
          </cell>
          <cell r="AL283" t="str">
            <v>18/01/2022</v>
          </cell>
          <cell r="AM283" t="str">
            <v>22/02/2022</v>
          </cell>
          <cell r="AN283" t="str">
            <v xml:space="preserve">          </v>
          </cell>
        </row>
        <row r="284">
          <cell r="B284" t="str">
            <v>YDA211122BR07</v>
          </cell>
          <cell r="C284">
            <v>540201658</v>
          </cell>
          <cell r="E284" t="str">
            <v/>
          </cell>
          <cell r="F284" t="str">
            <v/>
          </cell>
          <cell r="G284" t="str">
            <v xml:space="preserve">SEASPAN FALCON                                    </v>
          </cell>
          <cell r="I284" t="str">
            <v/>
          </cell>
          <cell r="J284">
            <v>1</v>
          </cell>
          <cell r="K284" t="str">
            <v>1</v>
          </cell>
          <cell r="L284" t="str">
            <v>1</v>
          </cell>
          <cell r="M284" t="str">
            <v>0</v>
          </cell>
          <cell r="N284" t="str">
            <v>0</v>
          </cell>
          <cell r="O284" t="str">
            <v>0</v>
          </cell>
          <cell r="P284" t="str">
            <v>1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SHA7884409            </v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 xml:space="preserve">8 </v>
          </cell>
          <cell r="AA284" t="str">
            <v>0</v>
          </cell>
          <cell r="AB284" t="str">
            <v>0</v>
          </cell>
          <cell r="AC284" t="str">
            <v>0</v>
          </cell>
          <cell r="AD284" t="str">
            <v xml:space="preserve">                         </v>
          </cell>
          <cell r="AE284" t="str">
            <v/>
          </cell>
          <cell r="AF284" t="str">
            <v/>
          </cell>
          <cell r="AG284" t="str">
            <v>1H181740</v>
          </cell>
          <cell r="AH284" t="str">
            <v>Pendente</v>
          </cell>
          <cell r="AI284" t="str">
            <v>Não</v>
          </cell>
          <cell r="AJ284" t="str">
            <v>22/11/2021</v>
          </cell>
          <cell r="AK284" t="str">
            <v>Marítimo</v>
          </cell>
          <cell r="AL284" t="str">
            <v>18/01/2022</v>
          </cell>
          <cell r="AM284" t="str">
            <v>22/02/2022</v>
          </cell>
          <cell r="AN284" t="str">
            <v xml:space="preserve">          </v>
          </cell>
        </row>
        <row r="285">
          <cell r="B285" t="str">
            <v>YDA211122BR05</v>
          </cell>
          <cell r="C285">
            <v>540201658</v>
          </cell>
          <cell r="E285" t="str">
            <v/>
          </cell>
          <cell r="F285" t="str">
            <v/>
          </cell>
          <cell r="G285" t="str">
            <v xml:space="preserve">SEASPAN FALCON                                    </v>
          </cell>
          <cell r="I285" t="str">
            <v/>
          </cell>
          <cell r="J285">
            <v>1</v>
          </cell>
          <cell r="K285" t="str">
            <v>1</v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0</v>
          </cell>
          <cell r="P285" t="str">
            <v>1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SHA7884409            </v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 xml:space="preserve">8 </v>
          </cell>
          <cell r="AA285" t="str">
            <v>0</v>
          </cell>
          <cell r="AB285" t="str">
            <v>0</v>
          </cell>
          <cell r="AC285" t="str">
            <v>0</v>
          </cell>
          <cell r="AD285" t="str">
            <v xml:space="preserve">                         </v>
          </cell>
          <cell r="AE285" t="str">
            <v/>
          </cell>
          <cell r="AF285" t="str">
            <v/>
          </cell>
          <cell r="AG285" t="str">
            <v>1H181740</v>
          </cell>
          <cell r="AH285" t="str">
            <v>Pendente</v>
          </cell>
          <cell r="AI285" t="str">
            <v>Não</v>
          </cell>
          <cell r="AJ285" t="str">
            <v>22/11/2021</v>
          </cell>
          <cell r="AK285" t="str">
            <v>Marítimo</v>
          </cell>
          <cell r="AL285" t="str">
            <v>18/01/2022</v>
          </cell>
          <cell r="AM285" t="str">
            <v>22/02/2022</v>
          </cell>
          <cell r="AN285" t="str">
            <v xml:space="preserve">          </v>
          </cell>
        </row>
        <row r="286">
          <cell r="B286" t="str">
            <v>YDA211122BR04</v>
          </cell>
          <cell r="C286">
            <v>540201658</v>
          </cell>
          <cell r="E286" t="str">
            <v/>
          </cell>
          <cell r="F286" t="str">
            <v/>
          </cell>
          <cell r="G286" t="str">
            <v xml:space="preserve">SEASPAN FALCON                                    </v>
          </cell>
          <cell r="I286" t="str">
            <v/>
          </cell>
          <cell r="J286">
            <v>1</v>
          </cell>
          <cell r="K286" t="str">
            <v>1</v>
          </cell>
          <cell r="L286" t="str">
            <v>1</v>
          </cell>
          <cell r="M286" t="str">
            <v>0</v>
          </cell>
          <cell r="N286" t="str">
            <v>0</v>
          </cell>
          <cell r="O286" t="str">
            <v>0</v>
          </cell>
          <cell r="P286" t="str">
            <v>1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SHA7884409            </v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 xml:space="preserve">8 </v>
          </cell>
          <cell r="AA286" t="str">
            <v>0</v>
          </cell>
          <cell r="AB286" t="str">
            <v>0</v>
          </cell>
          <cell r="AC286" t="str">
            <v>0</v>
          </cell>
          <cell r="AD286" t="str">
            <v xml:space="preserve">                         </v>
          </cell>
          <cell r="AE286" t="str">
            <v/>
          </cell>
          <cell r="AF286" t="str">
            <v/>
          </cell>
          <cell r="AG286" t="str">
            <v>1H181740</v>
          </cell>
          <cell r="AH286" t="str">
            <v>Pendente</v>
          </cell>
          <cell r="AI286" t="str">
            <v>Não</v>
          </cell>
          <cell r="AJ286" t="str">
            <v>22/11/2021</v>
          </cell>
          <cell r="AK286" t="str">
            <v>Marítimo</v>
          </cell>
          <cell r="AL286" t="str">
            <v>18/01/2022</v>
          </cell>
          <cell r="AM286" t="str">
            <v>22/02/2022</v>
          </cell>
          <cell r="AN286" t="str">
            <v xml:space="preserve">          </v>
          </cell>
        </row>
        <row r="287">
          <cell r="B287" t="str">
            <v>YDA211122BR06</v>
          </cell>
          <cell r="C287">
            <v>540201658</v>
          </cell>
          <cell r="E287" t="str">
            <v/>
          </cell>
          <cell r="F287" t="str">
            <v/>
          </cell>
          <cell r="G287" t="str">
            <v xml:space="preserve">SEASPAN FALCON                                    </v>
          </cell>
          <cell r="I287" t="str">
            <v/>
          </cell>
          <cell r="J287">
            <v>1</v>
          </cell>
          <cell r="K287" t="str">
            <v>1</v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0</v>
          </cell>
          <cell r="P287" t="str">
            <v>1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SHA7884409            </v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 xml:space="preserve">8 </v>
          </cell>
          <cell r="AA287" t="str">
            <v>0</v>
          </cell>
          <cell r="AB287" t="str">
            <v>0</v>
          </cell>
          <cell r="AC287" t="str">
            <v>0</v>
          </cell>
          <cell r="AD287" t="str">
            <v xml:space="preserve">                         </v>
          </cell>
          <cell r="AE287" t="str">
            <v/>
          </cell>
          <cell r="AF287" t="str">
            <v/>
          </cell>
          <cell r="AG287" t="str">
            <v>1H181740</v>
          </cell>
          <cell r="AH287" t="str">
            <v>Pendente</v>
          </cell>
          <cell r="AI287" t="str">
            <v>Não</v>
          </cell>
          <cell r="AJ287" t="str">
            <v>22/11/2021</v>
          </cell>
          <cell r="AK287" t="str">
            <v>Marítimo</v>
          </cell>
          <cell r="AL287" t="str">
            <v>18/01/2022</v>
          </cell>
          <cell r="AM287" t="str">
            <v>22/02/2022</v>
          </cell>
          <cell r="AN287" t="str">
            <v xml:space="preserve">          </v>
          </cell>
        </row>
        <row r="288">
          <cell r="B288">
            <v>80008405</v>
          </cell>
          <cell r="C288">
            <v>540201661</v>
          </cell>
          <cell r="E288" t="str">
            <v/>
          </cell>
          <cell r="F288" t="str">
            <v/>
          </cell>
          <cell r="G288" t="str">
            <v xml:space="preserve">CMA CGM RIO GRANDE                                </v>
          </cell>
          <cell r="I288" t="str">
            <v/>
          </cell>
          <cell r="J288">
            <v>1</v>
          </cell>
          <cell r="K288" t="str">
            <v>1</v>
          </cell>
          <cell r="L288" t="str">
            <v>1</v>
          </cell>
          <cell r="M288" t="str">
            <v>0</v>
          </cell>
          <cell r="N288" t="str">
            <v>11</v>
          </cell>
          <cell r="O288" t="str">
            <v>0</v>
          </cell>
          <cell r="P288" t="str">
            <v>0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SUDU8745827           </v>
          </cell>
          <cell r="V288" t="str">
            <v/>
          </cell>
          <cell r="W288" t="str">
            <v>BLOCO, PUXE WILSON SONS AUTORIZADO OLL</v>
          </cell>
          <cell r="X288" t="str">
            <v>WILSON&amp;SONS</v>
          </cell>
          <cell r="Y288" t="str">
            <v/>
          </cell>
          <cell r="Z288" t="str">
            <v xml:space="preserve">8 </v>
          </cell>
          <cell r="AA288" t="str">
            <v>0</v>
          </cell>
          <cell r="AB288" t="str">
            <v>11</v>
          </cell>
          <cell r="AC288" t="str">
            <v>11</v>
          </cell>
          <cell r="AD288" t="str">
            <v xml:space="preserve">SUDU8745827              </v>
          </cell>
          <cell r="AE288" t="str">
            <v/>
          </cell>
          <cell r="AF288" t="str">
            <v/>
          </cell>
          <cell r="AG288" t="str">
            <v>1G934490</v>
          </cell>
          <cell r="AH288" t="str">
            <v>Pendente</v>
          </cell>
          <cell r="AI288" t="str">
            <v>Não</v>
          </cell>
          <cell r="AJ288" t="str">
            <v>06/01/2022</v>
          </cell>
          <cell r="AK288" t="str">
            <v>Marítimo</v>
          </cell>
          <cell r="AL288" t="str">
            <v>11/01/2022</v>
          </cell>
          <cell r="AM288" t="str">
            <v>26/02/2022</v>
          </cell>
          <cell r="AN288" t="str">
            <v xml:space="preserve">          </v>
          </cell>
        </row>
        <row r="289">
          <cell r="B289">
            <v>80008406</v>
          </cell>
          <cell r="C289">
            <v>540201662</v>
          </cell>
          <cell r="E289" t="str">
            <v/>
          </cell>
          <cell r="F289" t="str">
            <v/>
          </cell>
          <cell r="G289" t="str">
            <v xml:space="preserve">CMA CGM RIO GRANDE                                </v>
          </cell>
          <cell r="I289" t="str">
            <v/>
          </cell>
          <cell r="J289">
            <v>2</v>
          </cell>
          <cell r="K289" t="str">
            <v>2</v>
          </cell>
          <cell r="L289" t="str">
            <v>2</v>
          </cell>
          <cell r="M289" t="str">
            <v>0</v>
          </cell>
          <cell r="N289" t="str">
            <v>13</v>
          </cell>
          <cell r="O289" t="str">
            <v>0</v>
          </cell>
          <cell r="P289" t="str">
            <v>0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MSKU0571535           </v>
          </cell>
          <cell r="V289" t="str">
            <v/>
          </cell>
          <cell r="W289" t="str">
            <v>BLOCO, PUXE WILSON SONS AUTORIZADO OLL</v>
          </cell>
          <cell r="X289" t="str">
            <v>WILSON&amp;SONS</v>
          </cell>
          <cell r="Y289" t="str">
            <v/>
          </cell>
          <cell r="Z289" t="str">
            <v xml:space="preserve">8 </v>
          </cell>
          <cell r="AA289" t="str">
            <v>0</v>
          </cell>
          <cell r="AB289" t="str">
            <v>13</v>
          </cell>
          <cell r="AC289" t="str">
            <v>11</v>
          </cell>
          <cell r="AD289" t="str">
            <v xml:space="preserve">MSKU0571535              </v>
          </cell>
          <cell r="AE289" t="str">
            <v/>
          </cell>
          <cell r="AF289" t="str">
            <v/>
          </cell>
          <cell r="AG289" t="str">
            <v>1G934490</v>
          </cell>
          <cell r="AH289" t="str">
            <v>Pendente</v>
          </cell>
          <cell r="AI289" t="str">
            <v>Não</v>
          </cell>
          <cell r="AJ289" t="str">
            <v>06/01/2022</v>
          </cell>
          <cell r="AK289" t="str">
            <v>Marítimo</v>
          </cell>
          <cell r="AL289" t="str">
            <v>11/01/2022</v>
          </cell>
          <cell r="AM289" t="str">
            <v>26/02/2022</v>
          </cell>
          <cell r="AN289" t="str">
            <v xml:space="preserve">          </v>
          </cell>
        </row>
        <row r="290">
          <cell r="B290">
            <v>80008427</v>
          </cell>
          <cell r="C290">
            <v>540201663</v>
          </cell>
          <cell r="E290" t="str">
            <v/>
          </cell>
          <cell r="F290" t="str">
            <v/>
          </cell>
          <cell r="G290" t="str">
            <v xml:space="preserve">CMA CGM RIO GRANDE                                </v>
          </cell>
          <cell r="I290" t="str">
            <v/>
          </cell>
          <cell r="J290">
            <v>2</v>
          </cell>
          <cell r="K290" t="str">
            <v>2</v>
          </cell>
          <cell r="L290" t="str">
            <v>2</v>
          </cell>
          <cell r="M290" t="str">
            <v>0</v>
          </cell>
          <cell r="N290" t="str">
            <v>13</v>
          </cell>
          <cell r="O290" t="str">
            <v>0</v>
          </cell>
          <cell r="P290" t="str">
            <v>0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MRKU4259740           </v>
          </cell>
          <cell r="V290" t="str">
            <v/>
          </cell>
          <cell r="W290" t="str">
            <v>BLOCO, PUXE WILSON SONS AUTORIZADO OLL</v>
          </cell>
          <cell r="X290" t="str">
            <v>WILSON&amp;SONS</v>
          </cell>
          <cell r="Y290" t="str">
            <v/>
          </cell>
          <cell r="Z290" t="str">
            <v xml:space="preserve">8 </v>
          </cell>
          <cell r="AA290" t="str">
            <v>0</v>
          </cell>
          <cell r="AB290" t="str">
            <v>13</v>
          </cell>
          <cell r="AC290" t="str">
            <v>11</v>
          </cell>
          <cell r="AD290" t="str">
            <v xml:space="preserve">MRKU4259740              </v>
          </cell>
          <cell r="AE290" t="str">
            <v/>
          </cell>
          <cell r="AF290" t="str">
            <v/>
          </cell>
          <cell r="AG290" t="str">
            <v>1G934490</v>
          </cell>
          <cell r="AH290" t="str">
            <v>Pendente</v>
          </cell>
          <cell r="AI290" t="str">
            <v>Não</v>
          </cell>
          <cell r="AJ290" t="str">
            <v>06/01/2022</v>
          </cell>
          <cell r="AK290" t="str">
            <v>Marítimo</v>
          </cell>
          <cell r="AL290" t="str">
            <v>11/01/2022</v>
          </cell>
          <cell r="AM290" t="str">
            <v>26/02/2022</v>
          </cell>
          <cell r="AN290" t="str">
            <v xml:space="preserve">          </v>
          </cell>
        </row>
        <row r="291">
          <cell r="B291">
            <v>80008422</v>
          </cell>
          <cell r="C291">
            <v>540201664</v>
          </cell>
          <cell r="E291" t="str">
            <v/>
          </cell>
          <cell r="F291" t="str">
            <v/>
          </cell>
          <cell r="G291" t="str">
            <v xml:space="preserve">CMA CGM RIO GRANDE                                </v>
          </cell>
          <cell r="I291" t="str">
            <v/>
          </cell>
          <cell r="J291">
            <v>2</v>
          </cell>
          <cell r="K291" t="str">
            <v>2</v>
          </cell>
          <cell r="L291" t="str">
            <v>2</v>
          </cell>
          <cell r="M291" t="str">
            <v>0</v>
          </cell>
          <cell r="N291" t="str">
            <v>13</v>
          </cell>
          <cell r="O291" t="str">
            <v>0</v>
          </cell>
          <cell r="P291" t="str">
            <v>0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SUDU6860035           </v>
          </cell>
          <cell r="V291" t="str">
            <v/>
          </cell>
          <cell r="W291" t="str">
            <v>BLOCO, PUXE WILSON SONS AUTORIZADO OLL</v>
          </cell>
          <cell r="X291" t="str">
            <v>WILSON&amp;SONS</v>
          </cell>
          <cell r="Y291" t="str">
            <v/>
          </cell>
          <cell r="Z291" t="str">
            <v xml:space="preserve">8 </v>
          </cell>
          <cell r="AA291" t="str">
            <v>0</v>
          </cell>
          <cell r="AB291" t="str">
            <v>13</v>
          </cell>
          <cell r="AC291" t="str">
            <v>11</v>
          </cell>
          <cell r="AD291" t="str">
            <v xml:space="preserve">SUDU6860035              </v>
          </cell>
          <cell r="AE291" t="str">
            <v/>
          </cell>
          <cell r="AF291" t="str">
            <v/>
          </cell>
          <cell r="AG291" t="str">
            <v>1G934490</v>
          </cell>
          <cell r="AH291" t="str">
            <v>Pendente</v>
          </cell>
          <cell r="AI291" t="str">
            <v>Não</v>
          </cell>
          <cell r="AJ291" t="str">
            <v>06/01/2022</v>
          </cell>
          <cell r="AK291" t="str">
            <v>Marítimo</v>
          </cell>
          <cell r="AL291" t="str">
            <v>11/01/2022</v>
          </cell>
          <cell r="AM291" t="str">
            <v>26/02/2022</v>
          </cell>
          <cell r="AN291" t="str">
            <v xml:space="preserve">          </v>
          </cell>
        </row>
        <row r="292">
          <cell r="B292">
            <v>80008428</v>
          </cell>
          <cell r="C292">
            <v>540201665</v>
          </cell>
          <cell r="E292" t="str">
            <v/>
          </cell>
          <cell r="F292" t="str">
            <v/>
          </cell>
          <cell r="G292" t="str">
            <v xml:space="preserve">CMA CGM RIO GRANDE                                </v>
          </cell>
          <cell r="I292" t="str">
            <v/>
          </cell>
          <cell r="J292">
            <v>1</v>
          </cell>
          <cell r="K292" t="str">
            <v>1</v>
          </cell>
          <cell r="L292" t="str">
            <v>1</v>
          </cell>
          <cell r="M292" t="str">
            <v>0</v>
          </cell>
          <cell r="N292" t="str">
            <v>12</v>
          </cell>
          <cell r="O292" t="str">
            <v>0</v>
          </cell>
          <cell r="P292" t="str">
            <v>0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TGHU9711389           </v>
          </cell>
          <cell r="V292" t="str">
            <v/>
          </cell>
          <cell r="W292" t="str">
            <v>BLOCO, PUXE WILSON SONS AUTORIZADO OLL</v>
          </cell>
          <cell r="X292" t="str">
            <v>WILSON&amp;SONS</v>
          </cell>
          <cell r="Y292" t="str">
            <v/>
          </cell>
          <cell r="Z292" t="str">
            <v xml:space="preserve">8 </v>
          </cell>
          <cell r="AA292" t="str">
            <v>0</v>
          </cell>
          <cell r="AB292" t="str">
            <v>12</v>
          </cell>
          <cell r="AC292" t="str">
            <v>11</v>
          </cell>
          <cell r="AD292" t="str">
            <v xml:space="preserve">TGHU9711389              </v>
          </cell>
          <cell r="AE292" t="str">
            <v/>
          </cell>
          <cell r="AF292" t="str">
            <v/>
          </cell>
          <cell r="AG292" t="str">
            <v>1G934490</v>
          </cell>
          <cell r="AH292" t="str">
            <v>Pendente</v>
          </cell>
          <cell r="AI292" t="str">
            <v>Não</v>
          </cell>
          <cell r="AJ292" t="str">
            <v>06/01/2022</v>
          </cell>
          <cell r="AK292" t="str">
            <v>Marítimo</v>
          </cell>
          <cell r="AL292" t="str">
            <v>11/01/2022</v>
          </cell>
          <cell r="AM292" t="str">
            <v>26/02/2022</v>
          </cell>
          <cell r="AN292" t="str">
            <v xml:space="preserve">          </v>
          </cell>
        </row>
        <row r="293">
          <cell r="B293">
            <v>80008423</v>
          </cell>
          <cell r="C293">
            <v>540201666</v>
          </cell>
          <cell r="E293" t="str">
            <v/>
          </cell>
          <cell r="F293" t="str">
            <v/>
          </cell>
          <cell r="G293" t="str">
            <v xml:space="preserve">CMA CGM RIO GRANDE                                </v>
          </cell>
          <cell r="I293" t="str">
            <v/>
          </cell>
          <cell r="J293">
            <v>2</v>
          </cell>
          <cell r="K293" t="str">
            <v>2</v>
          </cell>
          <cell r="L293" t="str">
            <v>2</v>
          </cell>
          <cell r="M293" t="str">
            <v>0</v>
          </cell>
          <cell r="N293" t="str">
            <v>14</v>
          </cell>
          <cell r="O293" t="str">
            <v>0</v>
          </cell>
          <cell r="P293" t="str">
            <v>0</v>
          </cell>
          <cell r="Q293" t="str">
            <v>0</v>
          </cell>
          <cell r="R293" t="str">
            <v>0</v>
          </cell>
          <cell r="S293" t="str">
            <v>Não</v>
          </cell>
          <cell r="T293" t="str">
            <v xml:space="preserve">MRSU3144712           </v>
          </cell>
          <cell r="V293" t="str">
            <v/>
          </cell>
          <cell r="W293" t="str">
            <v>BLOCO, PUXE WILSON SONS AUTORIZADO OLL</v>
          </cell>
          <cell r="X293" t="str">
            <v>WILSON&amp;SONS</v>
          </cell>
          <cell r="Y293" t="str">
            <v/>
          </cell>
          <cell r="Z293" t="str">
            <v xml:space="preserve">8 </v>
          </cell>
          <cell r="AA293" t="str">
            <v>0</v>
          </cell>
          <cell r="AB293" t="str">
            <v>14</v>
          </cell>
          <cell r="AC293" t="str">
            <v>11</v>
          </cell>
          <cell r="AD293" t="str">
            <v xml:space="preserve">MRSU3144712              </v>
          </cell>
          <cell r="AE293" t="str">
            <v/>
          </cell>
          <cell r="AF293" t="str">
            <v/>
          </cell>
          <cell r="AG293" t="str">
            <v>1G934490</v>
          </cell>
          <cell r="AH293" t="str">
            <v>Pendente</v>
          </cell>
          <cell r="AI293" t="str">
            <v>Não</v>
          </cell>
          <cell r="AJ293" t="str">
            <v>06/01/2022</v>
          </cell>
          <cell r="AK293" t="str">
            <v>Marítimo</v>
          </cell>
          <cell r="AL293" t="str">
            <v>11/01/2022</v>
          </cell>
          <cell r="AM293" t="str">
            <v>26/02/2022</v>
          </cell>
          <cell r="AN293" t="str">
            <v xml:space="preserve">          </v>
          </cell>
        </row>
        <row r="294">
          <cell r="B294">
            <v>80008418</v>
          </cell>
          <cell r="C294">
            <v>540201667</v>
          </cell>
          <cell r="E294" t="str">
            <v/>
          </cell>
          <cell r="F294" t="str">
            <v/>
          </cell>
          <cell r="G294" t="str">
            <v xml:space="preserve">CMA CGM RIO GRANDE                                </v>
          </cell>
          <cell r="I294" t="str">
            <v/>
          </cell>
          <cell r="J294">
            <v>2</v>
          </cell>
          <cell r="K294" t="str">
            <v>1</v>
          </cell>
          <cell r="L294" t="str">
            <v>2</v>
          </cell>
          <cell r="M294" t="str">
            <v>0</v>
          </cell>
          <cell r="N294" t="str">
            <v>15</v>
          </cell>
          <cell r="O294" t="str">
            <v>0</v>
          </cell>
          <cell r="P294" t="str">
            <v>0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MSKU0684059           </v>
          </cell>
          <cell r="V294" t="str">
            <v/>
          </cell>
          <cell r="W294" t="str">
            <v>BLOCO, PUXE WILSON SONS AUTORIZADO OLL</v>
          </cell>
          <cell r="X294" t="str">
            <v>WILSON&amp;SONS</v>
          </cell>
          <cell r="Y294" t="str">
            <v/>
          </cell>
          <cell r="Z294" t="str">
            <v xml:space="preserve">8 </v>
          </cell>
          <cell r="AA294" t="str">
            <v>0</v>
          </cell>
          <cell r="AB294" t="str">
            <v>15</v>
          </cell>
          <cell r="AC294" t="str">
            <v>11</v>
          </cell>
          <cell r="AD294" t="str">
            <v xml:space="preserve">MSKU0684059              </v>
          </cell>
          <cell r="AE294" t="str">
            <v/>
          </cell>
          <cell r="AF294" t="str">
            <v/>
          </cell>
          <cell r="AG294" t="str">
            <v>1G934490</v>
          </cell>
          <cell r="AH294" t="str">
            <v>Pendente</v>
          </cell>
          <cell r="AI294" t="str">
            <v>Não</v>
          </cell>
          <cell r="AJ294" t="str">
            <v>06/01/2022</v>
          </cell>
          <cell r="AK294" t="str">
            <v>Marítimo</v>
          </cell>
          <cell r="AL294" t="str">
            <v>11/01/2022</v>
          </cell>
          <cell r="AM294" t="str">
            <v>26/02/2022</v>
          </cell>
          <cell r="AN294" t="str">
            <v xml:space="preserve">          </v>
          </cell>
        </row>
        <row r="295">
          <cell r="B295">
            <v>80008414</v>
          </cell>
          <cell r="C295">
            <v>540201668</v>
          </cell>
          <cell r="E295" t="str">
            <v/>
          </cell>
          <cell r="F295" t="str">
            <v/>
          </cell>
          <cell r="G295" t="str">
            <v xml:space="preserve">CMA CGM RIO GRANDE                                </v>
          </cell>
          <cell r="I295" t="str">
            <v/>
          </cell>
          <cell r="J295">
            <v>11</v>
          </cell>
          <cell r="K295" t="str">
            <v>6</v>
          </cell>
          <cell r="L295" t="str">
            <v>11</v>
          </cell>
          <cell r="M295" t="str">
            <v>1</v>
          </cell>
          <cell r="N295" t="str">
            <v>53</v>
          </cell>
          <cell r="O295" t="str">
            <v>0</v>
          </cell>
          <cell r="P295" t="str">
            <v>0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FCIU8416252           </v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 xml:space="preserve">8 </v>
          </cell>
          <cell r="AA295" t="str">
            <v>0</v>
          </cell>
          <cell r="AB295" t="str">
            <v>54</v>
          </cell>
          <cell r="AC295" t="str">
            <v>11</v>
          </cell>
          <cell r="AD295" t="str">
            <v xml:space="preserve">FCIU8416252              </v>
          </cell>
          <cell r="AE295" t="str">
            <v/>
          </cell>
          <cell r="AF295" t="str">
            <v/>
          </cell>
          <cell r="AG295" t="str">
            <v>1G934490</v>
          </cell>
          <cell r="AH295" t="str">
            <v>Pendente</v>
          </cell>
          <cell r="AI295" t="str">
            <v>Não</v>
          </cell>
          <cell r="AJ295" t="str">
            <v>12/01/2022</v>
          </cell>
          <cell r="AK295" t="str">
            <v>Marítimo</v>
          </cell>
          <cell r="AL295" t="str">
            <v>18/01/2022</v>
          </cell>
          <cell r="AM295" t="str">
            <v>26/02/2022</v>
          </cell>
          <cell r="AN295" t="str">
            <v xml:space="preserve">          </v>
          </cell>
        </row>
        <row r="296">
          <cell r="B296">
            <v>80008440</v>
          </cell>
          <cell r="C296">
            <v>540201669</v>
          </cell>
          <cell r="E296" t="str">
            <v/>
          </cell>
          <cell r="F296" t="str">
            <v/>
          </cell>
          <cell r="G296" t="str">
            <v xml:space="preserve">CMA CGM RIO GRANDE                                </v>
          </cell>
          <cell r="I296" t="str">
            <v/>
          </cell>
          <cell r="J296">
            <v>11</v>
          </cell>
          <cell r="K296" t="str">
            <v>6</v>
          </cell>
          <cell r="L296" t="str">
            <v>11</v>
          </cell>
          <cell r="M296" t="str">
            <v>1</v>
          </cell>
          <cell r="N296" t="str">
            <v>59</v>
          </cell>
          <cell r="O296" t="str">
            <v>0</v>
          </cell>
          <cell r="P296" t="str">
            <v>0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MRKU2557982           </v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 xml:space="preserve">8 </v>
          </cell>
          <cell r="AA296" t="str">
            <v>0</v>
          </cell>
          <cell r="AB296" t="str">
            <v>60</v>
          </cell>
          <cell r="AC296" t="str">
            <v>11</v>
          </cell>
          <cell r="AD296" t="str">
            <v xml:space="preserve">MRKU2557982              </v>
          </cell>
          <cell r="AE296" t="str">
            <v/>
          </cell>
          <cell r="AF296" t="str">
            <v/>
          </cell>
          <cell r="AG296" t="str">
            <v>1G934490</v>
          </cell>
          <cell r="AH296" t="str">
            <v>Pendente</v>
          </cell>
          <cell r="AI296" t="str">
            <v>Não</v>
          </cell>
          <cell r="AJ296" t="str">
            <v>12/01/2022</v>
          </cell>
          <cell r="AK296" t="str">
            <v>Marítimo</v>
          </cell>
          <cell r="AL296" t="str">
            <v>18/01/2022</v>
          </cell>
          <cell r="AM296" t="str">
            <v>26/02/2022</v>
          </cell>
          <cell r="AN296" t="str">
            <v xml:space="preserve">          </v>
          </cell>
        </row>
        <row r="297">
          <cell r="B297">
            <v>80008419</v>
          </cell>
          <cell r="C297">
            <v>540201670</v>
          </cell>
          <cell r="E297" t="str">
            <v/>
          </cell>
          <cell r="F297" t="str">
            <v/>
          </cell>
          <cell r="G297" t="str">
            <v xml:space="preserve">CMA CGM RIO GRANDE                                </v>
          </cell>
          <cell r="I297" t="str">
            <v/>
          </cell>
          <cell r="J297">
            <v>2</v>
          </cell>
          <cell r="K297" t="str">
            <v>2</v>
          </cell>
          <cell r="L297" t="str">
            <v>2</v>
          </cell>
          <cell r="M297" t="str">
            <v>0</v>
          </cell>
          <cell r="N297" t="str">
            <v>47</v>
          </cell>
          <cell r="O297" t="str">
            <v>0</v>
          </cell>
          <cell r="P297" t="str">
            <v>0</v>
          </cell>
          <cell r="Q297" t="str">
            <v>0</v>
          </cell>
          <cell r="R297" t="str">
            <v>0</v>
          </cell>
          <cell r="S297" t="str">
            <v>Não</v>
          </cell>
          <cell r="T297" t="str">
            <v xml:space="preserve">MRKU8693841           </v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 xml:space="preserve">8 </v>
          </cell>
          <cell r="AA297" t="str">
            <v>0</v>
          </cell>
          <cell r="AB297" t="str">
            <v>47</v>
          </cell>
          <cell r="AC297" t="str">
            <v>11</v>
          </cell>
          <cell r="AD297" t="str">
            <v xml:space="preserve">MRKU8693841              </v>
          </cell>
          <cell r="AE297" t="str">
            <v/>
          </cell>
          <cell r="AF297" t="str">
            <v/>
          </cell>
          <cell r="AG297" t="str">
            <v>1G934490</v>
          </cell>
          <cell r="AH297" t="str">
            <v>Pendente</v>
          </cell>
          <cell r="AI297" t="str">
            <v>Não</v>
          </cell>
          <cell r="AJ297" t="str">
            <v>06/01/2022</v>
          </cell>
          <cell r="AK297" t="str">
            <v>Marítimo</v>
          </cell>
          <cell r="AL297" t="str">
            <v>11/01/2022</v>
          </cell>
          <cell r="AM297" t="str">
            <v>26/02/2022</v>
          </cell>
          <cell r="AN297" t="str">
            <v xml:space="preserve">          </v>
          </cell>
        </row>
        <row r="298">
          <cell r="B298">
            <v>80008444</v>
          </cell>
          <cell r="C298">
            <v>540201671</v>
          </cell>
          <cell r="E298" t="str">
            <v/>
          </cell>
          <cell r="F298" t="str">
            <v/>
          </cell>
          <cell r="G298" t="str">
            <v xml:space="preserve">CMA CGM RIO GRANDE                                </v>
          </cell>
          <cell r="I298" t="str">
            <v/>
          </cell>
          <cell r="J298">
            <v>2</v>
          </cell>
          <cell r="K298" t="str">
            <v>2</v>
          </cell>
          <cell r="L298" t="str">
            <v>2</v>
          </cell>
          <cell r="M298" t="str">
            <v>0</v>
          </cell>
          <cell r="N298" t="str">
            <v>22</v>
          </cell>
          <cell r="O298" t="str">
            <v>0</v>
          </cell>
          <cell r="P298" t="str">
            <v>0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SUDU7830077           </v>
          </cell>
          <cell r="V298" t="str">
            <v/>
          </cell>
          <cell r="W298" t="str">
            <v>BLOCO, PUXE WILSON SONS AUTORIZADO OLL</v>
          </cell>
          <cell r="X298" t="str">
            <v>WILSON&amp;SONS</v>
          </cell>
          <cell r="Y298" t="str">
            <v/>
          </cell>
          <cell r="Z298" t="str">
            <v xml:space="preserve">8 </v>
          </cell>
          <cell r="AA298" t="str">
            <v>0</v>
          </cell>
          <cell r="AB298" t="str">
            <v>22</v>
          </cell>
          <cell r="AC298" t="str">
            <v>11</v>
          </cell>
          <cell r="AD298" t="str">
            <v xml:space="preserve">SUDU7830077              </v>
          </cell>
          <cell r="AE298" t="str">
            <v/>
          </cell>
          <cell r="AF298" t="str">
            <v/>
          </cell>
          <cell r="AG298" t="str">
            <v>1G934490</v>
          </cell>
          <cell r="AH298" t="str">
            <v>Pendente</v>
          </cell>
          <cell r="AI298" t="str">
            <v>Não</v>
          </cell>
          <cell r="AJ298" t="str">
            <v>07/01/2022</v>
          </cell>
          <cell r="AK298" t="str">
            <v>Marítimo</v>
          </cell>
          <cell r="AL298" t="str">
            <v>11/01/2022</v>
          </cell>
          <cell r="AM298" t="str">
            <v>26/02/2022</v>
          </cell>
          <cell r="AN298" t="str">
            <v xml:space="preserve">          </v>
          </cell>
        </row>
        <row r="299">
          <cell r="B299">
            <v>80008463</v>
          </cell>
          <cell r="C299">
            <v>540201672</v>
          </cell>
          <cell r="E299" t="str">
            <v/>
          </cell>
          <cell r="F299" t="str">
            <v/>
          </cell>
          <cell r="G299" t="str">
            <v xml:space="preserve">CMA CGM RIO GRANDE                                </v>
          </cell>
          <cell r="I299" t="str">
            <v/>
          </cell>
          <cell r="J299">
            <v>2</v>
          </cell>
          <cell r="K299" t="str">
            <v>2</v>
          </cell>
          <cell r="L299" t="str">
            <v>2</v>
          </cell>
          <cell r="M299" t="str">
            <v>0</v>
          </cell>
          <cell r="N299" t="str">
            <v>13</v>
          </cell>
          <cell r="O299" t="str">
            <v>0</v>
          </cell>
          <cell r="P299" t="str">
            <v>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AMFU8709439           </v>
          </cell>
          <cell r="V299" t="str">
            <v/>
          </cell>
          <cell r="W299" t="str">
            <v>BLOCO, PUXE WILSON SONS AUTORIZADO OLL</v>
          </cell>
          <cell r="X299" t="str">
            <v>WILSON&amp;SONS</v>
          </cell>
          <cell r="Y299" t="str">
            <v/>
          </cell>
          <cell r="Z299" t="str">
            <v xml:space="preserve">7 </v>
          </cell>
          <cell r="AA299" t="str">
            <v>0</v>
          </cell>
          <cell r="AB299" t="str">
            <v>13</v>
          </cell>
          <cell r="AC299" t="str">
            <v>11</v>
          </cell>
          <cell r="AD299" t="str">
            <v xml:space="preserve">AMFU8709439              </v>
          </cell>
          <cell r="AE299" t="str">
            <v/>
          </cell>
          <cell r="AF299" t="str">
            <v/>
          </cell>
          <cell r="AG299" t="str">
            <v>1G934490</v>
          </cell>
          <cell r="AH299" t="str">
            <v>Pendente</v>
          </cell>
          <cell r="AI299" t="str">
            <v>Não</v>
          </cell>
          <cell r="AJ299" t="str">
            <v>11/01/2022</v>
          </cell>
          <cell r="AK299" t="str">
            <v>Marítimo</v>
          </cell>
          <cell r="AL299" t="str">
            <v>18/01/2022</v>
          </cell>
          <cell r="AM299" t="str">
            <v>26/02/2022</v>
          </cell>
          <cell r="AN299" t="str">
            <v xml:space="preserve">          </v>
          </cell>
        </row>
        <row r="300">
          <cell r="B300">
            <v>80008453</v>
          </cell>
          <cell r="C300">
            <v>540201673</v>
          </cell>
          <cell r="E300" t="str">
            <v/>
          </cell>
          <cell r="F300" t="str">
            <v/>
          </cell>
          <cell r="G300" t="str">
            <v xml:space="preserve">CMA CGM RIO GRANDE                                </v>
          </cell>
          <cell r="I300" t="str">
            <v/>
          </cell>
          <cell r="J300">
            <v>2</v>
          </cell>
          <cell r="K300" t="str">
            <v>2</v>
          </cell>
          <cell r="L300" t="str">
            <v>2</v>
          </cell>
          <cell r="M300" t="str">
            <v>0</v>
          </cell>
          <cell r="N300" t="str">
            <v>12</v>
          </cell>
          <cell r="O300" t="str">
            <v>0</v>
          </cell>
          <cell r="P300" t="str">
            <v>0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TLLU5836495           </v>
          </cell>
          <cell r="V300" t="str">
            <v/>
          </cell>
          <cell r="W300" t="str">
            <v>BLOCO, PUXE WILSON SONS AUTORIZADO OLL</v>
          </cell>
          <cell r="X300" t="str">
            <v>WILSON&amp;SONS</v>
          </cell>
          <cell r="Y300" t="str">
            <v/>
          </cell>
          <cell r="Z300" t="str">
            <v xml:space="preserve">8 </v>
          </cell>
          <cell r="AA300" t="str">
            <v>0</v>
          </cell>
          <cell r="AB300" t="str">
            <v>12</v>
          </cell>
          <cell r="AC300" t="str">
            <v>11</v>
          </cell>
          <cell r="AD300" t="str">
            <v xml:space="preserve">TLLU5836495              </v>
          </cell>
          <cell r="AE300" t="str">
            <v/>
          </cell>
          <cell r="AF300" t="str">
            <v/>
          </cell>
          <cell r="AG300" t="str">
            <v>1G934490</v>
          </cell>
          <cell r="AH300" t="str">
            <v>Pendente</v>
          </cell>
          <cell r="AI300" t="str">
            <v>Não</v>
          </cell>
          <cell r="AJ300" t="str">
            <v>10/01/2022</v>
          </cell>
          <cell r="AK300" t="str">
            <v>Marítimo</v>
          </cell>
          <cell r="AL300" t="str">
            <v>18/01/2022</v>
          </cell>
          <cell r="AM300" t="str">
            <v>26/02/2022</v>
          </cell>
          <cell r="AN300" t="str">
            <v xml:space="preserve">          </v>
          </cell>
        </row>
        <row r="301">
          <cell r="B301">
            <v>80008449</v>
          </cell>
          <cell r="C301">
            <v>540201674</v>
          </cell>
          <cell r="E301" t="str">
            <v/>
          </cell>
          <cell r="F301" t="str">
            <v/>
          </cell>
          <cell r="G301" t="str">
            <v xml:space="preserve">CMA CGM RIO GRANDE                                </v>
          </cell>
          <cell r="I301" t="str">
            <v/>
          </cell>
          <cell r="J301">
            <v>1</v>
          </cell>
          <cell r="K301" t="str">
            <v>1</v>
          </cell>
          <cell r="L301" t="str">
            <v>1</v>
          </cell>
          <cell r="M301" t="str">
            <v>0</v>
          </cell>
          <cell r="N301" t="str">
            <v>15</v>
          </cell>
          <cell r="O301" t="str">
            <v>0</v>
          </cell>
          <cell r="P301" t="str">
            <v>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MRKU3837000           </v>
          </cell>
          <cell r="V301" t="str">
            <v/>
          </cell>
          <cell r="W301" t="str">
            <v>BLOCO, PUXE WILSON SONS AUTORIZADO OLL</v>
          </cell>
          <cell r="X301" t="str">
            <v>WILSON&amp;SONS</v>
          </cell>
          <cell r="Y301" t="str">
            <v/>
          </cell>
          <cell r="Z301" t="str">
            <v xml:space="preserve">8 </v>
          </cell>
          <cell r="AA301" t="str">
            <v>0</v>
          </cell>
          <cell r="AB301" t="str">
            <v>15</v>
          </cell>
          <cell r="AC301" t="str">
            <v>11</v>
          </cell>
          <cell r="AD301" t="str">
            <v xml:space="preserve">MRKU3837000              </v>
          </cell>
          <cell r="AE301" t="str">
            <v/>
          </cell>
          <cell r="AF301" t="str">
            <v/>
          </cell>
          <cell r="AG301" t="str">
            <v>1G934490</v>
          </cell>
          <cell r="AH301" t="str">
            <v>Pendente</v>
          </cell>
          <cell r="AI301" t="str">
            <v>Não</v>
          </cell>
          <cell r="AJ301" t="str">
            <v>10/01/2022</v>
          </cell>
          <cell r="AK301" t="str">
            <v>Marítimo</v>
          </cell>
          <cell r="AL301" t="str">
            <v>18/01/2022</v>
          </cell>
          <cell r="AM301" t="str">
            <v>26/02/2022</v>
          </cell>
          <cell r="AN301" t="str">
            <v xml:space="preserve">          </v>
          </cell>
        </row>
        <row r="302">
          <cell r="B302">
            <v>80008448</v>
          </cell>
          <cell r="C302">
            <v>540201675</v>
          </cell>
          <cell r="E302" t="str">
            <v/>
          </cell>
          <cell r="F302" t="str">
            <v/>
          </cell>
          <cell r="G302" t="str">
            <v xml:space="preserve">CMA CGM RIO GRANDE                                </v>
          </cell>
          <cell r="I302" t="str">
            <v/>
          </cell>
          <cell r="J302">
            <v>2</v>
          </cell>
          <cell r="K302" t="str">
            <v>2</v>
          </cell>
          <cell r="L302" t="str">
            <v>2</v>
          </cell>
          <cell r="M302" t="str">
            <v>0</v>
          </cell>
          <cell r="N302" t="str">
            <v>12</v>
          </cell>
          <cell r="O302" t="str">
            <v>0</v>
          </cell>
          <cell r="P302" t="str">
            <v>0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MSKU9384284           </v>
          </cell>
          <cell r="V302" t="str">
            <v/>
          </cell>
          <cell r="W302" t="str">
            <v>BLOCO, PUXE WILSON SONS AUTORIZADO OLL</v>
          </cell>
          <cell r="X302" t="str">
            <v>WILSON&amp;SONS</v>
          </cell>
          <cell r="Y302" t="str">
            <v/>
          </cell>
          <cell r="Z302" t="str">
            <v xml:space="preserve">8 </v>
          </cell>
          <cell r="AA302" t="str">
            <v>0</v>
          </cell>
          <cell r="AB302" t="str">
            <v>12</v>
          </cell>
          <cell r="AC302" t="str">
            <v>11</v>
          </cell>
          <cell r="AD302" t="str">
            <v xml:space="preserve">MSKU9384284              </v>
          </cell>
          <cell r="AE302" t="str">
            <v/>
          </cell>
          <cell r="AF302" t="str">
            <v/>
          </cell>
          <cell r="AG302" t="str">
            <v>1G934490</v>
          </cell>
          <cell r="AH302" t="str">
            <v>Pendente</v>
          </cell>
          <cell r="AI302" t="str">
            <v>Não</v>
          </cell>
          <cell r="AJ302" t="str">
            <v>10/01/2022</v>
          </cell>
          <cell r="AK302" t="str">
            <v>Marítimo</v>
          </cell>
          <cell r="AL302" t="str">
            <v>18/01/2022</v>
          </cell>
          <cell r="AM302" t="str">
            <v>26/02/2022</v>
          </cell>
          <cell r="AN302" t="str">
            <v xml:space="preserve">          </v>
          </cell>
        </row>
        <row r="303">
          <cell r="B303">
            <v>80008473</v>
          </cell>
          <cell r="C303">
            <v>540201676</v>
          </cell>
          <cell r="E303" t="str">
            <v/>
          </cell>
          <cell r="F303" t="str">
            <v/>
          </cell>
          <cell r="G303" t="str">
            <v xml:space="preserve">CMA CGM RIO GRANDE                                </v>
          </cell>
          <cell r="I303" t="str">
            <v/>
          </cell>
          <cell r="J303">
            <v>1</v>
          </cell>
          <cell r="K303" t="str">
            <v>1</v>
          </cell>
          <cell r="L303" t="str">
            <v>1</v>
          </cell>
          <cell r="M303" t="str">
            <v>0</v>
          </cell>
          <cell r="N303" t="str">
            <v>16</v>
          </cell>
          <cell r="O303" t="str">
            <v>0</v>
          </cell>
          <cell r="P303" t="str">
            <v>0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MRSU3937188           </v>
          </cell>
          <cell r="V303" t="str">
            <v/>
          </cell>
          <cell r="W303" t="str">
            <v>BLOCO, PUXE WILSON SONS AUTORIZADO OLL</v>
          </cell>
          <cell r="X303" t="str">
            <v>WILSON&amp;SONS</v>
          </cell>
          <cell r="Y303" t="str">
            <v/>
          </cell>
          <cell r="Z303" t="str">
            <v xml:space="preserve">8 </v>
          </cell>
          <cell r="AA303" t="str">
            <v>0</v>
          </cell>
          <cell r="AB303" t="str">
            <v>16</v>
          </cell>
          <cell r="AC303" t="str">
            <v>11</v>
          </cell>
          <cell r="AD303" t="str">
            <v xml:space="preserve">MRSU3937188              </v>
          </cell>
          <cell r="AE303" t="str">
            <v/>
          </cell>
          <cell r="AF303" t="str">
            <v/>
          </cell>
          <cell r="AG303" t="str">
            <v>1G934490</v>
          </cell>
          <cell r="AH303" t="str">
            <v>Pendente</v>
          </cell>
          <cell r="AI303" t="str">
            <v>Não</v>
          </cell>
          <cell r="AJ303" t="str">
            <v>11/01/2022</v>
          </cell>
          <cell r="AK303" t="str">
            <v>Marítimo</v>
          </cell>
          <cell r="AL303" t="str">
            <v>18/01/2022</v>
          </cell>
          <cell r="AM303" t="str">
            <v>26/02/2022</v>
          </cell>
          <cell r="AN303" t="str">
            <v xml:space="preserve">          </v>
          </cell>
        </row>
        <row r="304">
          <cell r="B304">
            <v>80008471</v>
          </cell>
          <cell r="C304">
            <v>540201678</v>
          </cell>
          <cell r="E304" t="str">
            <v/>
          </cell>
          <cell r="F304" t="str">
            <v/>
          </cell>
          <cell r="G304" t="str">
            <v xml:space="preserve">CMA CGM RIO GRANDE                                </v>
          </cell>
          <cell r="I304" t="str">
            <v/>
          </cell>
          <cell r="J304">
            <v>2</v>
          </cell>
          <cell r="K304" t="str">
            <v>2</v>
          </cell>
          <cell r="L304" t="str">
            <v>2</v>
          </cell>
          <cell r="M304" t="str">
            <v>0</v>
          </cell>
          <cell r="N304" t="str">
            <v>13</v>
          </cell>
          <cell r="O304" t="str">
            <v>0</v>
          </cell>
          <cell r="P304" t="str">
            <v>0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TCKU7509650           </v>
          </cell>
          <cell r="V304" t="str">
            <v/>
          </cell>
          <cell r="W304" t="str">
            <v>BLOCO, PUXE WILSON SONS AUTORIZADO OLL</v>
          </cell>
          <cell r="X304" t="str">
            <v>WILSON&amp;SONS</v>
          </cell>
          <cell r="Y304" t="str">
            <v/>
          </cell>
          <cell r="Z304" t="str">
            <v xml:space="preserve">8 </v>
          </cell>
          <cell r="AA304" t="str">
            <v>0</v>
          </cell>
          <cell r="AB304" t="str">
            <v>13</v>
          </cell>
          <cell r="AC304" t="str">
            <v>11</v>
          </cell>
          <cell r="AD304" t="str">
            <v xml:space="preserve">TCKU7509650              </v>
          </cell>
          <cell r="AE304" t="str">
            <v/>
          </cell>
          <cell r="AF304" t="str">
            <v/>
          </cell>
          <cell r="AG304" t="str">
            <v>1G934490</v>
          </cell>
          <cell r="AH304" t="str">
            <v>Pendente</v>
          </cell>
          <cell r="AI304" t="str">
            <v>Não</v>
          </cell>
          <cell r="AJ304" t="str">
            <v>11/01/2022</v>
          </cell>
          <cell r="AK304" t="str">
            <v>Marítimo</v>
          </cell>
          <cell r="AL304" t="str">
            <v>18/01/2022</v>
          </cell>
          <cell r="AM304" t="str">
            <v>26/02/2022</v>
          </cell>
          <cell r="AN304" t="str">
            <v xml:space="preserve">          </v>
          </cell>
        </row>
        <row r="305">
          <cell r="B305">
            <v>80008472</v>
          </cell>
          <cell r="C305">
            <v>540201686</v>
          </cell>
          <cell r="E305" t="str">
            <v/>
          </cell>
          <cell r="F305" t="str">
            <v/>
          </cell>
          <cell r="G305" t="str">
            <v xml:space="preserve">CMA CGM RIO GRANDE                                </v>
          </cell>
          <cell r="I305" t="str">
            <v/>
          </cell>
          <cell r="J305">
            <v>3</v>
          </cell>
          <cell r="K305" t="str">
            <v>2</v>
          </cell>
          <cell r="L305" t="str">
            <v>3</v>
          </cell>
          <cell r="M305" t="str">
            <v>0</v>
          </cell>
          <cell r="N305" t="str">
            <v>15</v>
          </cell>
          <cell r="O305" t="str">
            <v>0</v>
          </cell>
          <cell r="P305" t="str">
            <v>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MRKU2899141           </v>
          </cell>
          <cell r="V305" t="str">
            <v/>
          </cell>
          <cell r="W305" t="str">
            <v>BLOCO, PUXE WILSON SONS AUTORIZADO OLL</v>
          </cell>
          <cell r="X305" t="str">
            <v>WILSON&amp;SONS</v>
          </cell>
          <cell r="Y305" t="str">
            <v/>
          </cell>
          <cell r="Z305" t="str">
            <v xml:space="preserve">8 </v>
          </cell>
          <cell r="AA305" t="str">
            <v>0</v>
          </cell>
          <cell r="AB305" t="str">
            <v>15</v>
          </cell>
          <cell r="AC305" t="str">
            <v>11</v>
          </cell>
          <cell r="AD305" t="str">
            <v xml:space="preserve">MRKU2899141              </v>
          </cell>
          <cell r="AE305" t="str">
            <v/>
          </cell>
          <cell r="AF305" t="str">
            <v/>
          </cell>
          <cell r="AG305" t="str">
            <v>1G934490</v>
          </cell>
          <cell r="AH305" t="str">
            <v>Pendente</v>
          </cell>
          <cell r="AI305" t="str">
            <v>Não</v>
          </cell>
          <cell r="AJ305" t="str">
            <v>11/01/2022</v>
          </cell>
          <cell r="AK305" t="str">
            <v>Marítimo</v>
          </cell>
          <cell r="AL305" t="str">
            <v>18/01/2022</v>
          </cell>
          <cell r="AM305" t="str">
            <v>26/02/2022</v>
          </cell>
          <cell r="AN305" t="str">
            <v xml:space="preserve">          </v>
          </cell>
        </row>
        <row r="306">
          <cell r="B306">
            <v>80008488</v>
          </cell>
          <cell r="C306">
            <v>540201687</v>
          </cell>
          <cell r="E306" t="str">
            <v/>
          </cell>
          <cell r="F306" t="str">
            <v/>
          </cell>
          <cell r="G306" t="str">
            <v xml:space="preserve">CMA CGM RIO GRANDE                                </v>
          </cell>
          <cell r="I306" t="str">
            <v/>
          </cell>
          <cell r="J306">
            <v>5</v>
          </cell>
          <cell r="K306" t="str">
            <v>3</v>
          </cell>
          <cell r="L306" t="str">
            <v>5</v>
          </cell>
          <cell r="M306" t="str">
            <v>1</v>
          </cell>
          <cell r="N306" t="str">
            <v>16</v>
          </cell>
          <cell r="O306" t="str">
            <v>0</v>
          </cell>
          <cell r="P306" t="str">
            <v>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MRSU5851036           </v>
          </cell>
          <cell r="V306" t="str">
            <v/>
          </cell>
          <cell r="W306" t="str">
            <v>BLOCO, PUXE WILSON SONS AUTORIZADO OLL</v>
          </cell>
          <cell r="X306" t="str">
            <v>WILSON&amp;SONS</v>
          </cell>
          <cell r="Y306" t="str">
            <v/>
          </cell>
          <cell r="Z306" t="str">
            <v xml:space="preserve">8 </v>
          </cell>
          <cell r="AA306" t="str">
            <v>0</v>
          </cell>
          <cell r="AB306" t="str">
            <v>17</v>
          </cell>
          <cell r="AC306" t="str">
            <v>11</v>
          </cell>
          <cell r="AD306" t="str">
            <v xml:space="preserve">MRSU5851036              </v>
          </cell>
          <cell r="AE306" t="str">
            <v/>
          </cell>
          <cell r="AF306" t="str">
            <v/>
          </cell>
          <cell r="AG306" t="str">
            <v>1G934490</v>
          </cell>
          <cell r="AH306" t="str">
            <v>Pendente</v>
          </cell>
          <cell r="AI306" t="str">
            <v>Não</v>
          </cell>
          <cell r="AJ306" t="str">
            <v>12/01/2022</v>
          </cell>
          <cell r="AK306" t="str">
            <v>Marítimo</v>
          </cell>
          <cell r="AL306" t="str">
            <v>18/01/2022</v>
          </cell>
          <cell r="AM306" t="str">
            <v>26/02/2022</v>
          </cell>
          <cell r="AN306" t="str">
            <v xml:space="preserve">          </v>
          </cell>
        </row>
        <row r="307">
          <cell r="B307">
            <v>80008489</v>
          </cell>
          <cell r="C307">
            <v>540201688</v>
          </cell>
          <cell r="E307" t="str">
            <v/>
          </cell>
          <cell r="F307" t="str">
            <v/>
          </cell>
          <cell r="G307" t="str">
            <v xml:space="preserve">CMA CGM RIO GRANDE                                </v>
          </cell>
          <cell r="I307" t="str">
            <v/>
          </cell>
          <cell r="J307">
            <v>4</v>
          </cell>
          <cell r="K307" t="str">
            <v>4</v>
          </cell>
          <cell r="L307" t="str">
            <v>4</v>
          </cell>
          <cell r="M307" t="str">
            <v>0</v>
          </cell>
          <cell r="N307" t="str">
            <v>20</v>
          </cell>
          <cell r="O307" t="str">
            <v>0</v>
          </cell>
          <cell r="P307" t="str">
            <v>0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TCKU7506835           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8 </v>
          </cell>
          <cell r="AA307" t="str">
            <v>0</v>
          </cell>
          <cell r="AB307" t="str">
            <v>20</v>
          </cell>
          <cell r="AC307" t="str">
            <v>11</v>
          </cell>
          <cell r="AD307" t="str">
            <v xml:space="preserve">TCKU7506835              </v>
          </cell>
          <cell r="AE307" t="str">
            <v/>
          </cell>
          <cell r="AF307" t="str">
            <v/>
          </cell>
          <cell r="AG307" t="str">
            <v>1G934490</v>
          </cell>
          <cell r="AH307" t="str">
            <v>Pendente</v>
          </cell>
          <cell r="AI307" t="str">
            <v>Não</v>
          </cell>
          <cell r="AJ307" t="str">
            <v>12/01/2022</v>
          </cell>
          <cell r="AK307" t="str">
            <v>Marítimo</v>
          </cell>
          <cell r="AL307" t="str">
            <v>18/01/2022</v>
          </cell>
          <cell r="AM307" t="str">
            <v>26/02/2022</v>
          </cell>
          <cell r="AN307" t="str">
            <v xml:space="preserve">          </v>
          </cell>
        </row>
        <row r="308">
          <cell r="B308">
            <v>80008498</v>
          </cell>
          <cell r="C308">
            <v>540201691</v>
          </cell>
          <cell r="E308" t="str">
            <v/>
          </cell>
          <cell r="F308" t="str">
            <v/>
          </cell>
          <cell r="G308" t="str">
            <v xml:space="preserve">CMA CGM RIO GRANDE                                </v>
          </cell>
          <cell r="I308" t="str">
            <v/>
          </cell>
          <cell r="J308">
            <v>3</v>
          </cell>
          <cell r="K308" t="str">
            <v/>
          </cell>
          <cell r="L308" t="str">
            <v>3</v>
          </cell>
          <cell r="M308" t="str">
            <v>0</v>
          </cell>
          <cell r="N308" t="str">
            <v>9</v>
          </cell>
          <cell r="O308" t="str">
            <v>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MRKU9582903           </v>
          </cell>
          <cell r="V308" t="str">
            <v/>
          </cell>
          <cell r="W308" t="str">
            <v>BLOCO, PUXE WILSON SONS AUTORIZADO OLL</v>
          </cell>
          <cell r="X308" t="str">
            <v>WILSON&amp;SONS</v>
          </cell>
          <cell r="Y308" t="str">
            <v/>
          </cell>
          <cell r="Z308" t="str">
            <v xml:space="preserve">8 </v>
          </cell>
          <cell r="AA308" t="str">
            <v>0</v>
          </cell>
          <cell r="AB308" t="str">
            <v>9</v>
          </cell>
          <cell r="AC308" t="str">
            <v>11</v>
          </cell>
          <cell r="AD308" t="str">
            <v xml:space="preserve">MRKU9582903              </v>
          </cell>
          <cell r="AE308" t="str">
            <v/>
          </cell>
          <cell r="AF308" t="str">
            <v/>
          </cell>
          <cell r="AG308" t="str">
            <v>1G934490</v>
          </cell>
          <cell r="AH308" t="str">
            <v>Pendente</v>
          </cell>
          <cell r="AI308" t="str">
            <v>Não</v>
          </cell>
          <cell r="AJ308" t="str">
            <v>12/01/2022</v>
          </cell>
          <cell r="AK308" t="str">
            <v>Marítimo</v>
          </cell>
          <cell r="AL308" t="str">
            <v>18/01/2022</v>
          </cell>
          <cell r="AM308" t="str">
            <v>26/02/2022</v>
          </cell>
          <cell r="AN308" t="str">
            <v xml:space="preserve">          </v>
          </cell>
        </row>
        <row r="309">
          <cell r="B309">
            <v>80534959</v>
          </cell>
          <cell r="C309">
            <v>540201696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25</v>
          </cell>
          <cell r="K309" t="str">
            <v>5</v>
          </cell>
          <cell r="L309" t="str">
            <v>25</v>
          </cell>
          <cell r="M309" t="str">
            <v>219</v>
          </cell>
          <cell r="N309" t="str">
            <v>29</v>
          </cell>
          <cell r="O309" t="str">
            <v>1</v>
          </cell>
          <cell r="P309" t="str">
            <v>68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GLDU7607337           </v>
          </cell>
          <cell r="U309" t="str">
            <v>10/03/2022</v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 xml:space="preserve">8 </v>
          </cell>
          <cell r="AA309" t="str">
            <v>1</v>
          </cell>
          <cell r="AB309" t="str">
            <v>46</v>
          </cell>
          <cell r="AC309" t="str">
            <v>11</v>
          </cell>
          <cell r="AD309" t="str">
            <v xml:space="preserve">GLDU7607337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80534743</v>
          </cell>
          <cell r="C310">
            <v>540201712</v>
          </cell>
          <cell r="E310" t="str">
            <v/>
          </cell>
          <cell r="F310" t="str">
            <v/>
          </cell>
          <cell r="G310" t="str">
            <v xml:space="preserve">UASC ZAMZAM                                       </v>
          </cell>
          <cell r="I310" t="str">
            <v/>
          </cell>
          <cell r="J310">
            <v>41</v>
          </cell>
          <cell r="K310" t="str">
            <v>8</v>
          </cell>
          <cell r="L310" t="str">
            <v>41</v>
          </cell>
          <cell r="M310" t="str">
            <v>285</v>
          </cell>
          <cell r="N310" t="str">
            <v>0</v>
          </cell>
          <cell r="O310" t="str">
            <v>13</v>
          </cell>
          <cell r="P310" t="str">
            <v>20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CAIU8488803           </v>
          </cell>
          <cell r="U310" t="str">
            <v>21/03/2022</v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 xml:space="preserve">7 </v>
          </cell>
          <cell r="AA310" t="str">
            <v>1</v>
          </cell>
          <cell r="AB310" t="str">
            <v>45</v>
          </cell>
          <cell r="AC310" t="str">
            <v>11</v>
          </cell>
          <cell r="AD310" t="str">
            <v xml:space="preserve">CAIU8488803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21/01/2022</v>
          </cell>
          <cell r="AK310" t="str">
            <v>Marítimo</v>
          </cell>
          <cell r="AL310" t="str">
            <v>14/02/2022</v>
          </cell>
          <cell r="AM310" t="str">
            <v>01/03/2022</v>
          </cell>
          <cell r="AN310" t="str">
            <v xml:space="preserve">          </v>
          </cell>
        </row>
        <row r="311">
          <cell r="B311">
            <v>80535550</v>
          </cell>
          <cell r="C311">
            <v>540201713</v>
          </cell>
          <cell r="E311" t="str">
            <v/>
          </cell>
          <cell r="F311" t="str">
            <v/>
          </cell>
          <cell r="G311" t="str">
            <v xml:space="preserve">UASC ZAMZAM                                       </v>
          </cell>
          <cell r="I311" t="str">
            <v/>
          </cell>
          <cell r="J311">
            <v>91</v>
          </cell>
          <cell r="K311" t="str">
            <v>36</v>
          </cell>
          <cell r="L311" t="str">
            <v>91</v>
          </cell>
          <cell r="M311" t="str">
            <v>444</v>
          </cell>
          <cell r="N311" t="str">
            <v>22</v>
          </cell>
          <cell r="O311" t="str">
            <v>1</v>
          </cell>
          <cell r="P311" t="str">
            <v>11</v>
          </cell>
          <cell r="Q311" t="str">
            <v>2</v>
          </cell>
          <cell r="R311" t="str">
            <v>2</v>
          </cell>
          <cell r="S311" t="str">
            <v>Não</v>
          </cell>
          <cell r="T311" t="str">
            <v xml:space="preserve">BEAU4924925           </v>
          </cell>
          <cell r="U311" t="str">
            <v>18/03/2022</v>
          </cell>
          <cell r="V311" t="str">
            <v/>
          </cell>
          <cell r="W311" t="str">
            <v>CJ. CAMBIO ( ALVARO ) PUXE SBL</v>
          </cell>
          <cell r="X311" t="str">
            <v>SBL</v>
          </cell>
          <cell r="Y311" t="str">
            <v/>
          </cell>
          <cell r="Z311" t="str">
            <v xml:space="preserve">8 </v>
          </cell>
          <cell r="AA311" t="str">
            <v>1</v>
          </cell>
          <cell r="AB311" t="str">
            <v>43</v>
          </cell>
          <cell r="AC311" t="str">
            <v>11</v>
          </cell>
          <cell r="AD311" t="str">
            <v xml:space="preserve">BEAU4924925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16/02/2022</v>
          </cell>
          <cell r="AK311" t="str">
            <v>Marítimo</v>
          </cell>
          <cell r="AL311" t="str">
            <v>17/02/2022</v>
          </cell>
          <cell r="AM311" t="str">
            <v>01/03/2022</v>
          </cell>
          <cell r="AN311" t="str">
            <v xml:space="preserve">          </v>
          </cell>
        </row>
        <row r="312">
          <cell r="B312">
            <v>80535751</v>
          </cell>
          <cell r="C312">
            <v>540201714</v>
          </cell>
          <cell r="E312" t="str">
            <v/>
          </cell>
          <cell r="F312" t="str">
            <v/>
          </cell>
          <cell r="G312" t="str">
            <v xml:space="preserve">UASC ZAMZAM                                       </v>
          </cell>
          <cell r="I312" t="str">
            <v/>
          </cell>
          <cell r="J312">
            <v>22</v>
          </cell>
          <cell r="K312" t="str">
            <v>9</v>
          </cell>
          <cell r="L312" t="str">
            <v>22</v>
          </cell>
          <cell r="M312" t="str">
            <v>0</v>
          </cell>
          <cell r="N312" t="str">
            <v>11</v>
          </cell>
          <cell r="O312" t="str">
            <v>12</v>
          </cell>
          <cell r="P312" t="str">
            <v>29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TRHU4559300           </v>
          </cell>
          <cell r="V312" t="str">
            <v/>
          </cell>
          <cell r="W312" t="str">
            <v>EXO.TRANSM. GW6E-2800/200KV-12 ( TEZOTO-GIBA ) PUXE SBL</v>
          </cell>
          <cell r="X312" t="str">
            <v>SBL</v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53</v>
          </cell>
          <cell r="AC312" t="str">
            <v>11</v>
          </cell>
          <cell r="AD312" t="str">
            <v xml:space="preserve">TRHU4559300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16/02/2022</v>
          </cell>
          <cell r="AK312" t="str">
            <v>Marítimo</v>
          </cell>
          <cell r="AL312" t="str">
            <v>14/02/2022</v>
          </cell>
          <cell r="AM312" t="str">
            <v>01/03/2022</v>
          </cell>
          <cell r="AN312" t="str">
            <v xml:space="preserve">          </v>
          </cell>
        </row>
        <row r="313">
          <cell r="B313">
            <v>80535651</v>
          </cell>
          <cell r="C313">
            <v>540201715</v>
          </cell>
          <cell r="E313" t="str">
            <v/>
          </cell>
          <cell r="F313" t="str">
            <v/>
          </cell>
          <cell r="G313" t="str">
            <v xml:space="preserve">UASC ZAMZAM                                       </v>
          </cell>
          <cell r="I313" t="str">
            <v/>
          </cell>
          <cell r="J313">
            <v>55</v>
          </cell>
          <cell r="K313" t="str">
            <v>12</v>
          </cell>
          <cell r="L313" t="str">
            <v>55</v>
          </cell>
          <cell r="M313" t="str">
            <v>333</v>
          </cell>
          <cell r="N313" t="str">
            <v>16</v>
          </cell>
          <cell r="O313" t="str">
            <v>11</v>
          </cell>
          <cell r="P313" t="str">
            <v>9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HLXU8011467           </v>
          </cell>
          <cell r="U313" t="str">
            <v>10/03/2022</v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Z313" t="str">
            <v xml:space="preserve">7 </v>
          </cell>
          <cell r="AA313" t="str">
            <v>1</v>
          </cell>
          <cell r="AB313" t="str">
            <v>50</v>
          </cell>
          <cell r="AC313" t="str">
            <v>11</v>
          </cell>
          <cell r="AD313" t="str">
            <v xml:space="preserve">HLXU8011467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16/02/2022</v>
          </cell>
          <cell r="AK313" t="str">
            <v>Marítimo</v>
          </cell>
          <cell r="AL313" t="str">
            <v>14/02/2022</v>
          </cell>
          <cell r="AM313" t="str">
            <v>01/03/2022</v>
          </cell>
          <cell r="AN313" t="str">
            <v xml:space="preserve">          </v>
          </cell>
        </row>
        <row r="314">
          <cell r="B314">
            <v>80535910</v>
          </cell>
          <cell r="C314">
            <v>540201716</v>
          </cell>
          <cell r="E314" t="str">
            <v/>
          </cell>
          <cell r="F314" t="str">
            <v/>
          </cell>
          <cell r="G314" t="str">
            <v xml:space="preserve">UASC ZAMZAM                                       </v>
          </cell>
          <cell r="I314" t="str">
            <v/>
          </cell>
          <cell r="J314">
            <v>32</v>
          </cell>
          <cell r="K314" t="str">
            <v>7</v>
          </cell>
          <cell r="L314" t="str">
            <v>32</v>
          </cell>
          <cell r="M314" t="str">
            <v>166</v>
          </cell>
          <cell r="N314" t="str">
            <v>36</v>
          </cell>
          <cell r="O314" t="str">
            <v>8</v>
          </cell>
          <cell r="P314" t="str">
            <v>20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HLBU1988610           </v>
          </cell>
          <cell r="U314" t="str">
            <v>09/03/2022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3</v>
          </cell>
          <cell r="AB314" t="str">
            <v>66</v>
          </cell>
          <cell r="AC314" t="str">
            <v>11</v>
          </cell>
          <cell r="AD314" t="str">
            <v xml:space="preserve">HLBU1988610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16/02/2022</v>
          </cell>
          <cell r="AK314" t="str">
            <v>Marítimo</v>
          </cell>
          <cell r="AL314" t="str">
            <v>17/02/2022</v>
          </cell>
          <cell r="AM314" t="str">
            <v>01/03/2022</v>
          </cell>
          <cell r="AN314" t="str">
            <v xml:space="preserve">          </v>
          </cell>
        </row>
        <row r="315">
          <cell r="B315">
            <v>80536484</v>
          </cell>
          <cell r="C315">
            <v>540201717</v>
          </cell>
          <cell r="E315" t="str">
            <v/>
          </cell>
          <cell r="F315" t="str">
            <v/>
          </cell>
          <cell r="G315" t="str">
            <v xml:space="preserve">UASC ZAMZAM                                       </v>
          </cell>
          <cell r="I315" t="str">
            <v/>
          </cell>
          <cell r="J315">
            <v>7</v>
          </cell>
          <cell r="K315" t="str">
            <v>1</v>
          </cell>
          <cell r="L315" t="str">
            <v>7</v>
          </cell>
          <cell r="M315" t="str">
            <v>0</v>
          </cell>
          <cell r="N315" t="str">
            <v>9</v>
          </cell>
          <cell r="O315" t="str">
            <v>7</v>
          </cell>
          <cell r="P315" t="str">
            <v>16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CAIU4261977           </v>
          </cell>
          <cell r="U315" t="str">
            <v>10/03/2022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 xml:space="preserve">7 </v>
          </cell>
          <cell r="AA315" t="str">
            <v>1</v>
          </cell>
          <cell r="AB315" t="str">
            <v>32</v>
          </cell>
          <cell r="AC315" t="str">
            <v>11</v>
          </cell>
          <cell r="AD315" t="str">
            <v xml:space="preserve">CAIU4261977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16/02/2022</v>
          </cell>
          <cell r="AK315" t="str">
            <v>Marítimo</v>
          </cell>
          <cell r="AL315" t="str">
            <v>14/02/2022</v>
          </cell>
          <cell r="AM315" t="str">
            <v>01/03/2022</v>
          </cell>
          <cell r="AN315" t="str">
            <v xml:space="preserve">          </v>
          </cell>
        </row>
        <row r="316">
          <cell r="B316">
            <v>80536738</v>
          </cell>
          <cell r="C316">
            <v>540201718</v>
          </cell>
          <cell r="E316" t="str">
            <v/>
          </cell>
          <cell r="F316" t="str">
            <v/>
          </cell>
          <cell r="G316" t="str">
            <v xml:space="preserve">UASC ZAMZAM                                       </v>
          </cell>
          <cell r="I316" t="str">
            <v/>
          </cell>
          <cell r="J316">
            <v>55</v>
          </cell>
          <cell r="K316" t="str">
            <v>13</v>
          </cell>
          <cell r="L316" t="str">
            <v>55</v>
          </cell>
          <cell r="M316" t="str">
            <v>282</v>
          </cell>
          <cell r="N316" t="str">
            <v>22</v>
          </cell>
          <cell r="O316" t="str">
            <v>13</v>
          </cell>
          <cell r="P316" t="str">
            <v>7</v>
          </cell>
          <cell r="Q316" t="str">
            <v>1</v>
          </cell>
          <cell r="R316" t="str">
            <v>1</v>
          </cell>
          <cell r="S316" t="str">
            <v>Não</v>
          </cell>
          <cell r="T316" t="str">
            <v xml:space="preserve">CAIU7942784           </v>
          </cell>
          <cell r="U316" t="str">
            <v>10/03/2022</v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 xml:space="preserve">7 </v>
          </cell>
          <cell r="AA316" t="str">
            <v>2</v>
          </cell>
          <cell r="AB316" t="str">
            <v>46</v>
          </cell>
          <cell r="AC316" t="str">
            <v>11</v>
          </cell>
          <cell r="AD316" t="str">
            <v xml:space="preserve">CAIU7942784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16/02/2022</v>
          </cell>
          <cell r="AK316" t="str">
            <v>Marítimo</v>
          </cell>
          <cell r="AL316" t="str">
            <v>14/02/2022</v>
          </cell>
          <cell r="AM316" t="str">
            <v>01/03/2022</v>
          </cell>
          <cell r="AN316" t="str">
            <v xml:space="preserve">          </v>
          </cell>
        </row>
        <row r="317">
          <cell r="B317">
            <v>80535908</v>
          </cell>
          <cell r="C317">
            <v>540201720</v>
          </cell>
          <cell r="E317" t="str">
            <v/>
          </cell>
          <cell r="F317" t="str">
            <v/>
          </cell>
          <cell r="G317" t="str">
            <v xml:space="preserve">UASC ZAMZAM                                       </v>
          </cell>
          <cell r="I317" t="str">
            <v/>
          </cell>
          <cell r="J317">
            <v>17</v>
          </cell>
          <cell r="K317" t="str">
            <v>6</v>
          </cell>
          <cell r="L317" t="str">
            <v>17</v>
          </cell>
          <cell r="M317" t="str">
            <v>0</v>
          </cell>
          <cell r="N317" t="str">
            <v>38</v>
          </cell>
          <cell r="O317" t="str">
            <v>7</v>
          </cell>
          <cell r="P317" t="str">
            <v>0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CAAU5566772           </v>
          </cell>
          <cell r="U317" t="str">
            <v>14/03/2022</v>
          </cell>
          <cell r="V317" t="str">
            <v/>
          </cell>
          <cell r="W317" t="str">
            <v>CJ. CAMBIO ( ALVARO ) PUXE SBL</v>
          </cell>
          <cell r="X317" t="str">
            <v>SBL</v>
          </cell>
          <cell r="Y317" t="str">
            <v/>
          </cell>
          <cell r="Z317" t="str">
            <v xml:space="preserve">7 </v>
          </cell>
          <cell r="AA317" t="str">
            <v>1</v>
          </cell>
          <cell r="AB317" t="str">
            <v>45</v>
          </cell>
          <cell r="AC317" t="str">
            <v>11</v>
          </cell>
          <cell r="AD317" t="str">
            <v xml:space="preserve">CAAU5566772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16/02/2022</v>
          </cell>
          <cell r="AK317" t="str">
            <v>Marítimo</v>
          </cell>
          <cell r="AL317" t="str">
            <v>17/02/2022</v>
          </cell>
          <cell r="AM317" t="str">
            <v>01/03/2022</v>
          </cell>
          <cell r="AN317" t="str">
            <v xml:space="preserve">          </v>
          </cell>
        </row>
        <row r="318">
          <cell r="B318">
            <v>80536084</v>
          </cell>
          <cell r="C318">
            <v>540201721</v>
          </cell>
          <cell r="E318" t="str">
            <v/>
          </cell>
          <cell r="F318" t="str">
            <v/>
          </cell>
          <cell r="G318" t="str">
            <v xml:space="preserve">UASC ZAMZAM                                       </v>
          </cell>
          <cell r="I318" t="str">
            <v/>
          </cell>
          <cell r="J318">
            <v>4</v>
          </cell>
          <cell r="K318" t="str">
            <v/>
          </cell>
          <cell r="L318" t="str">
            <v>4</v>
          </cell>
          <cell r="M318" t="str">
            <v>0</v>
          </cell>
          <cell r="N318" t="str">
            <v>20</v>
          </cell>
          <cell r="O318" t="str">
            <v>0</v>
          </cell>
          <cell r="P318" t="str">
            <v>0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GATU1348094           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 xml:space="preserve">7 </v>
          </cell>
          <cell r="AA318" t="str">
            <v>0</v>
          </cell>
          <cell r="AB318" t="str">
            <v>20</v>
          </cell>
          <cell r="AC318" t="str">
            <v>11</v>
          </cell>
          <cell r="AD318" t="str">
            <v xml:space="preserve">GATU1348094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16/02/2022</v>
          </cell>
          <cell r="AK318" t="str">
            <v>Marítimo</v>
          </cell>
          <cell r="AL318" t="str">
            <v>14/02/2022</v>
          </cell>
          <cell r="AM318" t="str">
            <v>01/03/2022</v>
          </cell>
          <cell r="AN318" t="str">
            <v xml:space="preserve">          </v>
          </cell>
        </row>
        <row r="319">
          <cell r="B319">
            <v>80535671</v>
          </cell>
          <cell r="C319">
            <v>540201723</v>
          </cell>
          <cell r="E319" t="str">
            <v/>
          </cell>
          <cell r="F319" t="str">
            <v/>
          </cell>
          <cell r="G319" t="str">
            <v xml:space="preserve">UASC ZAMZAM                                       </v>
          </cell>
          <cell r="I319" t="str">
            <v/>
          </cell>
          <cell r="J319">
            <v>70</v>
          </cell>
          <cell r="K319" t="str">
            <v>18</v>
          </cell>
          <cell r="L319" t="str">
            <v>70</v>
          </cell>
          <cell r="M319" t="str">
            <v>513</v>
          </cell>
          <cell r="N319" t="str">
            <v>7</v>
          </cell>
          <cell r="O319" t="str">
            <v>3</v>
          </cell>
          <cell r="P319" t="str">
            <v>17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FANU1677055           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0</v>
          </cell>
          <cell r="AB319" t="str">
            <v>48</v>
          </cell>
          <cell r="AC319" t="str">
            <v>11</v>
          </cell>
          <cell r="AD319" t="str">
            <v xml:space="preserve">FANU1677055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16/02/2022</v>
          </cell>
          <cell r="AK319" t="str">
            <v>Marítimo</v>
          </cell>
          <cell r="AL319" t="str">
            <v>14/02/2022</v>
          </cell>
          <cell r="AM319" t="str">
            <v>01/03/2022</v>
          </cell>
          <cell r="AN319" t="str">
            <v xml:space="preserve">          </v>
          </cell>
        </row>
        <row r="320">
          <cell r="B320">
            <v>80535692</v>
          </cell>
          <cell r="C320">
            <v>540201724</v>
          </cell>
          <cell r="E320" t="str">
            <v/>
          </cell>
          <cell r="F320" t="str">
            <v/>
          </cell>
          <cell r="G320" t="str">
            <v xml:space="preserve">UASC ZAMZAM                                       </v>
          </cell>
          <cell r="I320" t="str">
            <v/>
          </cell>
          <cell r="J320">
            <v>48</v>
          </cell>
          <cell r="K320" t="str">
            <v>12</v>
          </cell>
          <cell r="L320" t="str">
            <v>48</v>
          </cell>
          <cell r="M320" t="str">
            <v>239</v>
          </cell>
          <cell r="N320" t="str">
            <v>46</v>
          </cell>
          <cell r="O320" t="str">
            <v>11</v>
          </cell>
          <cell r="P320" t="str">
            <v>21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HLBU1979958           </v>
          </cell>
          <cell r="U320" t="str">
            <v>14/03/2022</v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 xml:space="preserve">7 </v>
          </cell>
          <cell r="AA320" t="str">
            <v>4</v>
          </cell>
          <cell r="AB320" t="str">
            <v>74</v>
          </cell>
          <cell r="AC320" t="str">
            <v>11</v>
          </cell>
          <cell r="AD320" t="str">
            <v xml:space="preserve">HLBU1979958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16/02/2022</v>
          </cell>
          <cell r="AK320" t="str">
            <v>Marítimo</v>
          </cell>
          <cell r="AL320" t="str">
            <v>14/02/2022</v>
          </cell>
          <cell r="AM320" t="str">
            <v>01/03/2022</v>
          </cell>
          <cell r="AN320" t="str">
            <v xml:space="preserve">          </v>
          </cell>
        </row>
        <row r="321">
          <cell r="B321">
            <v>80535748</v>
          </cell>
          <cell r="C321">
            <v>540201725</v>
          </cell>
          <cell r="E321" t="str">
            <v/>
          </cell>
          <cell r="F321" t="str">
            <v/>
          </cell>
          <cell r="G321" t="str">
            <v xml:space="preserve">UASC ZAMZAM                                       </v>
          </cell>
          <cell r="I321" t="str">
            <v/>
          </cell>
          <cell r="J321">
            <v>85</v>
          </cell>
          <cell r="K321" t="str">
            <v>17</v>
          </cell>
          <cell r="L321" t="str">
            <v>85</v>
          </cell>
          <cell r="M321" t="str">
            <v>464</v>
          </cell>
          <cell r="N321" t="str">
            <v>32</v>
          </cell>
          <cell r="O321" t="str">
            <v>14</v>
          </cell>
          <cell r="P321" t="str">
            <v>5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TGBU6169652           </v>
          </cell>
          <cell r="U321" t="str">
            <v>11/03/2022</v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 xml:space="preserve">7 </v>
          </cell>
          <cell r="AA321" t="str">
            <v>3</v>
          </cell>
          <cell r="AB321" t="str">
            <v>48</v>
          </cell>
          <cell r="AC321" t="str">
            <v>11</v>
          </cell>
          <cell r="AD321" t="str">
            <v xml:space="preserve">TGBU6169652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16/02/2022</v>
          </cell>
          <cell r="AK321" t="str">
            <v>Marítimo</v>
          </cell>
          <cell r="AL321" t="str">
            <v>16/02/2022</v>
          </cell>
          <cell r="AM321" t="str">
            <v>01/03/2022</v>
          </cell>
          <cell r="AN321" t="str">
            <v xml:space="preserve">          </v>
          </cell>
        </row>
        <row r="322">
          <cell r="B322">
            <v>80535750</v>
          </cell>
          <cell r="C322">
            <v>540201726</v>
          </cell>
          <cell r="E322" t="str">
            <v/>
          </cell>
          <cell r="F322" t="str">
            <v/>
          </cell>
          <cell r="G322" t="str">
            <v xml:space="preserve">UASC ZAMZAM                                       </v>
          </cell>
          <cell r="I322" t="str">
            <v/>
          </cell>
          <cell r="J322">
            <v>1</v>
          </cell>
          <cell r="K322" t="str">
            <v/>
          </cell>
          <cell r="L322" t="str">
            <v>1</v>
          </cell>
          <cell r="M322" t="str">
            <v>0</v>
          </cell>
          <cell r="N322" t="str">
            <v>0</v>
          </cell>
          <cell r="O322" t="str">
            <v>0</v>
          </cell>
          <cell r="P322" t="str">
            <v>0</v>
          </cell>
          <cell r="Q322" t="str">
            <v>7</v>
          </cell>
          <cell r="R322" t="str">
            <v>7</v>
          </cell>
          <cell r="S322" t="str">
            <v>Não</v>
          </cell>
          <cell r="T322" t="str">
            <v xml:space="preserve">GCXU5168828           </v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7</v>
          </cell>
          <cell r="AC322" t="str">
            <v>11</v>
          </cell>
          <cell r="AD322" t="str">
            <v xml:space="preserve">GCXU5168828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16/02/2022</v>
          </cell>
          <cell r="AK322" t="str">
            <v>Marítimo</v>
          </cell>
          <cell r="AL322" t="str">
            <v>16/02/2022</v>
          </cell>
          <cell r="AM322" t="str">
            <v>01/03/2022</v>
          </cell>
          <cell r="AN322" t="str">
            <v xml:space="preserve">          </v>
          </cell>
        </row>
        <row r="323">
          <cell r="B323">
            <v>80535752</v>
          </cell>
          <cell r="C323">
            <v>540201727</v>
          </cell>
          <cell r="E323" t="str">
            <v/>
          </cell>
          <cell r="F323" t="str">
            <v/>
          </cell>
          <cell r="G323" t="str">
            <v xml:space="preserve">UASC ZAMZAM                                       </v>
          </cell>
          <cell r="I323" t="str">
            <v/>
          </cell>
          <cell r="J323">
            <v>28</v>
          </cell>
          <cell r="K323" t="str">
            <v>5</v>
          </cell>
          <cell r="L323" t="str">
            <v>28</v>
          </cell>
          <cell r="M323" t="str">
            <v>349</v>
          </cell>
          <cell r="N323" t="str">
            <v>50</v>
          </cell>
          <cell r="O323" t="str">
            <v>10</v>
          </cell>
          <cell r="P323" t="str">
            <v>6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UACU5796156           </v>
          </cell>
          <cell r="V323" t="str">
            <v/>
          </cell>
          <cell r="W323" t="str">
            <v>PORTA-OBJETOS AREA DO TETO ( ALVARO ) PUXE SBL</v>
          </cell>
          <cell r="X323" t="str">
            <v>SBL</v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30</v>
          </cell>
          <cell r="AC323" t="str">
            <v>11</v>
          </cell>
          <cell r="AD323" t="str">
            <v xml:space="preserve">UACU5796156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16/02/2022</v>
          </cell>
          <cell r="AK323" t="str">
            <v>Marítimo</v>
          </cell>
          <cell r="AL323" t="str">
            <v>16/02/2022</v>
          </cell>
          <cell r="AM323" t="str">
            <v>01/03/2022</v>
          </cell>
          <cell r="AN323" t="str">
            <v xml:space="preserve">          </v>
          </cell>
        </row>
        <row r="324">
          <cell r="B324">
            <v>80535757</v>
          </cell>
          <cell r="C324">
            <v>540201728</v>
          </cell>
          <cell r="E324" t="str">
            <v/>
          </cell>
          <cell r="F324" t="str">
            <v/>
          </cell>
          <cell r="G324" t="str">
            <v xml:space="preserve">UASC ZAMZAM                                       </v>
          </cell>
          <cell r="I324" t="str">
            <v/>
          </cell>
          <cell r="J324">
            <v>6</v>
          </cell>
          <cell r="K324" t="str">
            <v>1</v>
          </cell>
          <cell r="L324" t="str">
            <v>6</v>
          </cell>
          <cell r="M324" t="str">
            <v>0</v>
          </cell>
          <cell r="N324" t="str">
            <v>3</v>
          </cell>
          <cell r="O324" t="str">
            <v>20</v>
          </cell>
          <cell r="P324" t="str">
            <v>10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FANU1650054           </v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33</v>
          </cell>
          <cell r="AC324" t="str">
            <v>11</v>
          </cell>
          <cell r="AD324" t="str">
            <v xml:space="preserve">FANU1650054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16/02/2022</v>
          </cell>
          <cell r="AK324" t="str">
            <v>Marítimo</v>
          </cell>
          <cell r="AL324" t="str">
            <v>16/02/2022</v>
          </cell>
          <cell r="AM324" t="str">
            <v>01/03/2022</v>
          </cell>
          <cell r="AN324" t="str">
            <v xml:space="preserve">          </v>
          </cell>
        </row>
        <row r="325">
          <cell r="B325">
            <v>80535805</v>
          </cell>
          <cell r="C325">
            <v>540201729</v>
          </cell>
          <cell r="E325" t="str">
            <v/>
          </cell>
          <cell r="F325" t="str">
            <v/>
          </cell>
          <cell r="G325" t="str">
            <v xml:space="preserve">UASC ZAMZAM                                       </v>
          </cell>
          <cell r="I325" t="str">
            <v/>
          </cell>
          <cell r="J325">
            <v>59</v>
          </cell>
          <cell r="K325" t="str">
            <v>17</v>
          </cell>
          <cell r="L325" t="str">
            <v>59</v>
          </cell>
          <cell r="M325" t="str">
            <v>444</v>
          </cell>
          <cell r="N325" t="str">
            <v>54</v>
          </cell>
          <cell r="O325" t="str">
            <v>3</v>
          </cell>
          <cell r="P325" t="str">
            <v>7</v>
          </cell>
          <cell r="Q325" t="str">
            <v>1</v>
          </cell>
          <cell r="R325" t="str">
            <v>1</v>
          </cell>
          <cell r="S325" t="str">
            <v>Não</v>
          </cell>
          <cell r="T325" t="str">
            <v xml:space="preserve">HLBU2131030           </v>
          </cell>
          <cell r="U325" t="str">
            <v>08/03/2022</v>
          </cell>
          <cell r="V325" t="str">
            <v>08/03/2022</v>
          </cell>
          <cell r="W325" t="str">
            <v>Guilherme N910050006026</v>
          </cell>
          <cell r="X325" t="str">
            <v>MBB</v>
          </cell>
          <cell r="Y325" t="str">
            <v/>
          </cell>
          <cell r="Z325" t="str">
            <v xml:space="preserve">7 </v>
          </cell>
          <cell r="AA325" t="str">
            <v>3</v>
          </cell>
          <cell r="AB325" t="str">
            <v>59</v>
          </cell>
          <cell r="AC325" t="str">
            <v>11</v>
          </cell>
          <cell r="AD325" t="str">
            <v xml:space="preserve">HLBU2131030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16/02/2022</v>
          </cell>
          <cell r="AK325" t="str">
            <v>Marítimo</v>
          </cell>
          <cell r="AL325" t="str">
            <v>16/02/2022</v>
          </cell>
          <cell r="AM325" t="str">
            <v>01/03/2022</v>
          </cell>
          <cell r="AN325" t="str">
            <v xml:space="preserve">          </v>
          </cell>
        </row>
        <row r="326">
          <cell r="B326">
            <v>80535858</v>
          </cell>
          <cell r="C326">
            <v>540201730</v>
          </cell>
          <cell r="E326" t="str">
            <v/>
          </cell>
          <cell r="F326" t="str">
            <v/>
          </cell>
          <cell r="G326" t="str">
            <v xml:space="preserve">UASC ZAMZAM                                       </v>
          </cell>
          <cell r="I326" t="str">
            <v/>
          </cell>
          <cell r="J326">
            <v>7</v>
          </cell>
          <cell r="K326" t="str">
            <v>4</v>
          </cell>
          <cell r="L326" t="str">
            <v>7</v>
          </cell>
          <cell r="M326" t="str">
            <v>0</v>
          </cell>
          <cell r="N326" t="str">
            <v>12</v>
          </cell>
          <cell r="O326" t="str">
            <v>0</v>
          </cell>
          <cell r="P326" t="str">
            <v>27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TGHU8920933           </v>
          </cell>
          <cell r="V326" t="str">
            <v/>
          </cell>
          <cell r="W326" t="str">
            <v>REFORCO DIR ( DARIO ) PUXE SBL</v>
          </cell>
          <cell r="X326" t="str">
            <v>SBL</v>
          </cell>
          <cell r="Y326" t="str">
            <v/>
          </cell>
          <cell r="Z326" t="str">
            <v xml:space="preserve">7 </v>
          </cell>
          <cell r="AA326" t="str">
            <v>0</v>
          </cell>
          <cell r="AB326" t="str">
            <v>39</v>
          </cell>
          <cell r="AC326" t="str">
            <v>11</v>
          </cell>
          <cell r="AD326" t="str">
            <v xml:space="preserve">TGHU8920933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16/02/2022</v>
          </cell>
          <cell r="AK326" t="str">
            <v>Marítimo</v>
          </cell>
          <cell r="AL326" t="str">
            <v>16/02/2022</v>
          </cell>
          <cell r="AM326" t="str">
            <v>01/03/2022</v>
          </cell>
          <cell r="AN326" t="str">
            <v xml:space="preserve">          </v>
          </cell>
        </row>
        <row r="327">
          <cell r="B327">
            <v>80535862</v>
          </cell>
          <cell r="C327">
            <v>540201735</v>
          </cell>
          <cell r="E327" t="str">
            <v/>
          </cell>
          <cell r="F327" t="str">
            <v/>
          </cell>
          <cell r="G327" t="str">
            <v xml:space="preserve">UASC ZAMZAM                                       </v>
          </cell>
          <cell r="I327" t="str">
            <v/>
          </cell>
          <cell r="J327">
            <v>12</v>
          </cell>
          <cell r="K327" t="str">
            <v>5</v>
          </cell>
          <cell r="L327" t="str">
            <v>12</v>
          </cell>
          <cell r="M327" t="str">
            <v>0</v>
          </cell>
          <cell r="N327" t="str">
            <v>14</v>
          </cell>
          <cell r="O327" t="str">
            <v>25</v>
          </cell>
          <cell r="P327" t="str">
            <v>4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UACU6059765           </v>
          </cell>
          <cell r="V327" t="str">
            <v/>
          </cell>
          <cell r="W327" t="str">
            <v>REFORCO DIR ( DARIO ) PUXE SBL</v>
          </cell>
          <cell r="X327" t="str">
            <v>SBL</v>
          </cell>
          <cell r="Y327" t="str">
            <v/>
          </cell>
          <cell r="Z327" t="str">
            <v xml:space="preserve">7 </v>
          </cell>
          <cell r="AA327" t="str">
            <v>0</v>
          </cell>
          <cell r="AB327" t="str">
            <v>43</v>
          </cell>
          <cell r="AC327" t="str">
            <v>11</v>
          </cell>
          <cell r="AD327" t="str">
            <v xml:space="preserve">UACU6059765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16/02/2022</v>
          </cell>
          <cell r="AK327" t="str">
            <v>Marítimo</v>
          </cell>
          <cell r="AL327" t="str">
            <v>16/02/2022</v>
          </cell>
          <cell r="AM327" t="str">
            <v>01/03/2022</v>
          </cell>
          <cell r="AN327" t="str">
            <v xml:space="preserve">          </v>
          </cell>
        </row>
        <row r="328">
          <cell r="B328">
            <v>80535860</v>
          </cell>
          <cell r="C328">
            <v>540201737</v>
          </cell>
          <cell r="E328" t="str">
            <v/>
          </cell>
          <cell r="F328" t="str">
            <v/>
          </cell>
          <cell r="G328" t="str">
            <v xml:space="preserve">UASC ZAMZAM                                       </v>
          </cell>
          <cell r="I328" t="str">
            <v/>
          </cell>
          <cell r="J328">
            <v>77</v>
          </cell>
          <cell r="K328" t="str">
            <v>19</v>
          </cell>
          <cell r="L328" t="str">
            <v>77</v>
          </cell>
          <cell r="M328" t="str">
            <v>839</v>
          </cell>
          <cell r="N328" t="str">
            <v>74</v>
          </cell>
          <cell r="O328" t="str">
            <v>2</v>
          </cell>
          <cell r="P328" t="str">
            <v>20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AMFU8798420           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 xml:space="preserve">7 </v>
          </cell>
          <cell r="AA328" t="str">
            <v>0</v>
          </cell>
          <cell r="AB328" t="str">
            <v>42</v>
          </cell>
          <cell r="AC328" t="str">
            <v>11</v>
          </cell>
          <cell r="AD328" t="str">
            <v xml:space="preserve">AMFU8798420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16/02/2022</v>
          </cell>
          <cell r="AK328" t="str">
            <v>Marítimo</v>
          </cell>
          <cell r="AL328" t="str">
            <v>16/02/2022</v>
          </cell>
          <cell r="AM328" t="str">
            <v>01/03/2022</v>
          </cell>
          <cell r="AN328" t="str">
            <v xml:space="preserve">          </v>
          </cell>
        </row>
        <row r="329">
          <cell r="B329">
            <v>80535866</v>
          </cell>
          <cell r="C329">
            <v>540201739</v>
          </cell>
          <cell r="E329" t="str">
            <v/>
          </cell>
          <cell r="F329" t="str">
            <v/>
          </cell>
          <cell r="G329" t="str">
            <v xml:space="preserve">UASC ZAMZAM                                       </v>
          </cell>
          <cell r="I329" t="str">
            <v/>
          </cell>
          <cell r="J329">
            <v>74</v>
          </cell>
          <cell r="K329" t="str">
            <v>16</v>
          </cell>
          <cell r="L329" t="str">
            <v>74</v>
          </cell>
          <cell r="M329" t="str">
            <v>357</v>
          </cell>
          <cell r="N329" t="str">
            <v>35</v>
          </cell>
          <cell r="O329" t="str">
            <v>8</v>
          </cell>
          <cell r="P329" t="str">
            <v>10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BSIU9590327           </v>
          </cell>
          <cell r="U329" t="str">
            <v>10/03/2022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 xml:space="preserve">7 </v>
          </cell>
          <cell r="AA329" t="str">
            <v>2</v>
          </cell>
          <cell r="AB329" t="str">
            <v>56</v>
          </cell>
          <cell r="AC329" t="str">
            <v>11</v>
          </cell>
          <cell r="AD329" t="str">
            <v xml:space="preserve">BSIU9590327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16/02/2022</v>
          </cell>
          <cell r="AK329" t="str">
            <v>Marítimo</v>
          </cell>
          <cell r="AL329" t="str">
            <v>16/02/2022</v>
          </cell>
          <cell r="AM329" t="str">
            <v>01/03/2022</v>
          </cell>
          <cell r="AN329" t="str">
            <v xml:space="preserve">          </v>
          </cell>
        </row>
        <row r="330">
          <cell r="B330">
            <v>80536234</v>
          </cell>
          <cell r="C330">
            <v>540201752</v>
          </cell>
          <cell r="E330" t="str">
            <v/>
          </cell>
          <cell r="F330" t="str">
            <v/>
          </cell>
          <cell r="G330" t="str">
            <v xml:space="preserve">UASC ZAMZAM                                       </v>
          </cell>
          <cell r="I330" t="str">
            <v/>
          </cell>
          <cell r="J330">
            <v>30</v>
          </cell>
          <cell r="K330" t="str">
            <v>8</v>
          </cell>
          <cell r="L330" t="str">
            <v>30</v>
          </cell>
          <cell r="M330" t="str">
            <v>116</v>
          </cell>
          <cell r="N330" t="str">
            <v>28</v>
          </cell>
          <cell r="O330" t="str">
            <v>9</v>
          </cell>
          <cell r="P330" t="str">
            <v>7</v>
          </cell>
          <cell r="Q330" t="str">
            <v>2</v>
          </cell>
          <cell r="R330" t="str">
            <v>2</v>
          </cell>
          <cell r="S330" t="str">
            <v>Não</v>
          </cell>
          <cell r="T330" t="str">
            <v xml:space="preserve">TGHU6109491           </v>
          </cell>
          <cell r="U330" t="str">
            <v>09/03/2022</v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 xml:space="preserve">7 </v>
          </cell>
          <cell r="AA330" t="str">
            <v>1</v>
          </cell>
          <cell r="AB330" t="str">
            <v>48</v>
          </cell>
          <cell r="AC330" t="str">
            <v>11</v>
          </cell>
          <cell r="AD330" t="str">
            <v xml:space="preserve">TGHU6109491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16/02/2022</v>
          </cell>
          <cell r="AK330" t="str">
            <v>Marítimo</v>
          </cell>
          <cell r="AL330" t="str">
            <v>17/02/2022</v>
          </cell>
          <cell r="AM330" t="str">
            <v>01/03/2022</v>
          </cell>
          <cell r="AN330" t="str">
            <v xml:space="preserve">          </v>
          </cell>
        </row>
        <row r="331">
          <cell r="B331">
            <v>80536247</v>
          </cell>
          <cell r="C331">
            <v>540201759</v>
          </cell>
          <cell r="E331" t="str">
            <v/>
          </cell>
          <cell r="F331" t="str">
            <v/>
          </cell>
          <cell r="G331" t="str">
            <v xml:space="preserve">UASC ZAMZAM                                       </v>
          </cell>
          <cell r="I331" t="str">
            <v/>
          </cell>
          <cell r="J331">
            <v>17</v>
          </cell>
          <cell r="K331" t="str">
            <v>4</v>
          </cell>
          <cell r="L331" t="str">
            <v>17</v>
          </cell>
          <cell r="M331" t="str">
            <v>135</v>
          </cell>
          <cell r="N331" t="str">
            <v>34</v>
          </cell>
          <cell r="O331" t="str">
            <v>0</v>
          </cell>
          <cell r="P331" t="str">
            <v>0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HLXU6496477           </v>
          </cell>
          <cell r="U331" t="str">
            <v>09/03/2022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 xml:space="preserve">7 </v>
          </cell>
          <cell r="AA331" t="str">
            <v>1</v>
          </cell>
          <cell r="AB331" t="str">
            <v>36</v>
          </cell>
          <cell r="AC331" t="str">
            <v>11</v>
          </cell>
          <cell r="AD331" t="str">
            <v xml:space="preserve">HLXU6496477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16/02/2022</v>
          </cell>
          <cell r="AK331" t="str">
            <v>Marítimo</v>
          </cell>
          <cell r="AL331" t="str">
            <v>14/02/2022</v>
          </cell>
          <cell r="AM331" t="str">
            <v>01/03/2022</v>
          </cell>
          <cell r="AN331" t="str">
            <v xml:space="preserve">          </v>
          </cell>
        </row>
        <row r="332">
          <cell r="B332">
            <v>80535663</v>
          </cell>
          <cell r="C332">
            <v>540201760</v>
          </cell>
          <cell r="E332" t="str">
            <v/>
          </cell>
          <cell r="F332" t="str">
            <v/>
          </cell>
          <cell r="G332" t="str">
            <v xml:space="preserve">UASC ZAMZAM                                       </v>
          </cell>
          <cell r="I332" t="str">
            <v/>
          </cell>
          <cell r="J332">
            <v>22</v>
          </cell>
          <cell r="K332" t="str">
            <v>6</v>
          </cell>
          <cell r="L332" t="str">
            <v>22</v>
          </cell>
          <cell r="M332" t="str">
            <v>0</v>
          </cell>
          <cell r="N332" t="str">
            <v>26</v>
          </cell>
          <cell r="O332" t="str">
            <v>11</v>
          </cell>
          <cell r="P332" t="str">
            <v>27</v>
          </cell>
          <cell r="Q332" t="str">
            <v>1</v>
          </cell>
          <cell r="R332" t="str">
            <v>1</v>
          </cell>
          <cell r="S332" t="str">
            <v>Não</v>
          </cell>
          <cell r="T332" t="str">
            <v xml:space="preserve">GLDU7454536           </v>
          </cell>
          <cell r="U332" t="str">
            <v>10/03/2022</v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 xml:space="preserve">7 </v>
          </cell>
          <cell r="AA332" t="str">
            <v>2</v>
          </cell>
          <cell r="AB332" t="str">
            <v>65</v>
          </cell>
          <cell r="AC332" t="str">
            <v>11</v>
          </cell>
          <cell r="AD332" t="str">
            <v xml:space="preserve">GLDU7454536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16/02/2022</v>
          </cell>
          <cell r="AK332" t="str">
            <v>Marítimo</v>
          </cell>
          <cell r="AL332" t="str">
            <v>17/02/2022</v>
          </cell>
          <cell r="AM332" t="str">
            <v>01/03/2022</v>
          </cell>
          <cell r="AN332" t="str">
            <v xml:space="preserve">          </v>
          </cell>
        </row>
        <row r="333">
          <cell r="B333">
            <v>80536165</v>
          </cell>
          <cell r="C333">
            <v>540201761</v>
          </cell>
          <cell r="E333" t="str">
            <v/>
          </cell>
          <cell r="F333" t="str">
            <v/>
          </cell>
          <cell r="G333" t="str">
            <v xml:space="preserve">UASC ZAMZAM                                       </v>
          </cell>
          <cell r="I333" t="str">
            <v/>
          </cell>
          <cell r="J333">
            <v>4</v>
          </cell>
          <cell r="K333" t="str">
            <v/>
          </cell>
          <cell r="L333" t="str">
            <v>4</v>
          </cell>
          <cell r="M333" t="str">
            <v>0</v>
          </cell>
          <cell r="N333" t="str">
            <v>40</v>
          </cell>
          <cell r="O333" t="str">
            <v>46</v>
          </cell>
          <cell r="P333" t="str">
            <v>0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GLDU7607173           </v>
          </cell>
          <cell r="U333" t="str">
            <v>09/03/2022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 xml:space="preserve">7 </v>
          </cell>
          <cell r="AA333" t="str">
            <v>1</v>
          </cell>
          <cell r="AB333" t="str">
            <v>86</v>
          </cell>
          <cell r="AC333" t="str">
            <v>11</v>
          </cell>
          <cell r="AD333" t="str">
            <v xml:space="preserve">GLDU7607173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16/02/2022</v>
          </cell>
          <cell r="AK333" t="str">
            <v>Marítimo</v>
          </cell>
          <cell r="AL333" t="str">
            <v>14/02/2022</v>
          </cell>
          <cell r="AM333" t="str">
            <v>01/03/2022</v>
          </cell>
          <cell r="AN333" t="str">
            <v xml:space="preserve">          </v>
          </cell>
        </row>
        <row r="334">
          <cell r="B334">
            <v>80536216</v>
          </cell>
          <cell r="C334">
            <v>540201762</v>
          </cell>
          <cell r="E334" t="str">
            <v/>
          </cell>
          <cell r="F334" t="str">
            <v/>
          </cell>
          <cell r="G334" t="str">
            <v xml:space="preserve">UASC ZAMZAM                                       </v>
          </cell>
          <cell r="I334" t="str">
            <v/>
          </cell>
          <cell r="J334">
            <v>17</v>
          </cell>
          <cell r="K334" t="str">
            <v>4</v>
          </cell>
          <cell r="L334" t="str">
            <v>17</v>
          </cell>
          <cell r="M334" t="str">
            <v>123</v>
          </cell>
          <cell r="N334" t="str">
            <v>14</v>
          </cell>
          <cell r="O334" t="str">
            <v>0</v>
          </cell>
          <cell r="P334" t="str">
            <v>3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HLXU8173426           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0</v>
          </cell>
          <cell r="AB334" t="str">
            <v>20</v>
          </cell>
          <cell r="AC334" t="str">
            <v>11</v>
          </cell>
          <cell r="AD334" t="str">
            <v xml:space="preserve">HLXU8173426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16/02/2022</v>
          </cell>
          <cell r="AK334" t="str">
            <v>Marítimo</v>
          </cell>
          <cell r="AL334" t="str">
            <v>14/02/2022</v>
          </cell>
          <cell r="AM334" t="str">
            <v>01/03/2022</v>
          </cell>
          <cell r="AN334" t="str">
            <v xml:space="preserve">          </v>
          </cell>
        </row>
        <row r="335">
          <cell r="B335">
            <v>80536265</v>
          </cell>
          <cell r="C335">
            <v>540201855</v>
          </cell>
          <cell r="E335" t="str">
            <v/>
          </cell>
          <cell r="F335" t="str">
            <v/>
          </cell>
          <cell r="G335" t="str">
            <v xml:space="preserve">UASC ZAMZAM                                       </v>
          </cell>
          <cell r="I335" t="str">
            <v/>
          </cell>
          <cell r="J335">
            <v>36</v>
          </cell>
          <cell r="K335" t="str">
            <v>6</v>
          </cell>
          <cell r="L335" t="str">
            <v>36</v>
          </cell>
          <cell r="M335" t="str">
            <v>200</v>
          </cell>
          <cell r="N335" t="str">
            <v>13</v>
          </cell>
          <cell r="O335" t="str">
            <v>9</v>
          </cell>
          <cell r="P335" t="str">
            <v>4</v>
          </cell>
          <cell r="Q335" t="str">
            <v>5</v>
          </cell>
          <cell r="R335" t="str">
            <v>5</v>
          </cell>
          <cell r="S335" t="str">
            <v>Não</v>
          </cell>
          <cell r="T335" t="str">
            <v xml:space="preserve">FFAU1669816           </v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 xml:space="preserve">7 </v>
          </cell>
          <cell r="AA335" t="str">
            <v>0</v>
          </cell>
          <cell r="AB335" t="str">
            <v>30</v>
          </cell>
          <cell r="AC335" t="str">
            <v>11</v>
          </cell>
          <cell r="AD335" t="str">
            <v xml:space="preserve">FFAU1669816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16/02/2022</v>
          </cell>
          <cell r="AK335" t="str">
            <v>Marítimo</v>
          </cell>
          <cell r="AL335" t="str">
            <v>14/02/2022</v>
          </cell>
          <cell r="AM335" t="str">
            <v>01/03/2022</v>
          </cell>
          <cell r="AN335" t="str">
            <v xml:space="preserve">          </v>
          </cell>
        </row>
        <row r="336">
          <cell r="B336">
            <v>80536262</v>
          </cell>
          <cell r="C336">
            <v>540201856</v>
          </cell>
          <cell r="E336" t="str">
            <v/>
          </cell>
          <cell r="F336" t="str">
            <v/>
          </cell>
          <cell r="G336" t="str">
            <v xml:space="preserve">UASC ZAMZAM                                       </v>
          </cell>
          <cell r="I336" t="str">
            <v/>
          </cell>
          <cell r="J336">
            <v>33</v>
          </cell>
          <cell r="K336" t="str">
            <v>6</v>
          </cell>
          <cell r="L336" t="str">
            <v>33</v>
          </cell>
          <cell r="M336" t="str">
            <v>104</v>
          </cell>
          <cell r="N336" t="str">
            <v>6</v>
          </cell>
          <cell r="O336" t="str">
            <v>38</v>
          </cell>
          <cell r="P336" t="str">
            <v>14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DRYU9158258           </v>
          </cell>
          <cell r="U336" t="str">
            <v>09/03/2022</v>
          </cell>
          <cell r="V336" t="str">
            <v/>
          </cell>
          <cell r="W336" t="str">
            <v>EXO.TRANSM. GW6E-2800/200KV-12 ( TEZOTO-GIBA ) PUXE SBL</v>
          </cell>
          <cell r="X336" t="str">
            <v>SBL</v>
          </cell>
          <cell r="Y336" t="str">
            <v/>
          </cell>
          <cell r="Z336" t="str">
            <v xml:space="preserve">7 </v>
          </cell>
          <cell r="AA336" t="str">
            <v>1</v>
          </cell>
          <cell r="AB336" t="str">
            <v>60</v>
          </cell>
          <cell r="AC336" t="str">
            <v>11</v>
          </cell>
          <cell r="AD336" t="str">
            <v xml:space="preserve">DRYU9158258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16/02/2022</v>
          </cell>
          <cell r="AK336" t="str">
            <v>Marítimo</v>
          </cell>
          <cell r="AL336" t="str">
            <v>17/02/2022</v>
          </cell>
          <cell r="AM336" t="str">
            <v>01/03/2022</v>
          </cell>
          <cell r="AN336" t="str">
            <v xml:space="preserve">          </v>
          </cell>
        </row>
        <row r="337">
          <cell r="B337">
            <v>80536276</v>
          </cell>
          <cell r="C337">
            <v>540201857</v>
          </cell>
          <cell r="E337" t="str">
            <v/>
          </cell>
          <cell r="F337" t="str">
            <v/>
          </cell>
          <cell r="G337" t="str">
            <v xml:space="preserve">UASC ZAMZAM                                       </v>
          </cell>
          <cell r="I337" t="str">
            <v/>
          </cell>
          <cell r="J337">
            <v>5</v>
          </cell>
          <cell r="K337" t="str">
            <v>3</v>
          </cell>
          <cell r="L337" t="str">
            <v>5</v>
          </cell>
          <cell r="M337" t="str">
            <v>0</v>
          </cell>
          <cell r="N337" t="str">
            <v>16</v>
          </cell>
          <cell r="O337" t="str">
            <v>0</v>
          </cell>
          <cell r="P337" t="str">
            <v>13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UACU5430090           </v>
          </cell>
          <cell r="V337" t="str">
            <v/>
          </cell>
          <cell r="W337" t="str">
            <v>EXO.TRANSM. GW6E-2800/200KV-12 ( TEZOTO-GIBA ) PUXE SBL</v>
          </cell>
          <cell r="X337" t="str">
            <v>SBL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29</v>
          </cell>
          <cell r="AC337" t="str">
            <v>11</v>
          </cell>
          <cell r="AD337" t="str">
            <v xml:space="preserve">UACU5430090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16/02/2022</v>
          </cell>
          <cell r="AK337" t="str">
            <v>Marítimo</v>
          </cell>
          <cell r="AL337" t="str">
            <v>14/02/2022</v>
          </cell>
          <cell r="AM337" t="str">
            <v>01/03/2022</v>
          </cell>
          <cell r="AN337" t="str">
            <v xml:space="preserve">          </v>
          </cell>
        </row>
        <row r="338">
          <cell r="B338">
            <v>80536283</v>
          </cell>
          <cell r="C338">
            <v>540201858</v>
          </cell>
          <cell r="E338" t="str">
            <v/>
          </cell>
          <cell r="F338" t="str">
            <v/>
          </cell>
          <cell r="G338" t="str">
            <v xml:space="preserve">UASC ZAMZAM                                       </v>
          </cell>
          <cell r="I338" t="str">
            <v/>
          </cell>
          <cell r="J338">
            <v>49</v>
          </cell>
          <cell r="K338" t="str">
            <v>8</v>
          </cell>
          <cell r="L338" t="str">
            <v>49</v>
          </cell>
          <cell r="M338" t="str">
            <v>325</v>
          </cell>
          <cell r="N338" t="str">
            <v>16</v>
          </cell>
          <cell r="O338" t="str">
            <v>9</v>
          </cell>
          <cell r="P338" t="str">
            <v>24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CAIU9268001           </v>
          </cell>
          <cell r="U338" t="str">
            <v>09/03/2022</v>
          </cell>
          <cell r="V338" t="str">
            <v/>
          </cell>
          <cell r="W338" t="str">
            <v>EXO.TRANSM. GW6E-2800/200KV-12 ( TEZOTO-GIBA ) PUXE SBL</v>
          </cell>
          <cell r="X338" t="str">
            <v>SBL</v>
          </cell>
          <cell r="Y338" t="str">
            <v/>
          </cell>
          <cell r="Z338" t="str">
            <v xml:space="preserve">7 </v>
          </cell>
          <cell r="AA338" t="str">
            <v>1</v>
          </cell>
          <cell r="AB338" t="str">
            <v>57</v>
          </cell>
          <cell r="AC338" t="str">
            <v>11</v>
          </cell>
          <cell r="AD338" t="str">
            <v xml:space="preserve">CAIU9268001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16/02/2022</v>
          </cell>
          <cell r="AK338" t="str">
            <v>Marítimo</v>
          </cell>
          <cell r="AL338" t="str">
            <v>17/02/2022</v>
          </cell>
          <cell r="AM338" t="str">
            <v>01/03/2022</v>
          </cell>
          <cell r="AN338" t="str">
            <v xml:space="preserve">          </v>
          </cell>
        </row>
        <row r="339">
          <cell r="B339">
            <v>80536294</v>
          </cell>
          <cell r="C339">
            <v>540201859</v>
          </cell>
          <cell r="E339" t="str">
            <v/>
          </cell>
          <cell r="F339" t="str">
            <v/>
          </cell>
          <cell r="G339" t="str">
            <v xml:space="preserve">UASC ZAMZAM                                       </v>
          </cell>
          <cell r="I339" t="str">
            <v/>
          </cell>
          <cell r="J339">
            <v>13</v>
          </cell>
          <cell r="K339" t="str">
            <v>3</v>
          </cell>
          <cell r="L339" t="str">
            <v>13</v>
          </cell>
          <cell r="M339" t="str">
            <v>0</v>
          </cell>
          <cell r="N339" t="str">
            <v>16</v>
          </cell>
          <cell r="O339" t="str">
            <v>8</v>
          </cell>
          <cell r="P339" t="str">
            <v>17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FSCU7149280           </v>
          </cell>
          <cell r="V339" t="str">
            <v/>
          </cell>
          <cell r="W339" t="str">
            <v>EXO.TRANSM. GW6E-2800/200KV-12 ( TEZOTO-GIBA ) PUXE SBL</v>
          </cell>
          <cell r="X339" t="str">
            <v>SBL</v>
          </cell>
          <cell r="Y339" t="str">
            <v/>
          </cell>
          <cell r="Z339" t="str">
            <v xml:space="preserve">7 </v>
          </cell>
          <cell r="AA339" t="str">
            <v>0</v>
          </cell>
          <cell r="AB339" t="str">
            <v>41</v>
          </cell>
          <cell r="AC339" t="str">
            <v>11</v>
          </cell>
          <cell r="AD339" t="str">
            <v xml:space="preserve">FSCU7149280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16/02/2022</v>
          </cell>
          <cell r="AK339" t="str">
            <v>Marítimo</v>
          </cell>
          <cell r="AL339" t="str">
            <v>14/02/2022</v>
          </cell>
          <cell r="AM339" t="str">
            <v>01/03/2022</v>
          </cell>
          <cell r="AN339" t="str">
            <v xml:space="preserve">          </v>
          </cell>
        </row>
        <row r="340">
          <cell r="B340">
            <v>80536304</v>
          </cell>
          <cell r="C340">
            <v>540201860</v>
          </cell>
          <cell r="E340" t="str">
            <v/>
          </cell>
          <cell r="F340" t="str">
            <v/>
          </cell>
          <cell r="G340" t="str">
            <v xml:space="preserve">UASC ZAMZAM                                       </v>
          </cell>
          <cell r="I340" t="str">
            <v/>
          </cell>
          <cell r="J340">
            <v>4</v>
          </cell>
          <cell r="K340" t="str">
            <v>1</v>
          </cell>
          <cell r="L340" t="str">
            <v>4</v>
          </cell>
          <cell r="M340" t="str">
            <v>0</v>
          </cell>
          <cell r="N340" t="str">
            <v>38</v>
          </cell>
          <cell r="O340" t="str">
            <v>0</v>
          </cell>
          <cell r="P340" t="str">
            <v>3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FFAU2157202           </v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42</v>
          </cell>
          <cell r="AC340" t="str">
            <v>11</v>
          </cell>
          <cell r="AD340" t="str">
            <v xml:space="preserve">FFAU2157202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16/02/2022</v>
          </cell>
          <cell r="AK340" t="str">
            <v>Marítimo</v>
          </cell>
          <cell r="AL340" t="str">
            <v>14/02/2022</v>
          </cell>
          <cell r="AM340" t="str">
            <v>01/03/2022</v>
          </cell>
          <cell r="AN340" t="str">
            <v xml:space="preserve">          </v>
          </cell>
        </row>
        <row r="341">
          <cell r="B341">
            <v>80536308</v>
          </cell>
          <cell r="C341">
            <v>540201861</v>
          </cell>
          <cell r="E341" t="str">
            <v/>
          </cell>
          <cell r="F341" t="str">
            <v/>
          </cell>
          <cell r="G341" t="str">
            <v xml:space="preserve">UASC ZAMZAM                                       </v>
          </cell>
          <cell r="I341" t="str">
            <v/>
          </cell>
          <cell r="J341">
            <v>74</v>
          </cell>
          <cell r="K341" t="str">
            <v>17</v>
          </cell>
          <cell r="L341" t="str">
            <v>74</v>
          </cell>
          <cell r="M341" t="str">
            <v>532</v>
          </cell>
          <cell r="N341" t="str">
            <v>37</v>
          </cell>
          <cell r="O341" t="str">
            <v>7</v>
          </cell>
          <cell r="P341" t="str">
            <v>9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HLBU2202031           </v>
          </cell>
          <cell r="U341" t="str">
            <v>11/03/2022</v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 xml:space="preserve">7 </v>
          </cell>
          <cell r="AA341" t="str">
            <v>2</v>
          </cell>
          <cell r="AB341" t="str">
            <v>48</v>
          </cell>
          <cell r="AC341" t="str">
            <v>11</v>
          </cell>
          <cell r="AD341" t="str">
            <v xml:space="preserve">HLBU2202031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16/02/2022</v>
          </cell>
          <cell r="AK341" t="str">
            <v>Marítimo</v>
          </cell>
          <cell r="AL341" t="str">
            <v>14/02/2022</v>
          </cell>
          <cell r="AM341" t="str">
            <v>01/03/2022</v>
          </cell>
          <cell r="AN341" t="str">
            <v xml:space="preserve">          </v>
          </cell>
        </row>
        <row r="342">
          <cell r="B342">
            <v>80536269</v>
          </cell>
          <cell r="C342">
            <v>540201862</v>
          </cell>
          <cell r="E342" t="str">
            <v/>
          </cell>
          <cell r="F342" t="str">
            <v/>
          </cell>
          <cell r="G342" t="str">
            <v xml:space="preserve">UASC ZAMZAM                                       </v>
          </cell>
          <cell r="I342" t="str">
            <v/>
          </cell>
          <cell r="J342">
            <v>10</v>
          </cell>
          <cell r="K342" t="str">
            <v>3</v>
          </cell>
          <cell r="L342" t="str">
            <v>10</v>
          </cell>
          <cell r="M342" t="str">
            <v>0</v>
          </cell>
          <cell r="N342" t="str">
            <v>7</v>
          </cell>
          <cell r="O342" t="str">
            <v>17</v>
          </cell>
          <cell r="P342" t="str">
            <v>20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UACU5976013           </v>
          </cell>
          <cell r="V342" t="str">
            <v/>
          </cell>
          <cell r="W342" t="str">
            <v>REFORCO DIR ( DARIO ) PUXE SBL / EXO.TRANSM. GW6E-2800/200KV-12 ( TEZOTO-GIBA ) PUXE SBL</v>
          </cell>
          <cell r="X342" t="str">
            <v>SBL</v>
          </cell>
          <cell r="Y342" t="str">
            <v/>
          </cell>
          <cell r="Z342" t="str">
            <v xml:space="preserve">7 </v>
          </cell>
          <cell r="AA342" t="str">
            <v>0</v>
          </cell>
          <cell r="AB342" t="str">
            <v>45</v>
          </cell>
          <cell r="AC342" t="str">
            <v>11</v>
          </cell>
          <cell r="AD342" t="str">
            <v xml:space="preserve">UACU5976013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16/02/2022</v>
          </cell>
          <cell r="AK342" t="str">
            <v>Marítimo</v>
          </cell>
          <cell r="AL342" t="str">
            <v>14/02/2022</v>
          </cell>
          <cell r="AM342" t="str">
            <v>01/03/2022</v>
          </cell>
          <cell r="AN342" t="str">
            <v xml:space="preserve">          </v>
          </cell>
        </row>
        <row r="343">
          <cell r="B343">
            <v>80536278</v>
          </cell>
          <cell r="C343">
            <v>540201863</v>
          </cell>
          <cell r="E343" t="str">
            <v/>
          </cell>
          <cell r="F343" t="str">
            <v/>
          </cell>
          <cell r="G343" t="str">
            <v xml:space="preserve">UASC ZAMZAM                                       </v>
          </cell>
          <cell r="I343" t="str">
            <v/>
          </cell>
          <cell r="J343">
            <v>14</v>
          </cell>
          <cell r="K343" t="str">
            <v>6</v>
          </cell>
          <cell r="L343" t="str">
            <v>14</v>
          </cell>
          <cell r="M343" t="str">
            <v>0</v>
          </cell>
          <cell r="N343" t="str">
            <v>25</v>
          </cell>
          <cell r="O343" t="str">
            <v>5</v>
          </cell>
          <cell r="P343" t="str">
            <v>11</v>
          </cell>
          <cell r="Q343" t="str">
            <v>0</v>
          </cell>
          <cell r="R343" t="str">
            <v>0</v>
          </cell>
          <cell r="S343" t="str">
            <v>Não</v>
          </cell>
          <cell r="T343" t="str">
            <v xml:space="preserve">FANU3093214           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 xml:space="preserve">7 </v>
          </cell>
          <cell r="AA343" t="str">
            <v>0</v>
          </cell>
          <cell r="AB343" t="str">
            <v>41</v>
          </cell>
          <cell r="AC343" t="str">
            <v>11</v>
          </cell>
          <cell r="AD343" t="str">
            <v xml:space="preserve">FANU3093214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16/02/2022</v>
          </cell>
          <cell r="AK343" t="str">
            <v>Marítimo</v>
          </cell>
          <cell r="AL343" t="str">
            <v>14/02/2022</v>
          </cell>
          <cell r="AM343" t="str">
            <v>01/03/2022</v>
          </cell>
          <cell r="AN343" t="str">
            <v xml:space="preserve">          </v>
          </cell>
        </row>
        <row r="344">
          <cell r="B344">
            <v>80536390</v>
          </cell>
          <cell r="C344">
            <v>540201864</v>
          </cell>
          <cell r="E344" t="str">
            <v/>
          </cell>
          <cell r="F344" t="str">
            <v/>
          </cell>
          <cell r="G344" t="str">
            <v xml:space="preserve">UASC ZAMZAM                                       </v>
          </cell>
          <cell r="I344" t="str">
            <v/>
          </cell>
          <cell r="J344">
            <v>30</v>
          </cell>
          <cell r="K344" t="str">
            <v>9</v>
          </cell>
          <cell r="L344" t="str">
            <v>30</v>
          </cell>
          <cell r="M344" t="str">
            <v>331</v>
          </cell>
          <cell r="N344" t="str">
            <v>4</v>
          </cell>
          <cell r="O344" t="str">
            <v>9</v>
          </cell>
          <cell r="P344" t="str">
            <v>16</v>
          </cell>
          <cell r="Q344" t="str">
            <v>1</v>
          </cell>
          <cell r="R344" t="str">
            <v>1</v>
          </cell>
          <cell r="S344" t="str">
            <v>Não</v>
          </cell>
          <cell r="T344" t="str">
            <v xml:space="preserve">TCKU6026364           </v>
          </cell>
          <cell r="U344" t="str">
            <v>14/03/2022</v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 xml:space="preserve">7 </v>
          </cell>
          <cell r="AA344" t="str">
            <v>1</v>
          </cell>
          <cell r="AB344" t="str">
            <v>34</v>
          </cell>
          <cell r="AC344" t="str">
            <v>11</v>
          </cell>
          <cell r="AD344" t="str">
            <v xml:space="preserve">TCKU6026364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16/02/2022</v>
          </cell>
          <cell r="AK344" t="str">
            <v>Marítimo</v>
          </cell>
          <cell r="AL344" t="str">
            <v>14/02/2022</v>
          </cell>
          <cell r="AM344" t="str">
            <v>01/03/2022</v>
          </cell>
          <cell r="AN344" t="str">
            <v xml:space="preserve">          </v>
          </cell>
        </row>
        <row r="345">
          <cell r="B345">
            <v>80535875</v>
          </cell>
          <cell r="C345">
            <v>540201865</v>
          </cell>
          <cell r="E345" t="str">
            <v/>
          </cell>
          <cell r="F345" t="str">
            <v/>
          </cell>
          <cell r="G345" t="str">
            <v xml:space="preserve">UASC ZAMZAM                                       </v>
          </cell>
          <cell r="I345" t="str">
            <v/>
          </cell>
          <cell r="J345">
            <v>65</v>
          </cell>
          <cell r="K345" t="str">
            <v>14</v>
          </cell>
          <cell r="L345" t="str">
            <v>65</v>
          </cell>
          <cell r="M345" t="str">
            <v>310</v>
          </cell>
          <cell r="N345" t="str">
            <v>26</v>
          </cell>
          <cell r="O345" t="str">
            <v>14</v>
          </cell>
          <cell r="P345" t="str">
            <v>10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BMOU6646509           </v>
          </cell>
          <cell r="U345" t="str">
            <v>11/03/2022</v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 xml:space="preserve">7 </v>
          </cell>
          <cell r="AA345" t="str">
            <v>2</v>
          </cell>
          <cell r="AB345" t="str">
            <v>55</v>
          </cell>
          <cell r="AC345" t="str">
            <v>11</v>
          </cell>
          <cell r="AD345" t="str">
            <v xml:space="preserve">BMOU6646509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16/02/2022</v>
          </cell>
          <cell r="AK345" t="str">
            <v>Marítimo</v>
          </cell>
          <cell r="AL345" t="str">
            <v>16/02/2022</v>
          </cell>
          <cell r="AM345" t="str">
            <v>01/03/2022</v>
          </cell>
          <cell r="AN345" t="str">
            <v xml:space="preserve">          </v>
          </cell>
        </row>
        <row r="346">
          <cell r="B346">
            <v>80535877</v>
          </cell>
          <cell r="C346">
            <v>540201866</v>
          </cell>
          <cell r="E346" t="str">
            <v/>
          </cell>
          <cell r="F346" t="str">
            <v/>
          </cell>
          <cell r="G346" t="str">
            <v xml:space="preserve">UASC ZAMZAM                                       </v>
          </cell>
          <cell r="I346" t="str">
            <v/>
          </cell>
          <cell r="J346">
            <v>35</v>
          </cell>
          <cell r="K346" t="str">
            <v>5</v>
          </cell>
          <cell r="L346" t="str">
            <v>35</v>
          </cell>
          <cell r="M346" t="str">
            <v>206</v>
          </cell>
          <cell r="N346" t="str">
            <v>37</v>
          </cell>
          <cell r="O346" t="str">
            <v>27</v>
          </cell>
          <cell r="P346" t="str">
            <v>6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FANU1037171           </v>
          </cell>
          <cell r="U346" t="str">
            <v>09/03/2022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7 </v>
          </cell>
          <cell r="AA346" t="str">
            <v>2</v>
          </cell>
          <cell r="AB346" t="str">
            <v>72</v>
          </cell>
          <cell r="AC346" t="str">
            <v>11</v>
          </cell>
          <cell r="AD346" t="str">
            <v xml:space="preserve">FANU1037171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16/02/2022</v>
          </cell>
          <cell r="AK346" t="str">
            <v>Marítimo</v>
          </cell>
          <cell r="AL346" t="str">
            <v>17/02/2022</v>
          </cell>
          <cell r="AM346" t="str">
            <v>01/03/2022</v>
          </cell>
          <cell r="AN346" t="str">
            <v xml:space="preserve">          </v>
          </cell>
        </row>
        <row r="347">
          <cell r="B347">
            <v>80536427</v>
          </cell>
          <cell r="C347">
            <v>540201867</v>
          </cell>
          <cell r="E347" t="str">
            <v/>
          </cell>
          <cell r="F347" t="str">
            <v/>
          </cell>
          <cell r="G347" t="str">
            <v xml:space="preserve">UASC ZAMZAM                                       </v>
          </cell>
          <cell r="I347" t="str">
            <v/>
          </cell>
          <cell r="J347">
            <v>15</v>
          </cell>
          <cell r="K347" t="str">
            <v>5</v>
          </cell>
          <cell r="L347" t="str">
            <v>15</v>
          </cell>
          <cell r="M347" t="str">
            <v>0</v>
          </cell>
          <cell r="N347" t="str">
            <v>13</v>
          </cell>
          <cell r="O347" t="str">
            <v>16</v>
          </cell>
          <cell r="P347" t="str">
            <v>11</v>
          </cell>
          <cell r="Q347" t="str">
            <v>1</v>
          </cell>
          <cell r="R347" t="str">
            <v>1</v>
          </cell>
          <cell r="S347" t="str">
            <v>Não</v>
          </cell>
          <cell r="T347" t="str">
            <v xml:space="preserve">CAXU8145067           </v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 xml:space="preserve">7 </v>
          </cell>
          <cell r="AA347" t="str">
            <v>0</v>
          </cell>
          <cell r="AB347" t="str">
            <v>41</v>
          </cell>
          <cell r="AC347" t="str">
            <v>11</v>
          </cell>
          <cell r="AD347" t="str">
            <v xml:space="preserve">CAXU8145067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16/02/2022</v>
          </cell>
          <cell r="AK347" t="str">
            <v>Marítimo</v>
          </cell>
          <cell r="AL347" t="str">
            <v>14/02/2022</v>
          </cell>
          <cell r="AM347" t="str">
            <v>01/03/2022</v>
          </cell>
          <cell r="AN347" t="str">
            <v xml:space="preserve">          </v>
          </cell>
        </row>
        <row r="348">
          <cell r="B348">
            <v>80535885</v>
          </cell>
          <cell r="C348">
            <v>540201868</v>
          </cell>
          <cell r="E348" t="str">
            <v/>
          </cell>
          <cell r="F348" t="str">
            <v/>
          </cell>
          <cell r="G348" t="str">
            <v xml:space="preserve">UASC ZAMZAM                                       </v>
          </cell>
          <cell r="I348" t="str">
            <v/>
          </cell>
          <cell r="J348">
            <v>20</v>
          </cell>
          <cell r="K348" t="str">
            <v>3</v>
          </cell>
          <cell r="L348" t="str">
            <v>20</v>
          </cell>
          <cell r="M348" t="str">
            <v>0</v>
          </cell>
          <cell r="N348" t="str">
            <v>38</v>
          </cell>
          <cell r="O348" t="str">
            <v>14</v>
          </cell>
          <cell r="P348" t="str">
            <v>4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HLBU1689244           </v>
          </cell>
          <cell r="U348" t="str">
            <v>14/03/2022</v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 xml:space="preserve">7 </v>
          </cell>
          <cell r="AA348" t="str">
            <v>1</v>
          </cell>
          <cell r="AB348" t="str">
            <v>56</v>
          </cell>
          <cell r="AC348" t="str">
            <v>11</v>
          </cell>
          <cell r="AD348" t="str">
            <v xml:space="preserve">HLBU1689244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16/02/2022</v>
          </cell>
          <cell r="AK348" t="str">
            <v>Marítimo</v>
          </cell>
          <cell r="AL348" t="str">
            <v>16/02/2022</v>
          </cell>
          <cell r="AM348" t="str">
            <v>01/03/2022</v>
          </cell>
          <cell r="AN348" t="str">
            <v xml:space="preserve">          </v>
          </cell>
        </row>
        <row r="349">
          <cell r="B349">
            <v>80535934</v>
          </cell>
          <cell r="C349">
            <v>540201869</v>
          </cell>
          <cell r="E349" t="str">
            <v/>
          </cell>
          <cell r="F349" t="str">
            <v/>
          </cell>
          <cell r="G349" t="str">
            <v xml:space="preserve">UASC ZAMZAM                                       </v>
          </cell>
          <cell r="I349" t="str">
            <v/>
          </cell>
          <cell r="J349">
            <v>12</v>
          </cell>
          <cell r="K349" t="str">
            <v>2</v>
          </cell>
          <cell r="L349" t="str">
            <v>12</v>
          </cell>
          <cell r="M349" t="str">
            <v>0</v>
          </cell>
          <cell r="N349" t="str">
            <v>29</v>
          </cell>
          <cell r="O349" t="str">
            <v>18</v>
          </cell>
          <cell r="P349" t="str">
            <v>24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FANU3202418           </v>
          </cell>
          <cell r="U349" t="str">
            <v>28/03/2022</v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 xml:space="preserve">7 </v>
          </cell>
          <cell r="AA349" t="str">
            <v>1</v>
          </cell>
          <cell r="AB349" t="str">
            <v>71</v>
          </cell>
          <cell r="AC349" t="str">
            <v>11</v>
          </cell>
          <cell r="AD349" t="str">
            <v xml:space="preserve">FANU3202418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16/02/2022</v>
          </cell>
          <cell r="AK349" t="str">
            <v>Marítimo</v>
          </cell>
          <cell r="AL349" t="str">
            <v>16/02/2022</v>
          </cell>
          <cell r="AM349" t="str">
            <v>01/03/2022</v>
          </cell>
          <cell r="AN349" t="str">
            <v xml:space="preserve">          </v>
          </cell>
        </row>
        <row r="350">
          <cell r="B350">
            <v>80536431</v>
          </cell>
          <cell r="C350">
            <v>540201870</v>
          </cell>
          <cell r="E350" t="str">
            <v/>
          </cell>
          <cell r="F350" t="str">
            <v/>
          </cell>
          <cell r="G350" t="str">
            <v xml:space="preserve">UASC ZAMZAM                                       </v>
          </cell>
          <cell r="I350" t="str">
            <v/>
          </cell>
          <cell r="J350">
            <v>12</v>
          </cell>
          <cell r="K350" t="str">
            <v>5</v>
          </cell>
          <cell r="L350" t="str">
            <v>12</v>
          </cell>
          <cell r="M350" t="str">
            <v>0</v>
          </cell>
          <cell r="N350" t="str">
            <v>8</v>
          </cell>
          <cell r="O350" t="str">
            <v>12</v>
          </cell>
          <cell r="P350" t="str">
            <v>21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UACU5224335           </v>
          </cell>
          <cell r="U350" t="str">
            <v>10/03/2022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 xml:space="preserve">7 </v>
          </cell>
          <cell r="AA350" t="str">
            <v>2</v>
          </cell>
          <cell r="AB350" t="str">
            <v>43</v>
          </cell>
          <cell r="AC350" t="str">
            <v>11</v>
          </cell>
          <cell r="AD350" t="str">
            <v xml:space="preserve">UACU5224335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16/02/2022</v>
          </cell>
          <cell r="AK350" t="str">
            <v>Marítimo</v>
          </cell>
          <cell r="AL350" t="str">
            <v>17/02/2022</v>
          </cell>
          <cell r="AM350" t="str">
            <v>01/03/2022</v>
          </cell>
          <cell r="AN350" t="str">
            <v xml:space="preserve">          </v>
          </cell>
        </row>
        <row r="351">
          <cell r="B351">
            <v>80535912</v>
          </cell>
          <cell r="C351">
            <v>540201871</v>
          </cell>
          <cell r="E351" t="str">
            <v/>
          </cell>
          <cell r="F351" t="str">
            <v/>
          </cell>
          <cell r="G351" t="str">
            <v xml:space="preserve">UASC ZAMZAM                                       </v>
          </cell>
          <cell r="I351" t="str">
            <v/>
          </cell>
          <cell r="J351">
            <v>10</v>
          </cell>
          <cell r="K351" t="str">
            <v>5</v>
          </cell>
          <cell r="L351" t="str">
            <v>10</v>
          </cell>
          <cell r="M351" t="str">
            <v>0</v>
          </cell>
          <cell r="N351" t="str">
            <v>10</v>
          </cell>
          <cell r="O351" t="str">
            <v>21</v>
          </cell>
          <cell r="P351" t="str">
            <v>9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FANU1737920           </v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 xml:space="preserve">7 </v>
          </cell>
          <cell r="AA351" t="str">
            <v>0</v>
          </cell>
          <cell r="AB351" t="str">
            <v>40</v>
          </cell>
          <cell r="AC351" t="str">
            <v>11</v>
          </cell>
          <cell r="AD351" t="str">
            <v xml:space="preserve">FANU1737920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16/02/2022</v>
          </cell>
          <cell r="AK351" t="str">
            <v>Marítimo</v>
          </cell>
          <cell r="AL351" t="str">
            <v>16/02/2022</v>
          </cell>
          <cell r="AM351" t="str">
            <v>01/03/2022</v>
          </cell>
          <cell r="AN351" t="str">
            <v xml:space="preserve">          </v>
          </cell>
        </row>
        <row r="352">
          <cell r="B352">
            <v>80536432</v>
          </cell>
          <cell r="C352">
            <v>540201872</v>
          </cell>
          <cell r="E352" t="str">
            <v/>
          </cell>
          <cell r="F352" t="str">
            <v/>
          </cell>
          <cell r="G352" t="str">
            <v xml:space="preserve">UASC ZAMZAM                                       </v>
          </cell>
          <cell r="I352" t="str">
            <v/>
          </cell>
          <cell r="J352">
            <v>79</v>
          </cell>
          <cell r="K352" t="str">
            <v>18</v>
          </cell>
          <cell r="L352" t="str">
            <v>79</v>
          </cell>
          <cell r="M352" t="str">
            <v>307</v>
          </cell>
          <cell r="N352" t="str">
            <v>14</v>
          </cell>
          <cell r="O352" t="str">
            <v>8</v>
          </cell>
          <cell r="P352" t="str">
            <v>20</v>
          </cell>
          <cell r="Q352" t="str">
            <v>7</v>
          </cell>
          <cell r="R352" t="str">
            <v>7</v>
          </cell>
          <cell r="S352" t="str">
            <v>Não</v>
          </cell>
          <cell r="T352" t="str">
            <v xml:space="preserve">FANU3197543           </v>
          </cell>
          <cell r="U352" t="str">
            <v>08/03/2022</v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 xml:space="preserve">7 </v>
          </cell>
          <cell r="AA352" t="str">
            <v>7</v>
          </cell>
          <cell r="AB352" t="str">
            <v>57</v>
          </cell>
          <cell r="AC352" t="str">
            <v>11</v>
          </cell>
          <cell r="AD352" t="str">
            <v xml:space="preserve">FANU3197543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16/02/2022</v>
          </cell>
          <cell r="AK352" t="str">
            <v>Marítimo</v>
          </cell>
          <cell r="AL352" t="str">
            <v>14/02/2022</v>
          </cell>
          <cell r="AM352" t="str">
            <v>01/03/2022</v>
          </cell>
          <cell r="AN352" t="str">
            <v xml:space="preserve">          </v>
          </cell>
        </row>
        <row r="353">
          <cell r="B353">
            <v>80535913</v>
          </cell>
          <cell r="C353">
            <v>540201873</v>
          </cell>
          <cell r="E353" t="str">
            <v/>
          </cell>
          <cell r="F353" t="str">
            <v/>
          </cell>
          <cell r="G353" t="str">
            <v xml:space="preserve">UASC ZAMZAM                                       </v>
          </cell>
          <cell r="I353" t="str">
            <v/>
          </cell>
          <cell r="J353">
            <v>9</v>
          </cell>
          <cell r="K353" t="str">
            <v>3</v>
          </cell>
          <cell r="L353" t="str">
            <v>9</v>
          </cell>
          <cell r="M353" t="str">
            <v>0</v>
          </cell>
          <cell r="N353" t="str">
            <v>10</v>
          </cell>
          <cell r="O353" t="str">
            <v>3</v>
          </cell>
          <cell r="P353" t="str">
            <v>21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FANU1471064           </v>
          </cell>
          <cell r="V353" t="str">
            <v/>
          </cell>
          <cell r="W353" t="str">
            <v>REFORCO DIR ( DARIO ) PUXE SBL</v>
          </cell>
          <cell r="X353" t="str">
            <v>SBL</v>
          </cell>
          <cell r="Y353" t="str">
            <v/>
          </cell>
          <cell r="Z353" t="str">
            <v xml:space="preserve">7 </v>
          </cell>
          <cell r="AA353" t="str">
            <v>0</v>
          </cell>
          <cell r="AB353" t="str">
            <v>34</v>
          </cell>
          <cell r="AC353" t="str">
            <v>11</v>
          </cell>
          <cell r="AD353" t="str">
            <v xml:space="preserve">FANU1471064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16/02/2022</v>
          </cell>
          <cell r="AK353" t="str">
            <v>Marítimo</v>
          </cell>
          <cell r="AL353" t="str">
            <v>16/02/2022</v>
          </cell>
          <cell r="AM353" t="str">
            <v>01/03/2022</v>
          </cell>
          <cell r="AN353" t="str">
            <v xml:space="preserve">          </v>
          </cell>
        </row>
        <row r="354">
          <cell r="B354">
            <v>80536434</v>
          </cell>
          <cell r="C354">
            <v>540201875</v>
          </cell>
          <cell r="E354" t="str">
            <v/>
          </cell>
          <cell r="F354" t="str">
            <v/>
          </cell>
          <cell r="G354" t="str">
            <v xml:space="preserve">UASC ZAMZAM                                       </v>
          </cell>
          <cell r="I354" t="str">
            <v/>
          </cell>
          <cell r="J354">
            <v>12</v>
          </cell>
          <cell r="K354" t="str">
            <v>7</v>
          </cell>
          <cell r="L354" t="str">
            <v>12</v>
          </cell>
          <cell r="M354" t="str">
            <v>0</v>
          </cell>
          <cell r="N354" t="str">
            <v>1</v>
          </cell>
          <cell r="O354" t="str">
            <v>32</v>
          </cell>
          <cell r="P354" t="str">
            <v>7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HLXU8106346           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 xml:space="preserve">7 </v>
          </cell>
          <cell r="AA354" t="str">
            <v>0</v>
          </cell>
          <cell r="AB354" t="str">
            <v>40</v>
          </cell>
          <cell r="AC354" t="str">
            <v>11</v>
          </cell>
          <cell r="AD354" t="str">
            <v xml:space="preserve">HLXU8106346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16/02/2022</v>
          </cell>
          <cell r="AK354" t="str">
            <v>Marítimo</v>
          </cell>
          <cell r="AL354" t="str">
            <v>14/02/2022</v>
          </cell>
          <cell r="AM354" t="str">
            <v>01/03/2022</v>
          </cell>
          <cell r="AN354" t="str">
            <v xml:space="preserve">          </v>
          </cell>
        </row>
        <row r="355">
          <cell r="B355">
            <v>80535915</v>
          </cell>
          <cell r="C355">
            <v>540201876</v>
          </cell>
          <cell r="E355" t="str">
            <v/>
          </cell>
          <cell r="F355" t="str">
            <v/>
          </cell>
          <cell r="G355" t="str">
            <v xml:space="preserve">UASC ZAMZAM                                       </v>
          </cell>
          <cell r="I355" t="str">
            <v/>
          </cell>
          <cell r="J355">
            <v>91</v>
          </cell>
          <cell r="K355" t="str">
            <v>24</v>
          </cell>
          <cell r="L355" t="str">
            <v>91</v>
          </cell>
          <cell r="M355" t="str">
            <v>394</v>
          </cell>
          <cell r="N355" t="str">
            <v>31</v>
          </cell>
          <cell r="O355" t="str">
            <v>29</v>
          </cell>
          <cell r="P355" t="str">
            <v>31</v>
          </cell>
          <cell r="Q355" t="str">
            <v>1</v>
          </cell>
          <cell r="R355" t="str">
            <v>1</v>
          </cell>
          <cell r="S355" t="str">
            <v>Não</v>
          </cell>
          <cell r="T355" t="str">
            <v xml:space="preserve">HAMU1154833           </v>
          </cell>
          <cell r="U355" t="str">
            <v>14/03/2022</v>
          </cell>
          <cell r="V355" t="str">
            <v/>
          </cell>
          <cell r="W355" t="str">
            <v>REFORCO DIR ( DARIO ) PUXE SBL</v>
          </cell>
          <cell r="X355" t="str">
            <v>SBL</v>
          </cell>
          <cell r="Y355" t="str">
            <v/>
          </cell>
          <cell r="Z355" t="str">
            <v xml:space="preserve">7 </v>
          </cell>
          <cell r="AA355" t="str">
            <v>2</v>
          </cell>
          <cell r="AB355" t="str">
            <v>44</v>
          </cell>
          <cell r="AC355" t="str">
            <v>11</v>
          </cell>
          <cell r="AD355" t="str">
            <v xml:space="preserve">HAMU1154833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16/02/2022</v>
          </cell>
          <cell r="AK355" t="str">
            <v>Marítimo</v>
          </cell>
          <cell r="AL355" t="str">
            <v>16/02/2022</v>
          </cell>
          <cell r="AM355" t="str">
            <v>01/03/2022</v>
          </cell>
          <cell r="AN355" t="str">
            <v xml:space="preserve">          </v>
          </cell>
        </row>
        <row r="356">
          <cell r="B356">
            <v>80535916</v>
          </cell>
          <cell r="C356">
            <v>540201877</v>
          </cell>
          <cell r="E356" t="str">
            <v/>
          </cell>
          <cell r="F356" t="str">
            <v/>
          </cell>
          <cell r="G356" t="str">
            <v xml:space="preserve">UASC ZAMZAM                                       </v>
          </cell>
          <cell r="I356" t="str">
            <v/>
          </cell>
          <cell r="J356">
            <v>52</v>
          </cell>
          <cell r="K356" t="str">
            <v>11</v>
          </cell>
          <cell r="L356" t="str">
            <v>52</v>
          </cell>
          <cell r="M356" t="str">
            <v>365</v>
          </cell>
          <cell r="N356" t="str">
            <v>9</v>
          </cell>
          <cell r="O356" t="str">
            <v>14</v>
          </cell>
          <cell r="P356" t="str">
            <v>3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SLSU8062479           </v>
          </cell>
          <cell r="U356" t="str">
            <v>11/03/2022</v>
          </cell>
          <cell r="V356" t="str">
            <v/>
          </cell>
          <cell r="W356" t="str">
            <v>REFORCO DIR ( DARIO ) PUXE SBL</v>
          </cell>
          <cell r="X356" t="str">
            <v>SBL</v>
          </cell>
          <cell r="Y356" t="str">
            <v/>
          </cell>
          <cell r="Z356" t="str">
            <v xml:space="preserve">7 </v>
          </cell>
          <cell r="AA356" t="str">
            <v>3</v>
          </cell>
          <cell r="AB356" t="str">
            <v>34</v>
          </cell>
          <cell r="AC356" t="str">
            <v>11</v>
          </cell>
          <cell r="AD356" t="str">
            <v xml:space="preserve">SLSU8062479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16/02/2022</v>
          </cell>
          <cell r="AK356" t="str">
            <v>Marítimo</v>
          </cell>
          <cell r="AL356" t="str">
            <v>16/02/2022</v>
          </cell>
          <cell r="AM356" t="str">
            <v>01/03/2022</v>
          </cell>
          <cell r="AN356" t="str">
            <v xml:space="preserve">          </v>
          </cell>
        </row>
        <row r="357">
          <cell r="B357">
            <v>80536435</v>
          </cell>
          <cell r="C357">
            <v>540201878</v>
          </cell>
          <cell r="E357" t="str">
            <v/>
          </cell>
          <cell r="F357" t="str">
            <v/>
          </cell>
          <cell r="G357" t="str">
            <v xml:space="preserve">UASC ZAMZAM                                       </v>
          </cell>
          <cell r="I357" t="str">
            <v/>
          </cell>
          <cell r="J357">
            <v>14</v>
          </cell>
          <cell r="K357" t="str">
            <v>8</v>
          </cell>
          <cell r="L357" t="str">
            <v>14</v>
          </cell>
          <cell r="M357" t="str">
            <v>41</v>
          </cell>
          <cell r="N357" t="str">
            <v>3</v>
          </cell>
          <cell r="O357" t="str">
            <v>26</v>
          </cell>
          <cell r="P357" t="str">
            <v>8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TCLU8076145           </v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 xml:space="preserve">7 </v>
          </cell>
          <cell r="AA357" t="str">
            <v>0</v>
          </cell>
          <cell r="AB357" t="str">
            <v>36</v>
          </cell>
          <cell r="AC357" t="str">
            <v>11</v>
          </cell>
          <cell r="AD357" t="str">
            <v xml:space="preserve">TCLU8076145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16/02/2022</v>
          </cell>
          <cell r="AK357" t="str">
            <v>Marítimo</v>
          </cell>
          <cell r="AL357" t="str">
            <v>14/02/2022</v>
          </cell>
          <cell r="AM357" t="str">
            <v>01/03/2022</v>
          </cell>
          <cell r="AN357" t="str">
            <v xml:space="preserve">          </v>
          </cell>
        </row>
        <row r="358">
          <cell r="B358">
            <v>80535918</v>
          </cell>
          <cell r="C358">
            <v>540201879</v>
          </cell>
          <cell r="E358" t="str">
            <v/>
          </cell>
          <cell r="F358" t="str">
            <v/>
          </cell>
          <cell r="G358" t="str">
            <v xml:space="preserve">UASC ZAMZAM                                       </v>
          </cell>
          <cell r="I358" t="str">
            <v/>
          </cell>
          <cell r="J358">
            <v>34</v>
          </cell>
          <cell r="K358" t="str">
            <v>19</v>
          </cell>
          <cell r="L358" t="str">
            <v>34</v>
          </cell>
          <cell r="M358" t="str">
            <v>134</v>
          </cell>
          <cell r="N358" t="str">
            <v>16</v>
          </cell>
          <cell r="O358" t="str">
            <v>3</v>
          </cell>
          <cell r="P358" t="str">
            <v>13</v>
          </cell>
          <cell r="Q358" t="str">
            <v>0</v>
          </cell>
          <cell r="R358" t="str">
            <v>0</v>
          </cell>
          <cell r="S358" t="str">
            <v>Não</v>
          </cell>
          <cell r="T358" t="str">
            <v xml:space="preserve">FSCU9831848           </v>
          </cell>
          <cell r="U358" t="str">
            <v>14/03/2022</v>
          </cell>
          <cell r="V358" t="str">
            <v/>
          </cell>
          <cell r="W358" t="str">
            <v>REFORCO DIR ( DARIO ) PUXE SBL</v>
          </cell>
          <cell r="X358" t="str">
            <v>SBL</v>
          </cell>
          <cell r="Y358" t="str">
            <v/>
          </cell>
          <cell r="Z358" t="str">
            <v xml:space="preserve">7 </v>
          </cell>
          <cell r="AA358" t="str">
            <v>1</v>
          </cell>
          <cell r="AB358" t="str">
            <v>36</v>
          </cell>
          <cell r="AC358" t="str">
            <v>11</v>
          </cell>
          <cell r="AD358" t="str">
            <v xml:space="preserve">FSCU9831848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Pendente</v>
          </cell>
          <cell r="AI358" t="str">
            <v>Não</v>
          </cell>
          <cell r="AJ358" t="str">
            <v>16/02/2022</v>
          </cell>
          <cell r="AK358" t="str">
            <v>Marítimo</v>
          </cell>
          <cell r="AL358" t="str">
            <v>16/02/2022</v>
          </cell>
          <cell r="AM358" t="str">
            <v>01/03/2022</v>
          </cell>
          <cell r="AN358" t="str">
            <v xml:space="preserve">          </v>
          </cell>
        </row>
        <row r="359">
          <cell r="B359">
            <v>80536442</v>
          </cell>
          <cell r="C359">
            <v>540201880</v>
          </cell>
          <cell r="E359" t="str">
            <v/>
          </cell>
          <cell r="F359" t="str">
            <v/>
          </cell>
          <cell r="G359" t="str">
            <v xml:space="preserve">UASC ZAMZAM                                       </v>
          </cell>
          <cell r="I359" t="str">
            <v/>
          </cell>
          <cell r="J359">
            <v>20</v>
          </cell>
          <cell r="K359" t="str">
            <v>8</v>
          </cell>
          <cell r="L359" t="str">
            <v>20</v>
          </cell>
          <cell r="M359" t="str">
            <v>3</v>
          </cell>
          <cell r="N359" t="str">
            <v>108</v>
          </cell>
          <cell r="O359" t="str">
            <v>19</v>
          </cell>
          <cell r="P359" t="str">
            <v>22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HLBU2262318           </v>
          </cell>
          <cell r="U359" t="str">
            <v>15/03/2022</v>
          </cell>
          <cell r="V359" t="str">
            <v/>
          </cell>
          <cell r="W359" t="str">
            <v>BANCOS ( ALVARO ) PUXE SBL</v>
          </cell>
          <cell r="X359" t="str">
            <v>SBL</v>
          </cell>
          <cell r="Y359" t="str">
            <v/>
          </cell>
          <cell r="Z359" t="str">
            <v xml:space="preserve">7 </v>
          </cell>
          <cell r="AA359" t="str">
            <v>1</v>
          </cell>
          <cell r="AB359" t="str">
            <v>57</v>
          </cell>
          <cell r="AC359" t="str">
            <v>11</v>
          </cell>
          <cell r="AD359" t="str">
            <v xml:space="preserve">HLBU2262318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Pendente</v>
          </cell>
          <cell r="AI359" t="str">
            <v>Não</v>
          </cell>
          <cell r="AJ359" t="str">
            <v>16/02/2022</v>
          </cell>
          <cell r="AK359" t="str">
            <v>Marítimo</v>
          </cell>
          <cell r="AL359" t="str">
            <v>14/02/2022</v>
          </cell>
          <cell r="AM359" t="str">
            <v>01/03/2022</v>
          </cell>
          <cell r="AN359" t="str">
            <v xml:space="preserve">          </v>
          </cell>
        </row>
        <row r="360">
          <cell r="B360">
            <v>80535926</v>
          </cell>
          <cell r="C360">
            <v>540201881</v>
          </cell>
          <cell r="E360" t="str">
            <v/>
          </cell>
          <cell r="F360" t="str">
            <v/>
          </cell>
          <cell r="G360" t="str">
            <v xml:space="preserve">UASC ZAMZAM                                       </v>
          </cell>
          <cell r="I360" t="str">
            <v/>
          </cell>
          <cell r="J360">
            <v>2</v>
          </cell>
          <cell r="K360" t="str">
            <v/>
          </cell>
          <cell r="L360" t="str">
            <v>2</v>
          </cell>
          <cell r="M360" t="str">
            <v>0</v>
          </cell>
          <cell r="N360" t="str">
            <v>0</v>
          </cell>
          <cell r="O360" t="str">
            <v>0</v>
          </cell>
          <cell r="P360" t="str">
            <v>40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FCIU8352522           </v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 xml:space="preserve">7 </v>
          </cell>
          <cell r="AA360" t="str">
            <v>0</v>
          </cell>
          <cell r="AB360" t="str">
            <v>40</v>
          </cell>
          <cell r="AC360" t="str">
            <v>11</v>
          </cell>
          <cell r="AD360" t="str">
            <v xml:space="preserve">FCIU8352522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Pendente</v>
          </cell>
          <cell r="AI360" t="str">
            <v>Não</v>
          </cell>
          <cell r="AJ360" t="str">
            <v>16/02/2022</v>
          </cell>
          <cell r="AK360" t="str">
            <v>Marítimo</v>
          </cell>
          <cell r="AL360" t="str">
            <v>16/02/2022</v>
          </cell>
          <cell r="AM360" t="str">
            <v>01/03/2022</v>
          </cell>
          <cell r="AN360" t="str">
            <v xml:space="preserve">          </v>
          </cell>
        </row>
        <row r="361">
          <cell r="B361">
            <v>80536428</v>
          </cell>
          <cell r="C361">
            <v>540201882</v>
          </cell>
          <cell r="E361" t="str">
            <v/>
          </cell>
          <cell r="F361" t="str">
            <v/>
          </cell>
          <cell r="G361" t="str">
            <v xml:space="preserve">UASC ZAMZAM                                       </v>
          </cell>
          <cell r="I361" t="str">
            <v/>
          </cell>
          <cell r="J361">
            <v>53</v>
          </cell>
          <cell r="K361" t="str">
            <v>19</v>
          </cell>
          <cell r="L361" t="str">
            <v>53</v>
          </cell>
          <cell r="M361" t="str">
            <v>219</v>
          </cell>
          <cell r="N361" t="str">
            <v>37</v>
          </cell>
          <cell r="O361" t="str">
            <v>1</v>
          </cell>
          <cell r="P361" t="str">
            <v>8</v>
          </cell>
          <cell r="Q361" t="str">
            <v>1</v>
          </cell>
          <cell r="R361" t="str">
            <v>1</v>
          </cell>
          <cell r="S361" t="str">
            <v>Não</v>
          </cell>
          <cell r="T361" t="str">
            <v xml:space="preserve">HLBU2568186           </v>
          </cell>
          <cell r="U361" t="str">
            <v>14/03/2022</v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 xml:space="preserve">7 </v>
          </cell>
          <cell r="AA361" t="str">
            <v>1</v>
          </cell>
          <cell r="AB361" t="str">
            <v>51</v>
          </cell>
          <cell r="AC361" t="str">
            <v>11</v>
          </cell>
          <cell r="AD361" t="str">
            <v xml:space="preserve">HLBU2568186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Pendente</v>
          </cell>
          <cell r="AI361" t="str">
            <v>Não</v>
          </cell>
          <cell r="AJ361" t="str">
            <v>16/02/2022</v>
          </cell>
          <cell r="AK361" t="str">
            <v>Marítimo</v>
          </cell>
          <cell r="AL361" t="str">
            <v>14/02/2022</v>
          </cell>
          <cell r="AM361" t="str">
            <v>01/03/2022</v>
          </cell>
          <cell r="AN361" t="str">
            <v xml:space="preserve">          </v>
          </cell>
        </row>
        <row r="362">
          <cell r="B362">
            <v>80535927</v>
          </cell>
          <cell r="C362">
            <v>540201883</v>
          </cell>
          <cell r="E362" t="str">
            <v/>
          </cell>
          <cell r="F362" t="str">
            <v/>
          </cell>
          <cell r="G362" t="str">
            <v xml:space="preserve">UASC ZAMZAM                                       </v>
          </cell>
          <cell r="I362" t="str">
            <v/>
          </cell>
          <cell r="J362">
            <v>7</v>
          </cell>
          <cell r="K362" t="str">
            <v>3</v>
          </cell>
          <cell r="L362" t="str">
            <v>7</v>
          </cell>
          <cell r="M362" t="str">
            <v>0</v>
          </cell>
          <cell r="N362" t="str">
            <v>0</v>
          </cell>
          <cell r="O362" t="str">
            <v>0</v>
          </cell>
          <cell r="P362" t="str">
            <v>22</v>
          </cell>
          <cell r="Q362" t="str">
            <v>0</v>
          </cell>
          <cell r="R362" t="str">
            <v>0</v>
          </cell>
          <cell r="S362" t="str">
            <v>Não</v>
          </cell>
          <cell r="T362" t="str">
            <v xml:space="preserve">HLBU1359392           </v>
          </cell>
          <cell r="V362" t="str">
            <v/>
          </cell>
          <cell r="W362" t="str">
            <v>EXO.TRANSM. GW6E-2800/200KV-12 ( TEZOTO-GIBA ) PUXE SBL</v>
          </cell>
          <cell r="X362" t="str">
            <v>SBL</v>
          </cell>
          <cell r="Y362" t="str">
            <v/>
          </cell>
          <cell r="Z362" t="str">
            <v xml:space="preserve">7 </v>
          </cell>
          <cell r="AA362" t="str">
            <v>0</v>
          </cell>
          <cell r="AB362" t="str">
            <v>22</v>
          </cell>
          <cell r="AC362" t="str">
            <v>11</v>
          </cell>
          <cell r="AD362" t="str">
            <v xml:space="preserve">HLBU1359392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Pendente</v>
          </cell>
          <cell r="AI362" t="str">
            <v>Não</v>
          </cell>
          <cell r="AJ362" t="str">
            <v>16/02/2022</v>
          </cell>
          <cell r="AK362" t="str">
            <v>Marítimo</v>
          </cell>
          <cell r="AL362" t="str">
            <v>16/02/2022</v>
          </cell>
          <cell r="AM362" t="str">
            <v>01/03/2022</v>
          </cell>
          <cell r="AN362" t="str">
            <v xml:space="preserve">          </v>
          </cell>
        </row>
        <row r="363">
          <cell r="B363">
            <v>80535928</v>
          </cell>
          <cell r="C363">
            <v>540201884</v>
          </cell>
          <cell r="E363" t="str">
            <v/>
          </cell>
          <cell r="F363" t="str">
            <v/>
          </cell>
          <cell r="G363" t="str">
            <v xml:space="preserve">UASC ZAMZAM                                       </v>
          </cell>
          <cell r="I363" t="str">
            <v/>
          </cell>
          <cell r="J363">
            <v>39</v>
          </cell>
          <cell r="K363" t="str">
            <v>8</v>
          </cell>
          <cell r="L363" t="str">
            <v>39</v>
          </cell>
          <cell r="M363" t="str">
            <v>165</v>
          </cell>
          <cell r="N363" t="str">
            <v>14</v>
          </cell>
          <cell r="O363" t="str">
            <v>2</v>
          </cell>
          <cell r="P363" t="str">
            <v>21</v>
          </cell>
          <cell r="Q363" t="str">
            <v>0</v>
          </cell>
          <cell r="R363" t="str">
            <v>0</v>
          </cell>
          <cell r="S363" t="str">
            <v>Não</v>
          </cell>
          <cell r="T363" t="str">
            <v xml:space="preserve">HLBU1974880           </v>
          </cell>
          <cell r="U363" t="str">
            <v>14/03/2022</v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Z363" t="str">
            <v xml:space="preserve">7 </v>
          </cell>
          <cell r="AA363" t="str">
            <v>1</v>
          </cell>
          <cell r="AB363" t="str">
            <v>43</v>
          </cell>
          <cell r="AC363" t="str">
            <v>11</v>
          </cell>
          <cell r="AD363" t="str">
            <v xml:space="preserve">HLBU1974880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Pendente</v>
          </cell>
          <cell r="AI363" t="str">
            <v>Não</v>
          </cell>
          <cell r="AJ363" t="str">
            <v>16/02/2022</v>
          </cell>
          <cell r="AK363" t="str">
            <v>Marítimo</v>
          </cell>
          <cell r="AL363" t="str">
            <v>16/02/2022</v>
          </cell>
          <cell r="AM363" t="str">
            <v>01/03/2022</v>
          </cell>
          <cell r="AN363" t="str">
            <v xml:space="preserve">          </v>
          </cell>
        </row>
        <row r="364">
          <cell r="B364">
            <v>80536449</v>
          </cell>
          <cell r="C364">
            <v>540201885</v>
          </cell>
          <cell r="E364" t="str">
            <v/>
          </cell>
          <cell r="F364" t="str">
            <v/>
          </cell>
          <cell r="G364" t="str">
            <v xml:space="preserve">UASC ZAMZAM                                       </v>
          </cell>
          <cell r="I364" t="str">
            <v/>
          </cell>
          <cell r="J364">
            <v>19</v>
          </cell>
          <cell r="K364" t="str">
            <v>6</v>
          </cell>
          <cell r="L364" t="str">
            <v>19</v>
          </cell>
          <cell r="M364" t="str">
            <v>0</v>
          </cell>
          <cell r="N364" t="str">
            <v>34</v>
          </cell>
          <cell r="O364" t="str">
            <v>4</v>
          </cell>
          <cell r="P364" t="str">
            <v>24</v>
          </cell>
          <cell r="Q364" t="str">
            <v>0</v>
          </cell>
          <cell r="R364" t="str">
            <v>0</v>
          </cell>
          <cell r="S364" t="str">
            <v>Não</v>
          </cell>
          <cell r="T364" t="str">
            <v xml:space="preserve">FDCU0138617           </v>
          </cell>
          <cell r="U364" t="str">
            <v>09/03/2022</v>
          </cell>
          <cell r="V364" t="str">
            <v/>
          </cell>
          <cell r="W364" t="str">
            <v/>
          </cell>
          <cell r="X364" t="str">
            <v/>
          </cell>
          <cell r="Y364" t="str">
            <v/>
          </cell>
          <cell r="Z364" t="str">
            <v xml:space="preserve">7 </v>
          </cell>
          <cell r="AA364" t="str">
            <v>1</v>
          </cell>
          <cell r="AB364" t="str">
            <v>62</v>
          </cell>
          <cell r="AC364" t="str">
            <v>11</v>
          </cell>
          <cell r="AD364" t="str">
            <v xml:space="preserve">FDCU0138617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Pendente</v>
          </cell>
          <cell r="AI364" t="str">
            <v>Não</v>
          </cell>
          <cell r="AJ364" t="str">
            <v>16/02/2022</v>
          </cell>
          <cell r="AK364" t="str">
            <v>Marítimo</v>
          </cell>
          <cell r="AL364" t="str">
            <v>17/02/2022</v>
          </cell>
          <cell r="AM364" t="str">
            <v>01/03/2022</v>
          </cell>
          <cell r="AN364" t="str">
            <v xml:space="preserve">          </v>
          </cell>
        </row>
        <row r="365">
          <cell r="B365">
            <v>80536460</v>
          </cell>
          <cell r="C365">
            <v>540201886</v>
          </cell>
          <cell r="E365" t="str">
            <v/>
          </cell>
          <cell r="F365" t="str">
            <v/>
          </cell>
          <cell r="G365" t="str">
            <v xml:space="preserve">UASC ZAMZAM                                       </v>
          </cell>
          <cell r="I365" t="str">
            <v/>
          </cell>
          <cell r="J365">
            <v>26</v>
          </cell>
          <cell r="K365" t="str">
            <v>8</v>
          </cell>
          <cell r="L365" t="str">
            <v>26</v>
          </cell>
          <cell r="M365" t="str">
            <v>0</v>
          </cell>
          <cell r="N365" t="str">
            <v>29</v>
          </cell>
          <cell r="O365" t="str">
            <v>14</v>
          </cell>
          <cell r="P365" t="str">
            <v>23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GESU6325707           </v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 xml:space="preserve">7 </v>
          </cell>
          <cell r="AA365" t="str">
            <v>0</v>
          </cell>
          <cell r="AB365" t="str">
            <v>67</v>
          </cell>
          <cell r="AC365" t="str">
            <v>11</v>
          </cell>
          <cell r="AD365" t="str">
            <v xml:space="preserve">GESU6325707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Pendente</v>
          </cell>
          <cell r="AI365" t="str">
            <v>Não</v>
          </cell>
          <cell r="AJ365" t="str">
            <v>16/02/2022</v>
          </cell>
          <cell r="AK365" t="str">
            <v>Marítimo</v>
          </cell>
          <cell r="AL365" t="str">
            <v>14/02/2022</v>
          </cell>
          <cell r="AM365" t="str">
            <v>01/03/2022</v>
          </cell>
          <cell r="AN365" t="str">
            <v xml:space="preserve">          </v>
          </cell>
        </row>
        <row r="366">
          <cell r="B366">
            <v>80535930</v>
          </cell>
          <cell r="C366">
            <v>540201887</v>
          </cell>
          <cell r="E366" t="str">
            <v/>
          </cell>
          <cell r="F366" t="str">
            <v/>
          </cell>
          <cell r="G366" t="str">
            <v xml:space="preserve">UASC ZAMZAM                                       </v>
          </cell>
          <cell r="I366" t="str">
            <v/>
          </cell>
          <cell r="J366">
            <v>11</v>
          </cell>
          <cell r="K366" t="str">
            <v>4</v>
          </cell>
          <cell r="L366" t="str">
            <v>11</v>
          </cell>
          <cell r="M366" t="str">
            <v>0</v>
          </cell>
          <cell r="N366" t="str">
            <v>30</v>
          </cell>
          <cell r="O366" t="str">
            <v>9</v>
          </cell>
          <cell r="P366" t="str">
            <v>3</v>
          </cell>
          <cell r="Q366" t="str">
            <v>1</v>
          </cell>
          <cell r="R366" t="str">
            <v>1</v>
          </cell>
          <cell r="S366" t="str">
            <v>Não</v>
          </cell>
          <cell r="T366" t="str">
            <v xml:space="preserve">HLBU1014739           </v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Z366" t="str">
            <v xml:space="preserve">7 </v>
          </cell>
          <cell r="AA366" t="str">
            <v>0</v>
          </cell>
          <cell r="AB366" t="str">
            <v>43</v>
          </cell>
          <cell r="AC366" t="str">
            <v>11</v>
          </cell>
          <cell r="AD366" t="str">
            <v xml:space="preserve">HLBU1014739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Pendente</v>
          </cell>
          <cell r="AI366" t="str">
            <v>Não</v>
          </cell>
          <cell r="AJ366" t="str">
            <v>16/02/2022</v>
          </cell>
          <cell r="AK366" t="str">
            <v>Marítimo</v>
          </cell>
          <cell r="AL366" t="str">
            <v>16/02/2022</v>
          </cell>
          <cell r="AM366" t="str">
            <v>01/03/2022</v>
          </cell>
          <cell r="AN366" t="str">
            <v xml:space="preserve">          </v>
          </cell>
        </row>
        <row r="367">
          <cell r="B367">
            <v>80535931</v>
          </cell>
          <cell r="C367">
            <v>540201888</v>
          </cell>
          <cell r="E367" t="str">
            <v/>
          </cell>
          <cell r="F367" t="str">
            <v/>
          </cell>
          <cell r="G367" t="str">
            <v xml:space="preserve">UASC ZAMZAM                                       </v>
          </cell>
          <cell r="I367" t="str">
            <v/>
          </cell>
          <cell r="J367">
            <v>18</v>
          </cell>
          <cell r="K367" t="str">
            <v>5</v>
          </cell>
          <cell r="L367" t="str">
            <v>18</v>
          </cell>
          <cell r="M367" t="str">
            <v>0</v>
          </cell>
          <cell r="N367" t="str">
            <v>11</v>
          </cell>
          <cell r="O367" t="str">
            <v>10</v>
          </cell>
          <cell r="P367" t="str">
            <v>27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HLBU1955278           </v>
          </cell>
          <cell r="U367" t="str">
            <v>17/03/2022</v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Z367" t="str">
            <v xml:space="preserve">7 </v>
          </cell>
          <cell r="AA367" t="str">
            <v>1</v>
          </cell>
          <cell r="AB367" t="str">
            <v>48</v>
          </cell>
          <cell r="AC367" t="str">
            <v>11</v>
          </cell>
          <cell r="AD367" t="str">
            <v xml:space="preserve">HLBU1955278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Pendente</v>
          </cell>
          <cell r="AI367" t="str">
            <v>Não</v>
          </cell>
          <cell r="AJ367" t="str">
            <v>16/02/2022</v>
          </cell>
          <cell r="AK367" t="str">
            <v>Marítimo</v>
          </cell>
          <cell r="AL367" t="str">
            <v>16/02/2022</v>
          </cell>
          <cell r="AM367" t="str">
            <v>01/03/2022</v>
          </cell>
          <cell r="AN367" t="str">
            <v xml:space="preserve">          </v>
          </cell>
        </row>
        <row r="368">
          <cell r="B368">
            <v>80535933</v>
          </cell>
          <cell r="C368">
            <v>540201889</v>
          </cell>
          <cell r="E368" t="str">
            <v/>
          </cell>
          <cell r="F368" t="str">
            <v/>
          </cell>
          <cell r="G368" t="str">
            <v xml:space="preserve">UASC ZAMZAM                                       </v>
          </cell>
          <cell r="I368" t="str">
            <v/>
          </cell>
          <cell r="J368">
            <v>17</v>
          </cell>
          <cell r="K368" t="str">
            <v>8</v>
          </cell>
          <cell r="L368" t="str">
            <v>17</v>
          </cell>
          <cell r="M368" t="str">
            <v>0</v>
          </cell>
          <cell r="N368" t="str">
            <v>32</v>
          </cell>
          <cell r="O368" t="str">
            <v>6</v>
          </cell>
          <cell r="P368" t="str">
            <v>25</v>
          </cell>
          <cell r="Q368" t="str">
            <v>1</v>
          </cell>
          <cell r="R368" t="str">
            <v>1</v>
          </cell>
          <cell r="S368" t="str">
            <v>Não</v>
          </cell>
          <cell r="T368" t="str">
            <v xml:space="preserve">UACU5385129           </v>
          </cell>
          <cell r="V368" t="str">
            <v/>
          </cell>
          <cell r="W368" t="str">
            <v>REFORCO DIR ( DARIO ) PUXE SBL</v>
          </cell>
          <cell r="X368" t="str">
            <v>SBL</v>
          </cell>
          <cell r="Y368" t="str">
            <v/>
          </cell>
          <cell r="Z368" t="str">
            <v xml:space="preserve">7 </v>
          </cell>
          <cell r="AA368" t="str">
            <v>0</v>
          </cell>
          <cell r="AB368" t="str">
            <v>64</v>
          </cell>
          <cell r="AC368" t="str">
            <v>11</v>
          </cell>
          <cell r="AD368" t="str">
            <v xml:space="preserve">UACU5385129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Pendente</v>
          </cell>
          <cell r="AI368" t="str">
            <v>Não</v>
          </cell>
          <cell r="AJ368" t="str">
            <v>16/02/2022</v>
          </cell>
          <cell r="AK368" t="str">
            <v>Marítimo</v>
          </cell>
          <cell r="AL368" t="str">
            <v>16/02/2022</v>
          </cell>
          <cell r="AM368" t="str">
            <v>01/03/2022</v>
          </cell>
          <cell r="AN368" t="str">
            <v xml:space="preserve">          </v>
          </cell>
        </row>
        <row r="369">
          <cell r="B369">
            <v>80536473</v>
          </cell>
          <cell r="C369">
            <v>540201890</v>
          </cell>
          <cell r="E369" t="str">
            <v/>
          </cell>
          <cell r="F369" t="str">
            <v/>
          </cell>
          <cell r="G369" t="str">
            <v xml:space="preserve">UASC ZAMZAM                                       </v>
          </cell>
          <cell r="I369" t="str">
            <v/>
          </cell>
          <cell r="J369">
            <v>23</v>
          </cell>
          <cell r="K369" t="str">
            <v>10</v>
          </cell>
          <cell r="L369" t="str">
            <v>23</v>
          </cell>
          <cell r="M369" t="str">
            <v>180</v>
          </cell>
          <cell r="N369" t="str">
            <v>63</v>
          </cell>
          <cell r="O369" t="str">
            <v>6</v>
          </cell>
          <cell r="P369" t="str">
            <v>13</v>
          </cell>
          <cell r="Q369" t="str">
            <v>1</v>
          </cell>
          <cell r="R369" t="str">
            <v>1</v>
          </cell>
          <cell r="S369" t="str">
            <v>Não</v>
          </cell>
          <cell r="T369" t="str">
            <v xml:space="preserve">BEAU5084830           </v>
          </cell>
          <cell r="U369" t="str">
            <v>08/03/2022</v>
          </cell>
          <cell r="V369" t="str">
            <v>08/03/2022</v>
          </cell>
          <cell r="W369" t="str">
            <v>Rodrigo A9483532210</v>
          </cell>
          <cell r="X369" t="str">
            <v>MBB</v>
          </cell>
          <cell r="Y369" t="str">
            <v/>
          </cell>
          <cell r="Z369" t="str">
            <v xml:space="preserve">7 </v>
          </cell>
          <cell r="AA369" t="str">
            <v>1</v>
          </cell>
          <cell r="AB369" t="str">
            <v>85</v>
          </cell>
          <cell r="AC369" t="str">
            <v>11</v>
          </cell>
          <cell r="AD369" t="str">
            <v xml:space="preserve">BEAU5084830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Pendente</v>
          </cell>
          <cell r="AI369" t="str">
            <v>Não</v>
          </cell>
          <cell r="AJ369" t="str">
            <v>16/02/2022</v>
          </cell>
          <cell r="AK369" t="str">
            <v>Marítimo</v>
          </cell>
          <cell r="AL369" t="str">
            <v>14/02/2022</v>
          </cell>
          <cell r="AM369" t="str">
            <v>01/03/2022</v>
          </cell>
          <cell r="AN369" t="str">
            <v xml:space="preserve">          </v>
          </cell>
        </row>
        <row r="370">
          <cell r="B370">
            <v>80536019</v>
          </cell>
          <cell r="C370">
            <v>540201891</v>
          </cell>
          <cell r="E370" t="str">
            <v/>
          </cell>
          <cell r="F370" t="str">
            <v/>
          </cell>
          <cell r="G370" t="str">
            <v xml:space="preserve">UASC ZAMZAM                                       </v>
          </cell>
          <cell r="I370" t="str">
            <v/>
          </cell>
          <cell r="J370">
            <v>15</v>
          </cell>
          <cell r="K370" t="str">
            <v>4</v>
          </cell>
          <cell r="L370" t="str">
            <v>15</v>
          </cell>
          <cell r="M370" t="str">
            <v>50</v>
          </cell>
          <cell r="N370" t="str">
            <v>37</v>
          </cell>
          <cell r="O370" t="str">
            <v>7</v>
          </cell>
          <cell r="P370" t="str">
            <v>10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FSCU8431596           </v>
          </cell>
          <cell r="U370" t="str">
            <v>08/03/2022</v>
          </cell>
          <cell r="V370" t="str">
            <v>08/03/2022</v>
          </cell>
          <cell r="W370" t="str">
            <v>Rodrigo A9753300500</v>
          </cell>
          <cell r="X370" t="str">
            <v>MBB</v>
          </cell>
          <cell r="Y370" t="str">
            <v/>
          </cell>
          <cell r="Z370" t="str">
            <v xml:space="preserve">7 </v>
          </cell>
          <cell r="AA370" t="str">
            <v>1</v>
          </cell>
          <cell r="AB370" t="str">
            <v>56</v>
          </cell>
          <cell r="AC370" t="str">
            <v>11</v>
          </cell>
          <cell r="AD370" t="str">
            <v xml:space="preserve">FSCU8431596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Pendente</v>
          </cell>
          <cell r="AI370" t="str">
            <v>Não</v>
          </cell>
          <cell r="AJ370" t="str">
            <v>16/02/2022</v>
          </cell>
          <cell r="AK370" t="str">
            <v>Marítimo</v>
          </cell>
          <cell r="AL370" t="str">
            <v>16/02/2022</v>
          </cell>
          <cell r="AM370" t="str">
            <v>01/03/2022</v>
          </cell>
          <cell r="AN370" t="str">
            <v xml:space="preserve">          </v>
          </cell>
        </row>
        <row r="371">
          <cell r="B371">
            <v>80536477</v>
          </cell>
          <cell r="C371">
            <v>540201892</v>
          </cell>
          <cell r="E371" t="str">
            <v/>
          </cell>
          <cell r="F371" t="str">
            <v/>
          </cell>
          <cell r="G371" t="str">
            <v xml:space="preserve">UASC ZAMZAM                                       </v>
          </cell>
          <cell r="I371" t="str">
            <v/>
          </cell>
          <cell r="J371">
            <v>8</v>
          </cell>
          <cell r="K371" t="str">
            <v>2</v>
          </cell>
          <cell r="L371" t="str">
            <v>8</v>
          </cell>
          <cell r="M371" t="str">
            <v>0</v>
          </cell>
          <cell r="N371" t="str">
            <v>61</v>
          </cell>
          <cell r="O371" t="str">
            <v>0</v>
          </cell>
          <cell r="P371" t="str">
            <v>9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TCNU1899302           </v>
          </cell>
          <cell r="U371" t="str">
            <v>15/03/2022</v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 xml:space="preserve">7 </v>
          </cell>
          <cell r="AA371" t="str">
            <v>1</v>
          </cell>
          <cell r="AB371" t="str">
            <v>71</v>
          </cell>
          <cell r="AC371" t="str">
            <v>11</v>
          </cell>
          <cell r="AD371" t="str">
            <v xml:space="preserve">TCNU1899302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Pendente</v>
          </cell>
          <cell r="AI371" t="str">
            <v>Não</v>
          </cell>
          <cell r="AJ371" t="str">
            <v>16/02/2022</v>
          </cell>
          <cell r="AK371" t="str">
            <v>Marítimo</v>
          </cell>
          <cell r="AL371" t="str">
            <v>14/02/2022</v>
          </cell>
          <cell r="AM371" t="str">
            <v>01/03/2022</v>
          </cell>
          <cell r="AN371" t="str">
            <v xml:space="preserve">          </v>
          </cell>
        </row>
        <row r="372">
          <cell r="B372">
            <v>80536464</v>
          </cell>
          <cell r="C372">
            <v>540201893</v>
          </cell>
          <cell r="E372" t="str">
            <v/>
          </cell>
          <cell r="F372" t="str">
            <v/>
          </cell>
          <cell r="G372" t="str">
            <v xml:space="preserve">UASC ZAMZAM                                       </v>
          </cell>
          <cell r="I372" t="str">
            <v/>
          </cell>
          <cell r="J372">
            <v>11</v>
          </cell>
          <cell r="K372" t="str">
            <v>5</v>
          </cell>
          <cell r="L372" t="str">
            <v>11</v>
          </cell>
          <cell r="M372" t="str">
            <v>171</v>
          </cell>
          <cell r="N372" t="str">
            <v>4</v>
          </cell>
          <cell r="O372" t="str">
            <v>15</v>
          </cell>
          <cell r="P372" t="str">
            <v>12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HLXU8532399           </v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 xml:space="preserve">7 </v>
          </cell>
          <cell r="AA372" t="str">
            <v>0</v>
          </cell>
          <cell r="AB372" t="str">
            <v>33</v>
          </cell>
          <cell r="AC372" t="str">
            <v>11</v>
          </cell>
          <cell r="AD372" t="str">
            <v xml:space="preserve">HLXU8532399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Pendente</v>
          </cell>
          <cell r="AI372" t="str">
            <v>Não</v>
          </cell>
          <cell r="AJ372" t="str">
            <v>16/02/2022</v>
          </cell>
          <cell r="AK372" t="str">
            <v>Marítimo</v>
          </cell>
          <cell r="AL372" t="str">
            <v>14/02/2022</v>
          </cell>
          <cell r="AM372" t="str">
            <v>01/03/2022</v>
          </cell>
          <cell r="AN372" t="str">
            <v xml:space="preserve">          </v>
          </cell>
        </row>
        <row r="373">
          <cell r="B373">
            <v>80536000</v>
          </cell>
          <cell r="C373">
            <v>540201894</v>
          </cell>
          <cell r="E373" t="str">
            <v/>
          </cell>
          <cell r="F373" t="str">
            <v/>
          </cell>
          <cell r="G373" t="str">
            <v xml:space="preserve">UASC ZAMZAM                                       </v>
          </cell>
          <cell r="I373" t="str">
            <v/>
          </cell>
          <cell r="J373">
            <v>11</v>
          </cell>
          <cell r="K373" t="str">
            <v>6</v>
          </cell>
          <cell r="L373" t="str">
            <v>11</v>
          </cell>
          <cell r="M373" t="str">
            <v>0</v>
          </cell>
          <cell r="N373" t="str">
            <v>23</v>
          </cell>
          <cell r="O373" t="str">
            <v>6</v>
          </cell>
          <cell r="P373" t="str">
            <v>4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TCNU2476434           </v>
          </cell>
          <cell r="V373" t="str">
            <v/>
          </cell>
          <cell r="W373" t="str">
            <v/>
          </cell>
          <cell r="X373" t="str">
            <v/>
          </cell>
          <cell r="Y373" t="str">
            <v/>
          </cell>
          <cell r="Z373" t="str">
            <v xml:space="preserve">7 </v>
          </cell>
          <cell r="AA373" t="str">
            <v>0</v>
          </cell>
          <cell r="AB373" t="str">
            <v>36</v>
          </cell>
          <cell r="AC373" t="str">
            <v>11</v>
          </cell>
          <cell r="AD373" t="str">
            <v xml:space="preserve">TCNU2476434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Pendente</v>
          </cell>
          <cell r="AI373" t="str">
            <v>Não</v>
          </cell>
          <cell r="AJ373" t="str">
            <v>16/02/2022</v>
          </cell>
          <cell r="AK373" t="str">
            <v>Marítimo</v>
          </cell>
          <cell r="AL373" t="str">
            <v>16/02/2022</v>
          </cell>
          <cell r="AM373" t="str">
            <v>01/03/2022</v>
          </cell>
          <cell r="AN373" t="str">
            <v xml:space="preserve">          </v>
          </cell>
        </row>
        <row r="374">
          <cell r="B374">
            <v>80536467</v>
          </cell>
          <cell r="C374">
            <v>540201895</v>
          </cell>
          <cell r="E374" t="str">
            <v/>
          </cell>
          <cell r="F374" t="str">
            <v/>
          </cell>
          <cell r="G374" t="str">
            <v xml:space="preserve">UASC ZAMZAM                                       </v>
          </cell>
          <cell r="I374" t="str">
            <v/>
          </cell>
          <cell r="J374">
            <v>82</v>
          </cell>
          <cell r="K374" t="str">
            <v>23</v>
          </cell>
          <cell r="L374" t="str">
            <v>82</v>
          </cell>
          <cell r="M374" t="str">
            <v>564</v>
          </cell>
          <cell r="N374" t="str">
            <v>36</v>
          </cell>
          <cell r="O374" t="str">
            <v>39</v>
          </cell>
          <cell r="P374" t="str">
            <v>13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FANU1082817           </v>
          </cell>
          <cell r="U374" t="str">
            <v>15/03/2022</v>
          </cell>
          <cell r="V374" t="str">
            <v/>
          </cell>
          <cell r="W374" t="str">
            <v/>
          </cell>
          <cell r="X374" t="str">
            <v/>
          </cell>
          <cell r="Y374" t="str">
            <v/>
          </cell>
          <cell r="Z374" t="str">
            <v xml:space="preserve">7 </v>
          </cell>
          <cell r="AA374" t="str">
            <v>2</v>
          </cell>
          <cell r="AB374" t="str">
            <v>100</v>
          </cell>
          <cell r="AC374" t="str">
            <v>11</v>
          </cell>
          <cell r="AD374" t="str">
            <v xml:space="preserve">FANU1082817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Pendente</v>
          </cell>
          <cell r="AI374" t="str">
            <v>Não</v>
          </cell>
          <cell r="AJ374" t="str">
            <v>16/02/2022</v>
          </cell>
          <cell r="AK374" t="str">
            <v>Marítimo</v>
          </cell>
          <cell r="AL374" t="str">
            <v>14/02/2022</v>
          </cell>
          <cell r="AM374" t="str">
            <v>01/03/2022</v>
          </cell>
          <cell r="AN374" t="str">
            <v xml:space="preserve">          </v>
          </cell>
        </row>
        <row r="375">
          <cell r="B375">
            <v>80536055</v>
          </cell>
          <cell r="C375">
            <v>540201896</v>
          </cell>
          <cell r="E375" t="str">
            <v/>
          </cell>
          <cell r="F375" t="str">
            <v/>
          </cell>
          <cell r="G375" t="str">
            <v xml:space="preserve">UASC ZAMZAM                                       </v>
          </cell>
          <cell r="I375" t="str">
            <v/>
          </cell>
          <cell r="J375">
            <v>132</v>
          </cell>
          <cell r="K375" t="str">
            <v>24</v>
          </cell>
          <cell r="L375" t="str">
            <v>132</v>
          </cell>
          <cell r="M375" t="str">
            <v>774</v>
          </cell>
          <cell r="N375" t="str">
            <v>45</v>
          </cell>
          <cell r="O375" t="str">
            <v>5</v>
          </cell>
          <cell r="P375" t="str">
            <v>6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HLBU1433782           </v>
          </cell>
          <cell r="U375" t="str">
            <v>14/03/2022</v>
          </cell>
          <cell r="V375" t="str">
            <v/>
          </cell>
          <cell r="W375" t="str">
            <v/>
          </cell>
          <cell r="X375" t="str">
            <v/>
          </cell>
          <cell r="Y375" t="str">
            <v/>
          </cell>
          <cell r="Z375" t="str">
            <v xml:space="preserve">7 </v>
          </cell>
          <cell r="AA375" t="str">
            <v>3</v>
          </cell>
          <cell r="AB375" t="str">
            <v>66</v>
          </cell>
          <cell r="AC375" t="str">
            <v>11</v>
          </cell>
          <cell r="AD375" t="str">
            <v xml:space="preserve">HLBU1433782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Pendente</v>
          </cell>
          <cell r="AI375" t="str">
            <v>Não</v>
          </cell>
          <cell r="AJ375" t="str">
            <v>16/02/2022</v>
          </cell>
          <cell r="AK375" t="str">
            <v>Marítimo</v>
          </cell>
          <cell r="AL375" t="str">
            <v>16/02/2022</v>
          </cell>
          <cell r="AM375" t="str">
            <v>01/03/2022</v>
          </cell>
          <cell r="AN375" t="str">
            <v xml:space="preserve">          </v>
          </cell>
        </row>
        <row r="376">
          <cell r="B376">
            <v>80536068</v>
          </cell>
          <cell r="C376">
            <v>540201897</v>
          </cell>
          <cell r="E376" t="str">
            <v/>
          </cell>
          <cell r="F376" t="str">
            <v/>
          </cell>
          <cell r="G376" t="str">
            <v xml:space="preserve">UASC ZAMZAM                                       </v>
          </cell>
          <cell r="I376" t="str">
            <v/>
          </cell>
          <cell r="J376">
            <v>59</v>
          </cell>
          <cell r="K376" t="str">
            <v>21</v>
          </cell>
          <cell r="L376" t="str">
            <v>59</v>
          </cell>
          <cell r="M376" t="str">
            <v>311</v>
          </cell>
          <cell r="N376" t="str">
            <v>11</v>
          </cell>
          <cell r="O376" t="str">
            <v>1</v>
          </cell>
          <cell r="P376" t="str">
            <v>2</v>
          </cell>
          <cell r="Q376" t="str">
            <v>3</v>
          </cell>
          <cell r="R376" t="str">
            <v>3</v>
          </cell>
          <cell r="S376" t="str">
            <v>Não</v>
          </cell>
          <cell r="T376" t="str">
            <v xml:space="preserve">TCLU5038136           </v>
          </cell>
          <cell r="V376" t="str">
            <v/>
          </cell>
          <cell r="W376" t="str">
            <v>CJ. CAMBIO ( ALVARO ) PUXE SBL</v>
          </cell>
          <cell r="X376" t="str">
            <v>SBL</v>
          </cell>
          <cell r="Y376" t="str">
            <v/>
          </cell>
          <cell r="Z376" t="str">
            <v xml:space="preserve">7 </v>
          </cell>
          <cell r="AA376" t="str">
            <v>0</v>
          </cell>
          <cell r="AB376" t="str">
            <v>21</v>
          </cell>
          <cell r="AC376" t="str">
            <v>11</v>
          </cell>
          <cell r="AD376" t="str">
            <v xml:space="preserve">TCLU5038136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Pendente</v>
          </cell>
          <cell r="AI376" t="str">
            <v>Não</v>
          </cell>
          <cell r="AJ376" t="str">
            <v>16/02/2022</v>
          </cell>
          <cell r="AK376" t="str">
            <v>Marítimo</v>
          </cell>
          <cell r="AL376" t="str">
            <v>16/02/2022</v>
          </cell>
          <cell r="AM376" t="str">
            <v>01/03/2022</v>
          </cell>
          <cell r="AN376" t="str">
            <v xml:space="preserve">          </v>
          </cell>
        </row>
        <row r="377">
          <cell r="B377">
            <v>80536069</v>
          </cell>
          <cell r="C377">
            <v>540201899</v>
          </cell>
          <cell r="E377" t="str">
            <v/>
          </cell>
          <cell r="F377" t="str">
            <v/>
          </cell>
          <cell r="G377" t="str">
            <v xml:space="preserve">UASC ZAMZAM                                       </v>
          </cell>
          <cell r="I377" t="str">
            <v/>
          </cell>
          <cell r="J377">
            <v>5</v>
          </cell>
          <cell r="K377" t="str">
            <v>3</v>
          </cell>
          <cell r="L377" t="str">
            <v>5</v>
          </cell>
          <cell r="M377" t="str">
            <v>0</v>
          </cell>
          <cell r="N377" t="str">
            <v>12</v>
          </cell>
          <cell r="O377" t="str">
            <v>0</v>
          </cell>
          <cell r="P377" t="str">
            <v>0</v>
          </cell>
          <cell r="Q377" t="str">
            <v>6</v>
          </cell>
          <cell r="R377" t="str">
            <v>6</v>
          </cell>
          <cell r="S377" t="str">
            <v>Não</v>
          </cell>
          <cell r="T377" t="str">
            <v xml:space="preserve">BSIU9050020           </v>
          </cell>
          <cell r="U377" t="str">
            <v>10/02/2022</v>
          </cell>
          <cell r="V377" t="str">
            <v/>
          </cell>
          <cell r="W377" t="str">
            <v>CJ. CAMBIO ( ALVARO ) PUXE SBL</v>
          </cell>
          <cell r="X377" t="str">
            <v>SBL</v>
          </cell>
          <cell r="Y377" t="str">
            <v/>
          </cell>
          <cell r="Z377" t="str">
            <v xml:space="preserve">7 </v>
          </cell>
          <cell r="AA377" t="str">
            <v>1</v>
          </cell>
          <cell r="AB377" t="str">
            <v>18</v>
          </cell>
          <cell r="AC377" t="str">
            <v>11</v>
          </cell>
          <cell r="AD377" t="str">
            <v xml:space="preserve">BSIU9050020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Pendente</v>
          </cell>
          <cell r="AI377" t="str">
            <v>Não</v>
          </cell>
          <cell r="AJ377" t="str">
            <v>16/02/2022</v>
          </cell>
          <cell r="AK377" t="str">
            <v>Marítimo</v>
          </cell>
          <cell r="AL377" t="str">
            <v>16/02/2022</v>
          </cell>
          <cell r="AM377" t="str">
            <v>01/03/2022</v>
          </cell>
          <cell r="AN377" t="str">
            <v xml:space="preserve">          </v>
          </cell>
        </row>
        <row r="378">
          <cell r="B378">
            <v>80536078</v>
          </cell>
          <cell r="C378">
            <v>540201900</v>
          </cell>
          <cell r="E378" t="str">
            <v/>
          </cell>
          <cell r="F378" t="str">
            <v/>
          </cell>
          <cell r="G378" t="str">
            <v xml:space="preserve">UASC ZAMZAM                                       </v>
          </cell>
          <cell r="I378" t="str">
            <v/>
          </cell>
          <cell r="J378">
            <v>8</v>
          </cell>
          <cell r="K378" t="str">
            <v>2</v>
          </cell>
          <cell r="L378" t="str">
            <v>8</v>
          </cell>
          <cell r="M378" t="str">
            <v>0</v>
          </cell>
          <cell r="N378" t="str">
            <v>31</v>
          </cell>
          <cell r="O378" t="str">
            <v>0</v>
          </cell>
          <cell r="P378" t="str">
            <v>23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GCXU5100643           </v>
          </cell>
          <cell r="U378" t="str">
            <v>24/03/2022</v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Z378" t="str">
            <v xml:space="preserve">7 </v>
          </cell>
          <cell r="AA378" t="str">
            <v>1</v>
          </cell>
          <cell r="AB378" t="str">
            <v>54</v>
          </cell>
          <cell r="AC378" t="str">
            <v>11</v>
          </cell>
          <cell r="AD378" t="str">
            <v xml:space="preserve">GCXU5100643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Pendente</v>
          </cell>
          <cell r="AI378" t="str">
            <v>Não</v>
          </cell>
          <cell r="AJ378" t="str">
            <v>16/02/2022</v>
          </cell>
          <cell r="AK378" t="str">
            <v>Marítimo</v>
          </cell>
          <cell r="AL378" t="str">
            <v>16/02/2022</v>
          </cell>
          <cell r="AM378" t="str">
            <v>01/03/2022</v>
          </cell>
          <cell r="AN378" t="str">
            <v xml:space="preserve">          </v>
          </cell>
        </row>
        <row r="379">
          <cell r="B379">
            <v>80536468</v>
          </cell>
          <cell r="C379">
            <v>540201901</v>
          </cell>
          <cell r="E379" t="str">
            <v/>
          </cell>
          <cell r="F379" t="str">
            <v/>
          </cell>
          <cell r="G379" t="str">
            <v xml:space="preserve">UASC ZAMZAM                                       </v>
          </cell>
          <cell r="I379" t="str">
            <v/>
          </cell>
          <cell r="J379">
            <v>1</v>
          </cell>
          <cell r="K379" t="str">
            <v>1</v>
          </cell>
          <cell r="L379" t="str">
            <v>1</v>
          </cell>
          <cell r="M379" t="str">
            <v>0</v>
          </cell>
          <cell r="N379" t="str">
            <v>0</v>
          </cell>
          <cell r="O379" t="str">
            <v>0</v>
          </cell>
          <cell r="P379" t="str">
            <v>42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CAIU9535880           </v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Z379" t="str">
            <v xml:space="preserve">7 </v>
          </cell>
          <cell r="AA379" t="str">
            <v>0</v>
          </cell>
          <cell r="AB379" t="str">
            <v>42</v>
          </cell>
          <cell r="AC379" t="str">
            <v>11</v>
          </cell>
          <cell r="AD379" t="str">
            <v xml:space="preserve">CAIU9535880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Pendente</v>
          </cell>
          <cell r="AI379" t="str">
            <v>Não</v>
          </cell>
          <cell r="AJ379" t="str">
            <v>16/02/2022</v>
          </cell>
          <cell r="AK379" t="str">
            <v>Marítimo</v>
          </cell>
          <cell r="AL379" t="str">
            <v>14/02/2022</v>
          </cell>
          <cell r="AM379" t="str">
            <v>01/03/2022</v>
          </cell>
          <cell r="AN379" t="str">
            <v xml:space="preserve">          </v>
          </cell>
        </row>
        <row r="380">
          <cell r="B380">
            <v>80536058</v>
          </cell>
          <cell r="C380">
            <v>540201903</v>
          </cell>
          <cell r="E380" t="str">
            <v/>
          </cell>
          <cell r="F380" t="str">
            <v/>
          </cell>
          <cell r="G380" t="str">
            <v xml:space="preserve">UASC ZAMZAM                                       </v>
          </cell>
          <cell r="I380" t="str">
            <v/>
          </cell>
          <cell r="J380">
            <v>41</v>
          </cell>
          <cell r="K380" t="str">
            <v>13</v>
          </cell>
          <cell r="L380" t="str">
            <v>41</v>
          </cell>
          <cell r="M380" t="str">
            <v>143</v>
          </cell>
          <cell r="N380" t="str">
            <v>5</v>
          </cell>
          <cell r="O380" t="str">
            <v>4</v>
          </cell>
          <cell r="P380" t="str">
            <v>23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HLBU2086163           </v>
          </cell>
          <cell r="V380" t="str">
            <v/>
          </cell>
          <cell r="W380" t="str">
            <v>REFORCO DIR ( DARIO ) PUXE SBL</v>
          </cell>
          <cell r="X380" t="str">
            <v>SBL</v>
          </cell>
          <cell r="Y380" t="str">
            <v/>
          </cell>
          <cell r="Z380" t="str">
            <v xml:space="preserve">7 </v>
          </cell>
          <cell r="AA380" t="str">
            <v>0</v>
          </cell>
          <cell r="AB380" t="str">
            <v>38</v>
          </cell>
          <cell r="AC380" t="str">
            <v>11</v>
          </cell>
          <cell r="AD380" t="str">
            <v xml:space="preserve">HLBU2086163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Pendente</v>
          </cell>
          <cell r="AI380" t="str">
            <v>Não</v>
          </cell>
          <cell r="AJ380" t="str">
            <v>16/02/2022</v>
          </cell>
          <cell r="AK380" t="str">
            <v>Marítimo</v>
          </cell>
          <cell r="AL380" t="str">
            <v>16/02/2022</v>
          </cell>
          <cell r="AM380" t="str">
            <v>01/03/2022</v>
          </cell>
          <cell r="AN380" t="str">
            <v xml:space="preserve">          </v>
          </cell>
        </row>
        <row r="381">
          <cell r="B381">
            <v>80536469</v>
          </cell>
          <cell r="C381">
            <v>540201904</v>
          </cell>
          <cell r="E381" t="str">
            <v/>
          </cell>
          <cell r="F381" t="str">
            <v/>
          </cell>
          <cell r="G381" t="str">
            <v xml:space="preserve">UASC ZAMZAM                                       </v>
          </cell>
          <cell r="I381" t="str">
            <v/>
          </cell>
          <cell r="J381">
            <v>1</v>
          </cell>
          <cell r="K381" t="str">
            <v>1</v>
          </cell>
          <cell r="L381" t="str">
            <v>1</v>
          </cell>
          <cell r="M381" t="str">
            <v>0</v>
          </cell>
          <cell r="N381" t="str">
            <v>0</v>
          </cell>
          <cell r="O381" t="str">
            <v>0</v>
          </cell>
          <cell r="P381" t="str">
            <v>42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CAIU8479078           </v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 xml:space="preserve">7 </v>
          </cell>
          <cell r="AA381" t="str">
            <v>0</v>
          </cell>
          <cell r="AB381" t="str">
            <v>42</v>
          </cell>
          <cell r="AC381" t="str">
            <v>11</v>
          </cell>
          <cell r="AD381" t="str">
            <v xml:space="preserve">CAIU8479078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Pendente</v>
          </cell>
          <cell r="AI381" t="str">
            <v>Não</v>
          </cell>
          <cell r="AJ381" t="str">
            <v>16/02/2022</v>
          </cell>
          <cell r="AK381" t="str">
            <v>Marítimo</v>
          </cell>
          <cell r="AL381" t="str">
            <v>14/02/2022</v>
          </cell>
          <cell r="AM381" t="str">
            <v>01/03/2022</v>
          </cell>
          <cell r="AN381" t="str">
            <v xml:space="preserve">          </v>
          </cell>
        </row>
        <row r="382">
          <cell r="B382">
            <v>80536060</v>
          </cell>
          <cell r="C382">
            <v>540201906</v>
          </cell>
          <cell r="E382" t="str">
            <v/>
          </cell>
          <cell r="F382" t="str">
            <v/>
          </cell>
          <cell r="G382" t="str">
            <v xml:space="preserve">UASC ZAMZAM                                       </v>
          </cell>
          <cell r="I382" t="str">
            <v/>
          </cell>
          <cell r="J382">
            <v>2</v>
          </cell>
          <cell r="K382" t="str">
            <v>1</v>
          </cell>
          <cell r="L382" t="str">
            <v>2</v>
          </cell>
          <cell r="M382" t="str">
            <v>0</v>
          </cell>
          <cell r="N382" t="str">
            <v>0</v>
          </cell>
          <cell r="O382" t="str">
            <v>0</v>
          </cell>
          <cell r="P382" t="str">
            <v>1</v>
          </cell>
          <cell r="Q382" t="str">
            <v>0</v>
          </cell>
          <cell r="R382" t="str">
            <v>0</v>
          </cell>
          <cell r="S382" t="str">
            <v>Não</v>
          </cell>
          <cell r="T382" t="str">
            <v xml:space="preserve">HAMU1327008           </v>
          </cell>
          <cell r="U382" t="str">
            <v>04/03/2022</v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Z382" t="str">
            <v xml:space="preserve">8 </v>
          </cell>
          <cell r="AA382" t="str">
            <v>1</v>
          </cell>
          <cell r="AB382" t="str">
            <v>20</v>
          </cell>
          <cell r="AC382" t="str">
            <v>11</v>
          </cell>
          <cell r="AD382" t="str">
            <v xml:space="preserve">HAMU1327008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Pendente</v>
          </cell>
          <cell r="AI382" t="str">
            <v>Não</v>
          </cell>
          <cell r="AJ382" t="str">
            <v>16/02/2022</v>
          </cell>
          <cell r="AK382" t="str">
            <v>Marítimo</v>
          </cell>
          <cell r="AL382" t="str">
            <v>17/02/2022</v>
          </cell>
          <cell r="AM382" t="str">
            <v>01/03/2022</v>
          </cell>
          <cell r="AN382" t="str">
            <v xml:space="preserve">          </v>
          </cell>
        </row>
        <row r="383">
          <cell r="B383">
            <v>80536470</v>
          </cell>
          <cell r="C383">
            <v>540201907</v>
          </cell>
          <cell r="E383" t="str">
            <v/>
          </cell>
          <cell r="F383" t="str">
            <v/>
          </cell>
          <cell r="G383" t="str">
            <v xml:space="preserve">UASC ZAMZAM                                       </v>
          </cell>
          <cell r="I383" t="str">
            <v/>
          </cell>
          <cell r="J383">
            <v>37</v>
          </cell>
          <cell r="K383" t="str">
            <v>11</v>
          </cell>
          <cell r="L383" t="str">
            <v>37</v>
          </cell>
          <cell r="M383" t="str">
            <v>230</v>
          </cell>
          <cell r="N383" t="str">
            <v>0</v>
          </cell>
          <cell r="O383" t="str">
            <v>45</v>
          </cell>
          <cell r="P383" t="str">
            <v>0</v>
          </cell>
          <cell r="Q383" t="str">
            <v>1</v>
          </cell>
          <cell r="R383" t="str">
            <v>1</v>
          </cell>
          <cell r="S383" t="str">
            <v>Não</v>
          </cell>
          <cell r="T383" t="str">
            <v xml:space="preserve">FDCU0311810           </v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 xml:space="preserve">7 </v>
          </cell>
          <cell r="AA383" t="str">
            <v>0</v>
          </cell>
          <cell r="AB383" t="str">
            <v>52</v>
          </cell>
          <cell r="AC383" t="str">
            <v>11</v>
          </cell>
          <cell r="AD383" t="str">
            <v xml:space="preserve">FDCU0311810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Pendente</v>
          </cell>
          <cell r="AI383" t="str">
            <v>Não</v>
          </cell>
          <cell r="AJ383" t="str">
            <v>16/02/2022</v>
          </cell>
          <cell r="AK383" t="str">
            <v>Marítimo</v>
          </cell>
          <cell r="AL383" t="str">
            <v>14/02/2022</v>
          </cell>
          <cell r="AM383" t="str">
            <v>01/03/2022</v>
          </cell>
          <cell r="AN383" t="str">
            <v xml:space="preserve">          </v>
          </cell>
        </row>
        <row r="384">
          <cell r="B384">
            <v>80536075</v>
          </cell>
          <cell r="C384">
            <v>540201909</v>
          </cell>
          <cell r="E384" t="str">
            <v/>
          </cell>
          <cell r="F384" t="str">
            <v/>
          </cell>
          <cell r="G384" t="str">
            <v xml:space="preserve">UASC ZAMZAM                                       </v>
          </cell>
          <cell r="I384" t="str">
            <v/>
          </cell>
          <cell r="J384">
            <v>26</v>
          </cell>
          <cell r="K384" t="str">
            <v>5</v>
          </cell>
          <cell r="L384" t="str">
            <v>26</v>
          </cell>
          <cell r="M384" t="str">
            <v>45</v>
          </cell>
          <cell r="N384" t="str">
            <v>8</v>
          </cell>
          <cell r="O384" t="str">
            <v>17</v>
          </cell>
          <cell r="P384" t="str">
            <v>7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HLBU3220261           </v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 xml:space="preserve">7 </v>
          </cell>
          <cell r="AA384" t="str">
            <v>0</v>
          </cell>
          <cell r="AB384" t="str">
            <v>42</v>
          </cell>
          <cell r="AC384" t="str">
            <v>11</v>
          </cell>
          <cell r="AD384" t="str">
            <v xml:space="preserve">HLBU3220261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Pendente</v>
          </cell>
          <cell r="AI384" t="str">
            <v>Não</v>
          </cell>
          <cell r="AJ384" t="str">
            <v>16/02/2022</v>
          </cell>
          <cell r="AK384" t="str">
            <v>Marítimo</v>
          </cell>
          <cell r="AL384" t="str">
            <v>16/02/2022</v>
          </cell>
          <cell r="AM384" t="str">
            <v>01/03/2022</v>
          </cell>
          <cell r="AN384" t="str">
            <v xml:space="preserve">          </v>
          </cell>
        </row>
        <row r="385">
          <cell r="B385">
            <v>80536076</v>
          </cell>
          <cell r="C385">
            <v>540201910</v>
          </cell>
          <cell r="E385" t="str">
            <v/>
          </cell>
          <cell r="F385" t="str">
            <v/>
          </cell>
          <cell r="G385" t="str">
            <v xml:space="preserve">UASC ZAMZAM                                       </v>
          </cell>
          <cell r="I385" t="str">
            <v/>
          </cell>
          <cell r="J385">
            <v>41</v>
          </cell>
          <cell r="K385" t="str">
            <v>14</v>
          </cell>
          <cell r="L385" t="str">
            <v>41</v>
          </cell>
          <cell r="M385" t="str">
            <v>361</v>
          </cell>
          <cell r="N385" t="str">
            <v>5</v>
          </cell>
          <cell r="O385" t="str">
            <v>2</v>
          </cell>
          <cell r="P385" t="str">
            <v>58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HAMU1295960           </v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Z385" t="str">
            <v xml:space="preserve">7 </v>
          </cell>
          <cell r="AA385" t="str">
            <v>0</v>
          </cell>
          <cell r="AB385" t="str">
            <v>30</v>
          </cell>
          <cell r="AC385" t="str">
            <v>11</v>
          </cell>
          <cell r="AD385" t="str">
            <v xml:space="preserve">HAMU1295960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Pendente</v>
          </cell>
          <cell r="AI385" t="str">
            <v>Não</v>
          </cell>
          <cell r="AJ385" t="str">
            <v>16/02/2022</v>
          </cell>
          <cell r="AK385" t="str">
            <v>Marítimo</v>
          </cell>
          <cell r="AL385" t="str">
            <v>16/02/2022</v>
          </cell>
          <cell r="AM385" t="str">
            <v>01/03/2022</v>
          </cell>
          <cell r="AN385" t="str">
            <v xml:space="preserve">          </v>
          </cell>
        </row>
        <row r="386">
          <cell r="B386">
            <v>80536051</v>
          </cell>
          <cell r="C386">
            <v>540201912</v>
          </cell>
          <cell r="E386" t="str">
            <v/>
          </cell>
          <cell r="F386" t="str">
            <v/>
          </cell>
          <cell r="G386" t="str">
            <v xml:space="preserve">UASC ZAMZAM                                       </v>
          </cell>
          <cell r="I386" t="str">
            <v/>
          </cell>
          <cell r="J386">
            <v>116</v>
          </cell>
          <cell r="K386" t="str">
            <v>15</v>
          </cell>
          <cell r="L386" t="str">
            <v>116</v>
          </cell>
          <cell r="M386" t="str">
            <v>743</v>
          </cell>
          <cell r="N386" t="str">
            <v>34</v>
          </cell>
          <cell r="O386" t="str">
            <v>1</v>
          </cell>
          <cell r="P386" t="str">
            <v>18</v>
          </cell>
          <cell r="Q386" t="str">
            <v>1</v>
          </cell>
          <cell r="R386" t="str">
            <v>1</v>
          </cell>
          <cell r="S386" t="str">
            <v>Não</v>
          </cell>
          <cell r="T386" t="str">
            <v xml:space="preserve">HLXU8519484           </v>
          </cell>
          <cell r="U386" t="str">
            <v>10/03/2022</v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 xml:space="preserve">7 </v>
          </cell>
          <cell r="AA386" t="str">
            <v>3</v>
          </cell>
          <cell r="AB386" t="str">
            <v>64</v>
          </cell>
          <cell r="AC386" t="str">
            <v>11</v>
          </cell>
          <cell r="AD386" t="str">
            <v xml:space="preserve">HLXU8519484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Pendente</v>
          </cell>
          <cell r="AI386" t="str">
            <v>Não</v>
          </cell>
          <cell r="AJ386" t="str">
            <v>16/02/2022</v>
          </cell>
          <cell r="AK386" t="str">
            <v>Marítimo</v>
          </cell>
          <cell r="AL386" t="str">
            <v>16/02/2022</v>
          </cell>
          <cell r="AM386" t="str">
            <v>01/03/2022</v>
          </cell>
          <cell r="AN386" t="str">
            <v xml:space="preserve">          </v>
          </cell>
        </row>
        <row r="387">
          <cell r="B387">
            <v>80536093</v>
          </cell>
          <cell r="C387">
            <v>540201913</v>
          </cell>
          <cell r="E387" t="str">
            <v/>
          </cell>
          <cell r="F387" t="str">
            <v/>
          </cell>
          <cell r="G387" t="str">
            <v xml:space="preserve">UASC ZAMZAM                                       </v>
          </cell>
          <cell r="I387" t="str">
            <v/>
          </cell>
          <cell r="J387">
            <v>62</v>
          </cell>
          <cell r="K387" t="str">
            <v>25</v>
          </cell>
          <cell r="L387" t="str">
            <v>62</v>
          </cell>
          <cell r="M387" t="str">
            <v>276</v>
          </cell>
          <cell r="N387" t="str">
            <v>36</v>
          </cell>
          <cell r="O387" t="str">
            <v>7</v>
          </cell>
          <cell r="P387" t="str">
            <v>0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HLBU2876620           </v>
          </cell>
          <cell r="U387" t="str">
            <v>15/03/2022</v>
          </cell>
          <cell r="V387" t="str">
            <v/>
          </cell>
          <cell r="W387" t="str">
            <v>CJ. CAMBIO ( ALVARO ) PUXE SBL</v>
          </cell>
          <cell r="X387" t="str">
            <v>SBL</v>
          </cell>
          <cell r="Y387" t="str">
            <v/>
          </cell>
          <cell r="Z387" t="str">
            <v xml:space="preserve">7 </v>
          </cell>
          <cell r="AA387" t="str">
            <v>1</v>
          </cell>
          <cell r="AB387" t="str">
            <v>47</v>
          </cell>
          <cell r="AC387" t="str">
            <v>11</v>
          </cell>
          <cell r="AD387" t="str">
            <v xml:space="preserve">HLBU2876620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Pendente</v>
          </cell>
          <cell r="AI387" t="str">
            <v>Não</v>
          </cell>
          <cell r="AJ387" t="str">
            <v>16/02/2022</v>
          </cell>
          <cell r="AK387" t="str">
            <v>Marítimo</v>
          </cell>
          <cell r="AL387" t="str">
            <v>16/02/2022</v>
          </cell>
          <cell r="AM387" t="str">
            <v>01/03/2022</v>
          </cell>
          <cell r="AN387" t="str">
            <v xml:space="preserve">          </v>
          </cell>
        </row>
        <row r="388">
          <cell r="B388">
            <v>80536482</v>
          </cell>
          <cell r="C388">
            <v>540201915</v>
          </cell>
          <cell r="E388" t="str">
            <v/>
          </cell>
          <cell r="F388" t="str">
            <v/>
          </cell>
          <cell r="G388" t="str">
            <v xml:space="preserve">UASC ZAMZAM                                       </v>
          </cell>
          <cell r="I388" t="str">
            <v/>
          </cell>
          <cell r="J388">
            <v>8</v>
          </cell>
          <cell r="K388" t="str">
            <v>5</v>
          </cell>
          <cell r="L388" t="str">
            <v>8</v>
          </cell>
          <cell r="M388" t="str">
            <v>0</v>
          </cell>
          <cell r="N388" t="str">
            <v>27</v>
          </cell>
          <cell r="O388" t="str">
            <v>2</v>
          </cell>
          <cell r="P388" t="str">
            <v>5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DFSU6323030           </v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 xml:space="preserve">7 </v>
          </cell>
          <cell r="AA388" t="str">
            <v>0</v>
          </cell>
          <cell r="AB388" t="str">
            <v>34</v>
          </cell>
          <cell r="AC388" t="str">
            <v>11</v>
          </cell>
          <cell r="AD388" t="str">
            <v xml:space="preserve">DFSU6323030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Pendente</v>
          </cell>
          <cell r="AI388" t="str">
            <v>Não</v>
          </cell>
          <cell r="AJ388" t="str">
            <v>16/02/2022</v>
          </cell>
          <cell r="AK388" t="str">
            <v>Marítimo</v>
          </cell>
          <cell r="AL388" t="str">
            <v>14/02/2022</v>
          </cell>
          <cell r="AM388" t="str">
            <v>01/03/2022</v>
          </cell>
          <cell r="AN388" t="str">
            <v xml:space="preserve">          </v>
          </cell>
        </row>
        <row r="389">
          <cell r="B389">
            <v>80536080</v>
          </cell>
          <cell r="C389">
            <v>540201916</v>
          </cell>
          <cell r="E389" t="str">
            <v/>
          </cell>
          <cell r="F389" t="str">
            <v/>
          </cell>
          <cell r="G389" t="str">
            <v xml:space="preserve">UASC ZAMZAM                                       </v>
          </cell>
          <cell r="I389" t="str">
            <v/>
          </cell>
          <cell r="J389">
            <v>46</v>
          </cell>
          <cell r="K389" t="str">
            <v>12</v>
          </cell>
          <cell r="L389" t="str">
            <v>46</v>
          </cell>
          <cell r="M389" t="str">
            <v>432</v>
          </cell>
          <cell r="N389" t="str">
            <v>27</v>
          </cell>
          <cell r="O389" t="str">
            <v>6</v>
          </cell>
          <cell r="P389" t="str">
            <v>3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HLBU2035865           </v>
          </cell>
          <cell r="V389" t="str">
            <v/>
          </cell>
          <cell r="W389" t="str">
            <v>BANCOS ( ALVARO ) PUXE SBL / REFORCO DIR ( DARIO ) PUXE SBL</v>
          </cell>
          <cell r="X389" t="str">
            <v>SBL</v>
          </cell>
          <cell r="Y389" t="str">
            <v/>
          </cell>
          <cell r="Z389" t="str">
            <v xml:space="preserve">7 </v>
          </cell>
          <cell r="AA389" t="str">
            <v>0</v>
          </cell>
          <cell r="AB389" t="str">
            <v>42</v>
          </cell>
          <cell r="AC389" t="str">
            <v>11</v>
          </cell>
          <cell r="AD389" t="str">
            <v xml:space="preserve">HLBU2035865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Pendente</v>
          </cell>
          <cell r="AI389" t="str">
            <v>Não</v>
          </cell>
          <cell r="AJ389" t="str">
            <v>16/02/2022</v>
          </cell>
          <cell r="AK389" t="str">
            <v>Marítimo</v>
          </cell>
          <cell r="AL389" t="str">
            <v>16/02/2022</v>
          </cell>
          <cell r="AM389" t="str">
            <v>01/03/2022</v>
          </cell>
          <cell r="AN389" t="str">
            <v xml:space="preserve">          </v>
          </cell>
        </row>
        <row r="390">
          <cell r="B390">
            <v>80536492</v>
          </cell>
          <cell r="C390">
            <v>540201917</v>
          </cell>
          <cell r="E390" t="str">
            <v/>
          </cell>
          <cell r="F390" t="str">
            <v/>
          </cell>
          <cell r="G390" t="str">
            <v xml:space="preserve">UASC ZAMZAM                                       </v>
          </cell>
          <cell r="I390" t="str">
            <v/>
          </cell>
          <cell r="J390">
            <v>68</v>
          </cell>
          <cell r="K390" t="str">
            <v>21</v>
          </cell>
          <cell r="L390" t="str">
            <v>68</v>
          </cell>
          <cell r="M390" t="str">
            <v>534</v>
          </cell>
          <cell r="N390" t="str">
            <v>12</v>
          </cell>
          <cell r="O390" t="str">
            <v>8</v>
          </cell>
          <cell r="P390" t="str">
            <v>22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UACU5390589           </v>
          </cell>
          <cell r="V390" t="str">
            <v/>
          </cell>
          <cell r="W390" t="str">
            <v/>
          </cell>
          <cell r="X390" t="str">
            <v/>
          </cell>
          <cell r="Y390" t="str">
            <v/>
          </cell>
          <cell r="Z390" t="str">
            <v xml:space="preserve">7 </v>
          </cell>
          <cell r="AA390" t="str">
            <v>0</v>
          </cell>
          <cell r="AB390" t="str">
            <v>52</v>
          </cell>
          <cell r="AC390" t="str">
            <v>11</v>
          </cell>
          <cell r="AD390" t="str">
            <v xml:space="preserve">UACU5390589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Pendente</v>
          </cell>
          <cell r="AI390" t="str">
            <v>Não</v>
          </cell>
          <cell r="AJ390" t="str">
            <v>16/02/2022</v>
          </cell>
          <cell r="AK390" t="str">
            <v>Marítimo</v>
          </cell>
          <cell r="AL390" t="str">
            <v>14/02/2022</v>
          </cell>
          <cell r="AM390" t="str">
            <v>01/03/2022</v>
          </cell>
          <cell r="AN390" t="str">
            <v xml:space="preserve">          </v>
          </cell>
        </row>
        <row r="391">
          <cell r="B391">
            <v>80536497</v>
          </cell>
          <cell r="C391">
            <v>540201921</v>
          </cell>
          <cell r="E391" t="str">
            <v/>
          </cell>
          <cell r="F391" t="str">
            <v/>
          </cell>
          <cell r="G391" t="str">
            <v xml:space="preserve">UASC ZAMZAM                                       </v>
          </cell>
          <cell r="I391" t="str">
            <v/>
          </cell>
          <cell r="J391">
            <v>60</v>
          </cell>
          <cell r="K391" t="str">
            <v>18</v>
          </cell>
          <cell r="L391" t="str">
            <v>60</v>
          </cell>
          <cell r="M391" t="str">
            <v>808</v>
          </cell>
          <cell r="N391" t="str">
            <v>171</v>
          </cell>
          <cell r="O391" t="str">
            <v>7</v>
          </cell>
          <cell r="P391" t="str">
            <v>11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SEGU4858527           </v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 xml:space="preserve">7 </v>
          </cell>
          <cell r="AA391" t="str">
            <v>0</v>
          </cell>
          <cell r="AB391" t="str">
            <v>55</v>
          </cell>
          <cell r="AC391" t="str">
            <v>11</v>
          </cell>
          <cell r="AD391" t="str">
            <v xml:space="preserve">SEGU4858527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Pendente</v>
          </cell>
          <cell r="AI391" t="str">
            <v>Não</v>
          </cell>
          <cell r="AJ391" t="str">
            <v>16/02/2022</v>
          </cell>
          <cell r="AK391" t="str">
            <v>Marítimo</v>
          </cell>
          <cell r="AL391" t="str">
            <v>14/02/2022</v>
          </cell>
          <cell r="AM391" t="str">
            <v>01/03/2022</v>
          </cell>
          <cell r="AN391" t="str">
            <v xml:space="preserve">          </v>
          </cell>
        </row>
        <row r="392">
          <cell r="B392">
            <v>80536567</v>
          </cell>
          <cell r="C392">
            <v>540201931</v>
          </cell>
          <cell r="E392" t="str">
            <v/>
          </cell>
          <cell r="F392" t="str">
            <v/>
          </cell>
          <cell r="G392" t="str">
            <v xml:space="preserve">UASC ZAMZAM                                       </v>
          </cell>
          <cell r="I392" t="str">
            <v/>
          </cell>
          <cell r="J392">
            <v>22</v>
          </cell>
          <cell r="K392" t="str">
            <v>5</v>
          </cell>
          <cell r="L392" t="str">
            <v>22</v>
          </cell>
          <cell r="M392" t="str">
            <v>0</v>
          </cell>
          <cell r="N392" t="str">
            <v>11</v>
          </cell>
          <cell r="O392" t="str">
            <v>29</v>
          </cell>
          <cell r="P392" t="str">
            <v>20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FCIU7486173           </v>
          </cell>
          <cell r="V392" t="str">
            <v/>
          </cell>
          <cell r="W392" t="str">
            <v/>
          </cell>
          <cell r="X392" t="str">
            <v/>
          </cell>
          <cell r="Y392" t="str">
            <v/>
          </cell>
          <cell r="Z392" t="str">
            <v xml:space="preserve">7 </v>
          </cell>
          <cell r="AA392" t="str">
            <v>0</v>
          </cell>
          <cell r="AB392" t="str">
            <v>60</v>
          </cell>
          <cell r="AC392" t="str">
            <v>11</v>
          </cell>
          <cell r="AD392" t="str">
            <v xml:space="preserve">FCIU7486173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Pendente</v>
          </cell>
          <cell r="AI392" t="str">
            <v>Não</v>
          </cell>
          <cell r="AJ392" t="str">
            <v>16/02/2022</v>
          </cell>
          <cell r="AK392" t="str">
            <v>Marítimo</v>
          </cell>
          <cell r="AL392" t="str">
            <v>14/02/2022</v>
          </cell>
          <cell r="AM392" t="str">
            <v>01/03/2022</v>
          </cell>
          <cell r="AN392" t="str">
            <v xml:space="preserve">          </v>
          </cell>
        </row>
        <row r="393">
          <cell r="B393">
            <v>80536081</v>
          </cell>
          <cell r="C393">
            <v>540201932</v>
          </cell>
          <cell r="E393" t="str">
            <v/>
          </cell>
          <cell r="F393" t="str">
            <v/>
          </cell>
          <cell r="G393" t="str">
            <v xml:space="preserve">UASC ZAMZAM                                       </v>
          </cell>
          <cell r="I393" t="str">
            <v/>
          </cell>
          <cell r="J393">
            <v>1</v>
          </cell>
          <cell r="K393" t="str">
            <v>1</v>
          </cell>
          <cell r="L393" t="str">
            <v>1</v>
          </cell>
          <cell r="M393" t="str">
            <v>0</v>
          </cell>
          <cell r="N393" t="str">
            <v>0</v>
          </cell>
          <cell r="O393" t="str">
            <v>51</v>
          </cell>
          <cell r="P393" t="str">
            <v>0</v>
          </cell>
          <cell r="Q393" t="str">
            <v>0</v>
          </cell>
          <cell r="R393" t="str">
            <v>0</v>
          </cell>
          <cell r="S393" t="str">
            <v>Não</v>
          </cell>
          <cell r="T393" t="str">
            <v xml:space="preserve">TCKU6557627           </v>
          </cell>
          <cell r="V393" t="str">
            <v/>
          </cell>
          <cell r="W393" t="str">
            <v>BANCOS ( ALVARO ) PUXE SBL</v>
          </cell>
          <cell r="X393" t="str">
            <v>SBL</v>
          </cell>
          <cell r="Y393" t="str">
            <v/>
          </cell>
          <cell r="Z393" t="str">
            <v xml:space="preserve">7 </v>
          </cell>
          <cell r="AA393" t="str">
            <v>0</v>
          </cell>
          <cell r="AB393" t="str">
            <v>51</v>
          </cell>
          <cell r="AC393" t="str">
            <v>11</v>
          </cell>
          <cell r="AD393" t="str">
            <v xml:space="preserve">TCKU6557627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Pendente</v>
          </cell>
          <cell r="AI393" t="str">
            <v>Não</v>
          </cell>
          <cell r="AJ393" t="str">
            <v>16/02/2022</v>
          </cell>
          <cell r="AK393" t="str">
            <v>Marítimo</v>
          </cell>
          <cell r="AL393" t="str">
            <v>16/02/2022</v>
          </cell>
          <cell r="AM393" t="str">
            <v>01/03/2022</v>
          </cell>
          <cell r="AN393" t="str">
            <v xml:space="preserve">          </v>
          </cell>
        </row>
        <row r="394">
          <cell r="B394">
            <v>80536655</v>
          </cell>
          <cell r="C394">
            <v>540201933</v>
          </cell>
          <cell r="E394" t="str">
            <v/>
          </cell>
          <cell r="F394" t="str">
            <v/>
          </cell>
          <cell r="G394" t="str">
            <v xml:space="preserve">UASC ZAMZAM                                       </v>
          </cell>
          <cell r="I394" t="str">
            <v/>
          </cell>
          <cell r="J394">
            <v>10</v>
          </cell>
          <cell r="K394" t="str">
            <v>2</v>
          </cell>
          <cell r="L394" t="str">
            <v>10</v>
          </cell>
          <cell r="M394" t="str">
            <v>0</v>
          </cell>
          <cell r="N394" t="str">
            <v>12</v>
          </cell>
          <cell r="O394" t="str">
            <v>2</v>
          </cell>
          <cell r="P394" t="str">
            <v>20</v>
          </cell>
          <cell r="Q394" t="str">
            <v>0</v>
          </cell>
          <cell r="R394" t="str">
            <v>0</v>
          </cell>
          <cell r="S394" t="str">
            <v>Não</v>
          </cell>
          <cell r="T394" t="str">
            <v xml:space="preserve">TCLU8092824           </v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Z394" t="str">
            <v xml:space="preserve">7 </v>
          </cell>
          <cell r="AA394" t="str">
            <v>0</v>
          </cell>
          <cell r="AB394" t="str">
            <v>34</v>
          </cell>
          <cell r="AC394" t="str">
            <v>11</v>
          </cell>
          <cell r="AD394" t="str">
            <v xml:space="preserve">TCLU8092824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Pendente</v>
          </cell>
          <cell r="AI394" t="str">
            <v>Não</v>
          </cell>
          <cell r="AJ394" t="str">
            <v>16/02/2022</v>
          </cell>
          <cell r="AK394" t="str">
            <v>Marítimo</v>
          </cell>
          <cell r="AL394" t="str">
            <v>14/02/2022</v>
          </cell>
          <cell r="AM394" t="str">
            <v>01/03/2022</v>
          </cell>
          <cell r="AN394" t="str">
            <v xml:space="preserve">          </v>
          </cell>
        </row>
        <row r="395">
          <cell r="B395">
            <v>80536092</v>
          </cell>
          <cell r="C395">
            <v>540201934</v>
          </cell>
          <cell r="E395" t="str">
            <v/>
          </cell>
          <cell r="F395" t="str">
            <v/>
          </cell>
          <cell r="G395" t="str">
            <v xml:space="preserve">UASC ZAMZAM                                       </v>
          </cell>
          <cell r="I395" t="str">
            <v/>
          </cell>
          <cell r="J395">
            <v>80</v>
          </cell>
          <cell r="K395" t="str">
            <v>24</v>
          </cell>
          <cell r="L395" t="str">
            <v>80</v>
          </cell>
          <cell r="M395" t="str">
            <v>291</v>
          </cell>
          <cell r="N395" t="str">
            <v>72</v>
          </cell>
          <cell r="O395" t="str">
            <v>9</v>
          </cell>
          <cell r="P395" t="str">
            <v>29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BMOU5623941           </v>
          </cell>
          <cell r="U395" t="str">
            <v>14/03/2022</v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 xml:space="preserve">7 </v>
          </cell>
          <cell r="AA395" t="str">
            <v>1</v>
          </cell>
          <cell r="AB395" t="str">
            <v>61</v>
          </cell>
          <cell r="AC395" t="str">
            <v>11</v>
          </cell>
          <cell r="AD395" t="str">
            <v xml:space="preserve">BMOU5623941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Pendente</v>
          </cell>
          <cell r="AI395" t="str">
            <v>Não</v>
          </cell>
          <cell r="AJ395" t="str">
            <v>16/02/2022</v>
          </cell>
          <cell r="AK395" t="str">
            <v>Marítimo</v>
          </cell>
          <cell r="AL395" t="str">
            <v>16/02/2022</v>
          </cell>
          <cell r="AM395" t="str">
            <v>01/03/2022</v>
          </cell>
          <cell r="AN395" t="str">
            <v xml:space="preserve">          </v>
          </cell>
        </row>
        <row r="396">
          <cell r="B396">
            <v>80536095</v>
          </cell>
          <cell r="C396">
            <v>540201935</v>
          </cell>
          <cell r="E396" t="str">
            <v/>
          </cell>
          <cell r="F396" t="str">
            <v/>
          </cell>
          <cell r="G396" t="str">
            <v xml:space="preserve">UASC ZAMZAM                                       </v>
          </cell>
          <cell r="I396" t="str">
            <v/>
          </cell>
          <cell r="J396">
            <v>1</v>
          </cell>
          <cell r="K396" t="str">
            <v>1</v>
          </cell>
          <cell r="L396" t="str">
            <v>1</v>
          </cell>
          <cell r="M396" t="str">
            <v>0</v>
          </cell>
          <cell r="N396" t="str">
            <v>0</v>
          </cell>
          <cell r="O396" t="str">
            <v>51</v>
          </cell>
          <cell r="P396" t="str">
            <v>0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HLBU2531525           </v>
          </cell>
          <cell r="V396" t="str">
            <v/>
          </cell>
          <cell r="W396" t="str">
            <v>BANCOS ( ALVARO ) PUXE SBL</v>
          </cell>
          <cell r="X396" t="str">
            <v>SBL</v>
          </cell>
          <cell r="Y396" t="str">
            <v/>
          </cell>
          <cell r="Z396" t="str">
            <v xml:space="preserve">7 </v>
          </cell>
          <cell r="AA396" t="str">
            <v>0</v>
          </cell>
          <cell r="AB396" t="str">
            <v>51</v>
          </cell>
          <cell r="AC396" t="str">
            <v>11</v>
          </cell>
          <cell r="AD396" t="str">
            <v xml:space="preserve">HLBU2531525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Pendente</v>
          </cell>
          <cell r="AI396" t="str">
            <v>Não</v>
          </cell>
          <cell r="AJ396" t="str">
            <v>16/02/2022</v>
          </cell>
          <cell r="AK396" t="str">
            <v>Marítimo</v>
          </cell>
          <cell r="AL396" t="str">
            <v>16/02/2022</v>
          </cell>
          <cell r="AM396" t="str">
            <v>01/03/2022</v>
          </cell>
          <cell r="AN396" t="str">
            <v xml:space="preserve">          </v>
          </cell>
        </row>
        <row r="397">
          <cell r="B397">
            <v>80536589</v>
          </cell>
          <cell r="C397">
            <v>540201936</v>
          </cell>
          <cell r="E397" t="str">
            <v/>
          </cell>
          <cell r="F397" t="str">
            <v/>
          </cell>
          <cell r="G397" t="str">
            <v xml:space="preserve">UASC ZAMZAM                                       </v>
          </cell>
          <cell r="I397" t="str">
            <v/>
          </cell>
          <cell r="J397">
            <v>13</v>
          </cell>
          <cell r="K397" t="str">
            <v>1</v>
          </cell>
          <cell r="L397" t="str">
            <v>13</v>
          </cell>
          <cell r="M397" t="str">
            <v>0</v>
          </cell>
          <cell r="N397" t="str">
            <v>20</v>
          </cell>
          <cell r="O397" t="str">
            <v>5</v>
          </cell>
          <cell r="P397" t="str">
            <v>21</v>
          </cell>
          <cell r="Q397" t="str">
            <v>1</v>
          </cell>
          <cell r="R397" t="str">
            <v>1</v>
          </cell>
          <cell r="S397" t="str">
            <v>Não</v>
          </cell>
          <cell r="T397" t="str">
            <v xml:space="preserve">FANU1926219           </v>
          </cell>
          <cell r="U397" t="str">
            <v>17/03/2022</v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 xml:space="preserve">7 </v>
          </cell>
          <cell r="AA397" t="str">
            <v>1</v>
          </cell>
          <cell r="AB397" t="str">
            <v>47</v>
          </cell>
          <cell r="AC397" t="str">
            <v>11</v>
          </cell>
          <cell r="AD397" t="str">
            <v xml:space="preserve">FANU1926219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Pendente</v>
          </cell>
          <cell r="AI397" t="str">
            <v>Não</v>
          </cell>
          <cell r="AJ397" t="str">
            <v>16/02/2022</v>
          </cell>
          <cell r="AK397" t="str">
            <v>Marítimo</v>
          </cell>
          <cell r="AL397" t="str">
            <v>14/02/2022</v>
          </cell>
          <cell r="AM397" t="str">
            <v>01/03/2022</v>
          </cell>
          <cell r="AN397" t="str">
            <v xml:space="preserve">          </v>
          </cell>
        </row>
        <row r="398">
          <cell r="B398">
            <v>80536097</v>
          </cell>
          <cell r="C398">
            <v>540201937</v>
          </cell>
          <cell r="E398" t="str">
            <v/>
          </cell>
          <cell r="F398" t="str">
            <v/>
          </cell>
          <cell r="G398" t="str">
            <v xml:space="preserve">UASC ZAMZAM                                       </v>
          </cell>
          <cell r="I398" t="str">
            <v/>
          </cell>
          <cell r="J398">
            <v>1</v>
          </cell>
          <cell r="K398" t="str">
            <v>1</v>
          </cell>
          <cell r="L398" t="str">
            <v>1</v>
          </cell>
          <cell r="M398" t="str">
            <v>0</v>
          </cell>
          <cell r="N398" t="str">
            <v>0</v>
          </cell>
          <cell r="O398" t="str">
            <v>51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HLXU8150170           </v>
          </cell>
          <cell r="V398" t="str">
            <v/>
          </cell>
          <cell r="W398" t="str">
            <v>BANCOS ( ALVARO ) PUXE SBL</v>
          </cell>
          <cell r="X398" t="str">
            <v>SBL</v>
          </cell>
          <cell r="Y398" t="str">
            <v/>
          </cell>
          <cell r="Z398" t="str">
            <v xml:space="preserve">7 </v>
          </cell>
          <cell r="AA398" t="str">
            <v>0</v>
          </cell>
          <cell r="AB398" t="str">
            <v>51</v>
          </cell>
          <cell r="AC398" t="str">
            <v>11</v>
          </cell>
          <cell r="AD398" t="str">
            <v xml:space="preserve">HLXU8150170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Pendente</v>
          </cell>
          <cell r="AI398" t="str">
            <v>Não</v>
          </cell>
          <cell r="AJ398" t="str">
            <v>16/02/2022</v>
          </cell>
          <cell r="AK398" t="str">
            <v>Marítimo</v>
          </cell>
          <cell r="AL398" t="str">
            <v>16/02/2022</v>
          </cell>
          <cell r="AM398" t="str">
            <v>01/03/2022</v>
          </cell>
          <cell r="AN398" t="str">
            <v xml:space="preserve">          </v>
          </cell>
        </row>
        <row r="399">
          <cell r="B399">
            <v>80536127</v>
          </cell>
          <cell r="C399">
            <v>540201938</v>
          </cell>
          <cell r="E399" t="str">
            <v/>
          </cell>
          <cell r="F399" t="str">
            <v/>
          </cell>
          <cell r="G399" t="str">
            <v xml:space="preserve">UASC ZAMZAM                                       </v>
          </cell>
          <cell r="I399" t="str">
            <v/>
          </cell>
          <cell r="J399">
            <v>44</v>
          </cell>
          <cell r="K399" t="str">
            <v>5</v>
          </cell>
          <cell r="L399" t="str">
            <v>44</v>
          </cell>
          <cell r="M399" t="str">
            <v>394</v>
          </cell>
          <cell r="N399" t="str">
            <v>4</v>
          </cell>
          <cell r="O399" t="str">
            <v>4</v>
          </cell>
          <cell r="P399" t="str">
            <v>33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CAAU5493892           </v>
          </cell>
          <cell r="V399" t="str">
            <v/>
          </cell>
          <cell r="W399" t="str">
            <v>REFORCO DIR ( DARIO ) PUXE SBL</v>
          </cell>
          <cell r="X399" t="str">
            <v>SBL</v>
          </cell>
          <cell r="Y399" t="str">
            <v/>
          </cell>
          <cell r="Z399" t="str">
            <v xml:space="preserve">7 </v>
          </cell>
          <cell r="AA399" t="str">
            <v>0</v>
          </cell>
          <cell r="AB399" t="str">
            <v>49</v>
          </cell>
          <cell r="AC399" t="str">
            <v>11</v>
          </cell>
          <cell r="AD399" t="str">
            <v xml:space="preserve">CAAU5493892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Pendente</v>
          </cell>
          <cell r="AI399" t="str">
            <v>Não</v>
          </cell>
          <cell r="AJ399" t="str">
            <v>16/02/2022</v>
          </cell>
          <cell r="AK399" t="str">
            <v>Marítimo</v>
          </cell>
          <cell r="AL399" t="str">
            <v>16/02/2022</v>
          </cell>
          <cell r="AM399" t="str">
            <v>01/03/2022</v>
          </cell>
          <cell r="AN399" t="str">
            <v xml:space="preserve">          </v>
          </cell>
        </row>
        <row r="400">
          <cell r="B400">
            <v>80536493</v>
          </cell>
          <cell r="C400">
            <v>540201939</v>
          </cell>
          <cell r="E400" t="str">
            <v/>
          </cell>
          <cell r="F400" t="str">
            <v/>
          </cell>
          <cell r="G400" t="str">
            <v xml:space="preserve">UASC ZAMZAM                                       </v>
          </cell>
          <cell r="I400" t="str">
            <v/>
          </cell>
          <cell r="J400">
            <v>21</v>
          </cell>
          <cell r="K400" t="str">
            <v>9</v>
          </cell>
          <cell r="L400" t="str">
            <v>21</v>
          </cell>
          <cell r="M400" t="str">
            <v>0</v>
          </cell>
          <cell r="N400" t="str">
            <v>21</v>
          </cell>
          <cell r="O400" t="str">
            <v>31</v>
          </cell>
          <cell r="P400" t="str">
            <v>12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TCNU9632040           </v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 xml:space="preserve">7 </v>
          </cell>
          <cell r="AA400" t="str">
            <v>0</v>
          </cell>
          <cell r="AB400" t="str">
            <v>64</v>
          </cell>
          <cell r="AC400" t="str">
            <v>11</v>
          </cell>
          <cell r="AD400" t="str">
            <v xml:space="preserve">TCNU9632040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Pendente</v>
          </cell>
          <cell r="AI400" t="str">
            <v>Não</v>
          </cell>
          <cell r="AJ400" t="str">
            <v>16/02/2022</v>
          </cell>
          <cell r="AK400" t="str">
            <v>Marítimo</v>
          </cell>
          <cell r="AL400" t="str">
            <v>14/02/2022</v>
          </cell>
          <cell r="AM400" t="str">
            <v>01/03/2022</v>
          </cell>
          <cell r="AN400" t="str">
            <v xml:space="preserve">          </v>
          </cell>
        </row>
        <row r="401">
          <cell r="B401">
            <v>80536123</v>
          </cell>
          <cell r="C401">
            <v>540201940</v>
          </cell>
          <cell r="E401" t="str">
            <v/>
          </cell>
          <cell r="F401" t="str">
            <v/>
          </cell>
          <cell r="G401" t="str">
            <v xml:space="preserve">UASC ZAMZAM                                       </v>
          </cell>
          <cell r="I401" t="str">
            <v/>
          </cell>
          <cell r="J401">
            <v>19</v>
          </cell>
          <cell r="K401" t="str">
            <v>3</v>
          </cell>
          <cell r="L401" t="str">
            <v>19</v>
          </cell>
          <cell r="M401" t="str">
            <v>0</v>
          </cell>
          <cell r="N401" t="str">
            <v>13</v>
          </cell>
          <cell r="O401" t="str">
            <v>9</v>
          </cell>
          <cell r="P401" t="str">
            <v>35</v>
          </cell>
          <cell r="Q401" t="str">
            <v>0</v>
          </cell>
          <cell r="R401" t="str">
            <v>0</v>
          </cell>
          <cell r="S401" t="str">
            <v>Não</v>
          </cell>
          <cell r="T401" t="str">
            <v xml:space="preserve">FANU1154202           </v>
          </cell>
          <cell r="V401" t="str">
            <v/>
          </cell>
          <cell r="W401" t="str">
            <v>REFORCO DIR ( DARIO ) PUXE SBL</v>
          </cell>
          <cell r="X401" t="str">
            <v>SBL</v>
          </cell>
          <cell r="Y401" t="str">
            <v/>
          </cell>
          <cell r="Z401" t="str">
            <v xml:space="preserve">7 </v>
          </cell>
          <cell r="AA401" t="str">
            <v>0</v>
          </cell>
          <cell r="AB401" t="str">
            <v>57</v>
          </cell>
          <cell r="AC401" t="str">
            <v>11</v>
          </cell>
          <cell r="AD401" t="str">
            <v xml:space="preserve">FANU1154202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Pendente</v>
          </cell>
          <cell r="AI401" t="str">
            <v>Não</v>
          </cell>
          <cell r="AJ401" t="str">
            <v>16/02/2022</v>
          </cell>
          <cell r="AK401" t="str">
            <v>Marítimo</v>
          </cell>
          <cell r="AL401" t="str">
            <v>16/02/2022</v>
          </cell>
          <cell r="AM401" t="str">
            <v>01/03/2022</v>
          </cell>
          <cell r="AN401" t="str">
            <v xml:space="preserve">          </v>
          </cell>
        </row>
        <row r="402">
          <cell r="B402">
            <v>80536169</v>
          </cell>
          <cell r="C402">
            <v>540201941</v>
          </cell>
          <cell r="E402" t="str">
            <v/>
          </cell>
          <cell r="F402" t="str">
            <v/>
          </cell>
          <cell r="G402" t="str">
            <v xml:space="preserve">UASC ZAMZAM                                       </v>
          </cell>
          <cell r="I402" t="str">
            <v/>
          </cell>
          <cell r="J402">
            <v>48</v>
          </cell>
          <cell r="K402" t="str">
            <v>30</v>
          </cell>
          <cell r="L402" t="str">
            <v>48</v>
          </cell>
          <cell r="M402" t="str">
            <v>29</v>
          </cell>
          <cell r="N402" t="str">
            <v>19</v>
          </cell>
          <cell r="O402" t="str">
            <v>7</v>
          </cell>
          <cell r="P402" t="str">
            <v>8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FANU1213049           </v>
          </cell>
          <cell r="V402" t="str">
            <v/>
          </cell>
          <cell r="W402" t="str">
            <v>(SNS) TROCA DE NOTA</v>
          </cell>
          <cell r="X402" t="str">
            <v/>
          </cell>
          <cell r="Y402" t="str">
            <v/>
          </cell>
          <cell r="Z402" t="str">
            <v xml:space="preserve">7 </v>
          </cell>
          <cell r="AA402" t="str">
            <v>0</v>
          </cell>
          <cell r="AB402" t="str">
            <v>54</v>
          </cell>
          <cell r="AC402" t="str">
            <v>11</v>
          </cell>
          <cell r="AD402" t="str">
            <v xml:space="preserve">FANU1213049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Pendente</v>
          </cell>
          <cell r="AI402" t="str">
            <v>Não</v>
          </cell>
          <cell r="AJ402" t="str">
            <v>16/02/2022</v>
          </cell>
          <cell r="AK402" t="str">
            <v>Marítimo</v>
          </cell>
          <cell r="AL402" t="str">
            <v>16/02/2022</v>
          </cell>
          <cell r="AM402" t="str">
            <v>01/03/2022</v>
          </cell>
          <cell r="AN402" t="str">
            <v xml:space="preserve">          </v>
          </cell>
        </row>
        <row r="403">
          <cell r="B403">
            <v>80536626</v>
          </cell>
          <cell r="C403">
            <v>540201942</v>
          </cell>
          <cell r="E403" t="str">
            <v/>
          </cell>
          <cell r="F403" t="str">
            <v/>
          </cell>
          <cell r="G403" t="str">
            <v xml:space="preserve">UASC ZAMZAM                                       </v>
          </cell>
          <cell r="I403" t="str">
            <v/>
          </cell>
          <cell r="J403">
            <v>24</v>
          </cell>
          <cell r="K403" t="str">
            <v>5</v>
          </cell>
          <cell r="L403" t="str">
            <v>24</v>
          </cell>
          <cell r="M403" t="str">
            <v>0</v>
          </cell>
          <cell r="N403" t="str">
            <v>34</v>
          </cell>
          <cell r="O403" t="str">
            <v>15</v>
          </cell>
          <cell r="P403" t="str">
            <v>10</v>
          </cell>
          <cell r="Q403" t="str">
            <v>1</v>
          </cell>
          <cell r="R403" t="str">
            <v>1</v>
          </cell>
          <cell r="S403" t="str">
            <v>Não</v>
          </cell>
          <cell r="T403" t="str">
            <v xml:space="preserve">HLXU6423547           </v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 xml:space="preserve">7 </v>
          </cell>
          <cell r="AA403" t="str">
            <v>0</v>
          </cell>
          <cell r="AB403" t="str">
            <v>60</v>
          </cell>
          <cell r="AC403" t="str">
            <v>11</v>
          </cell>
          <cell r="AD403" t="str">
            <v xml:space="preserve">HLXU6423547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Pendente</v>
          </cell>
          <cell r="AI403" t="str">
            <v>Não</v>
          </cell>
          <cell r="AJ403" t="str">
            <v>16/02/2022</v>
          </cell>
          <cell r="AK403" t="str">
            <v>Marítimo</v>
          </cell>
          <cell r="AL403" t="str">
            <v>14/02/2022</v>
          </cell>
          <cell r="AM403" t="str">
            <v>01/03/2022</v>
          </cell>
          <cell r="AN403" t="str">
            <v xml:space="preserve">          </v>
          </cell>
        </row>
        <row r="404">
          <cell r="B404">
            <v>80536146</v>
          </cell>
          <cell r="C404">
            <v>540201943</v>
          </cell>
          <cell r="E404" t="str">
            <v/>
          </cell>
          <cell r="F404" t="str">
            <v/>
          </cell>
          <cell r="G404" t="str">
            <v xml:space="preserve">UASC ZAMZAM                                       </v>
          </cell>
          <cell r="I404" t="str">
            <v/>
          </cell>
          <cell r="J404">
            <v>21</v>
          </cell>
          <cell r="K404" t="str">
            <v>7</v>
          </cell>
          <cell r="L404" t="str">
            <v>21</v>
          </cell>
          <cell r="M404" t="str">
            <v>0</v>
          </cell>
          <cell r="N404" t="str">
            <v>7</v>
          </cell>
          <cell r="O404" t="str">
            <v>14</v>
          </cell>
          <cell r="P404" t="str">
            <v>25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SEGU5813698           </v>
          </cell>
          <cell r="U404" t="str">
            <v>04/03/2022</v>
          </cell>
          <cell r="V404" t="str">
            <v/>
          </cell>
          <cell r="W404" t="str">
            <v>BANCOS ( ALVARO ) PUXE SBL</v>
          </cell>
          <cell r="X404" t="str">
            <v>SBL</v>
          </cell>
          <cell r="Y404" t="str">
            <v/>
          </cell>
          <cell r="Z404" t="str">
            <v xml:space="preserve">8 </v>
          </cell>
          <cell r="AA404" t="str">
            <v>3</v>
          </cell>
          <cell r="AB404" t="str">
            <v>47</v>
          </cell>
          <cell r="AC404" t="str">
            <v>11</v>
          </cell>
          <cell r="AD404" t="str">
            <v xml:space="preserve">SEGU5813698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Pendente</v>
          </cell>
          <cell r="AI404" t="str">
            <v>Não</v>
          </cell>
          <cell r="AJ404" t="str">
            <v>16/02/2022</v>
          </cell>
          <cell r="AK404" t="str">
            <v>Marítimo</v>
          </cell>
          <cell r="AL404" t="str">
            <v>17/02/2022</v>
          </cell>
          <cell r="AM404" t="str">
            <v>01/03/2022</v>
          </cell>
          <cell r="AN404" t="str">
            <v xml:space="preserve">          </v>
          </cell>
        </row>
        <row r="405">
          <cell r="B405">
            <v>80536672</v>
          </cell>
          <cell r="C405">
            <v>540201944</v>
          </cell>
          <cell r="E405" t="str">
            <v/>
          </cell>
          <cell r="F405" t="str">
            <v/>
          </cell>
          <cell r="G405" t="str">
            <v xml:space="preserve">UASC ZAMZAM                                       </v>
          </cell>
          <cell r="I405" t="str">
            <v/>
          </cell>
          <cell r="J405">
            <v>34</v>
          </cell>
          <cell r="K405" t="str">
            <v>16</v>
          </cell>
          <cell r="L405" t="str">
            <v>34</v>
          </cell>
          <cell r="M405" t="str">
            <v>135</v>
          </cell>
          <cell r="N405" t="str">
            <v>10</v>
          </cell>
          <cell r="O405" t="str">
            <v>1</v>
          </cell>
          <cell r="P405" t="str">
            <v>43</v>
          </cell>
          <cell r="Q405" t="str">
            <v>3</v>
          </cell>
          <cell r="R405" t="str">
            <v>3</v>
          </cell>
          <cell r="S405" t="str">
            <v>Não</v>
          </cell>
          <cell r="T405" t="str">
            <v xml:space="preserve">HLXU1197642           </v>
          </cell>
          <cell r="V405" t="str">
            <v/>
          </cell>
          <cell r="W405" t="str">
            <v>(SNS) TROCA DE NOTA</v>
          </cell>
          <cell r="X405" t="str">
            <v/>
          </cell>
          <cell r="Y405" t="str">
            <v/>
          </cell>
          <cell r="Z405" t="str">
            <v xml:space="preserve">7 </v>
          </cell>
          <cell r="AA405" t="str">
            <v>0</v>
          </cell>
          <cell r="AB405" t="str">
            <v>20</v>
          </cell>
          <cell r="AC405" t="str">
            <v>11</v>
          </cell>
          <cell r="AD405" t="str">
            <v xml:space="preserve">HLXU1197642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Pendente</v>
          </cell>
          <cell r="AI405" t="str">
            <v>Não</v>
          </cell>
          <cell r="AJ405" t="str">
            <v>16/02/2022</v>
          </cell>
          <cell r="AK405" t="str">
            <v>Marítimo</v>
          </cell>
          <cell r="AL405" t="str">
            <v>14/02/2022</v>
          </cell>
          <cell r="AM405" t="str">
            <v>01/03/2022</v>
          </cell>
          <cell r="AN405" t="str">
            <v xml:space="preserve">          </v>
          </cell>
        </row>
        <row r="406">
          <cell r="B406">
            <v>80536679</v>
          </cell>
          <cell r="C406">
            <v>540201945</v>
          </cell>
          <cell r="E406" t="str">
            <v/>
          </cell>
          <cell r="F406" t="str">
            <v/>
          </cell>
          <cell r="G406" t="str">
            <v xml:space="preserve">UASC ZAMZAM                                       </v>
          </cell>
          <cell r="I406" t="str">
            <v/>
          </cell>
          <cell r="J406">
            <v>27</v>
          </cell>
          <cell r="K406" t="str">
            <v>9</v>
          </cell>
          <cell r="L406" t="str">
            <v>27</v>
          </cell>
          <cell r="M406" t="str">
            <v>67</v>
          </cell>
          <cell r="N406" t="str">
            <v>14</v>
          </cell>
          <cell r="O406" t="str">
            <v>18</v>
          </cell>
          <cell r="P406" t="str">
            <v>13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TEMU7885688           </v>
          </cell>
          <cell r="V406" t="str">
            <v/>
          </cell>
          <cell r="W406" t="str">
            <v>EXO.TRANSM. GW6E-2800/200KV-12 ( TEZOTO-GIBA ) PUXE SBL</v>
          </cell>
          <cell r="X406" t="str">
            <v>SBL</v>
          </cell>
          <cell r="Y406" t="str">
            <v/>
          </cell>
          <cell r="Z406" t="str">
            <v xml:space="preserve">7 </v>
          </cell>
          <cell r="AA406" t="str">
            <v>0</v>
          </cell>
          <cell r="AB406" t="str">
            <v>47</v>
          </cell>
          <cell r="AC406" t="str">
            <v>11</v>
          </cell>
          <cell r="AD406" t="str">
            <v xml:space="preserve">TEMU7885688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16/02/2022</v>
          </cell>
          <cell r="AK406" t="str">
            <v>Marítimo</v>
          </cell>
          <cell r="AL406" t="str">
            <v>14/02/2022</v>
          </cell>
          <cell r="AM406" t="str">
            <v>01/03/2022</v>
          </cell>
          <cell r="AN406" t="str">
            <v xml:space="preserve">          </v>
          </cell>
        </row>
        <row r="407">
          <cell r="B407">
            <v>80536124</v>
          </cell>
          <cell r="C407">
            <v>540201946</v>
          </cell>
          <cell r="E407" t="str">
            <v/>
          </cell>
          <cell r="F407" t="str">
            <v/>
          </cell>
          <cell r="G407" t="str">
            <v xml:space="preserve">UASC ZAMZAM                                       </v>
          </cell>
          <cell r="I407" t="str">
            <v/>
          </cell>
          <cell r="J407">
            <v>54</v>
          </cell>
          <cell r="K407" t="str">
            <v>13</v>
          </cell>
          <cell r="L407" t="str">
            <v>54</v>
          </cell>
          <cell r="M407" t="str">
            <v>347</v>
          </cell>
          <cell r="N407" t="str">
            <v>53</v>
          </cell>
          <cell r="O407" t="str">
            <v>3</v>
          </cell>
          <cell r="P407" t="str">
            <v>13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HLXU8444831           </v>
          </cell>
          <cell r="U407" t="str">
            <v>11/03/2022</v>
          </cell>
          <cell r="V407" t="str">
            <v/>
          </cell>
          <cell r="W407" t="str">
            <v>REFORCO DIR ( DARIO ) PUXE SBL</v>
          </cell>
          <cell r="X407" t="str">
            <v>SBL</v>
          </cell>
          <cell r="Y407" t="str">
            <v/>
          </cell>
          <cell r="Z407" t="str">
            <v xml:space="preserve">7 </v>
          </cell>
          <cell r="AA407" t="str">
            <v>1</v>
          </cell>
          <cell r="AB407" t="str">
            <v>42</v>
          </cell>
          <cell r="AC407" t="str">
            <v>11</v>
          </cell>
          <cell r="AD407" t="str">
            <v xml:space="preserve">HLXU8444831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16/02/2022</v>
          </cell>
          <cell r="AK407" t="str">
            <v>Marítimo</v>
          </cell>
          <cell r="AL407" t="str">
            <v>16/02/2022</v>
          </cell>
          <cell r="AM407" t="str">
            <v>01/03/2022</v>
          </cell>
          <cell r="AN407" t="str">
            <v xml:space="preserve">          </v>
          </cell>
        </row>
        <row r="408">
          <cell r="B408">
            <v>80536109</v>
          </cell>
          <cell r="C408">
            <v>540201947</v>
          </cell>
          <cell r="E408" t="str">
            <v/>
          </cell>
          <cell r="F408" t="str">
            <v/>
          </cell>
          <cell r="G408" t="str">
            <v xml:space="preserve">UASC ZAMZAM                                       </v>
          </cell>
          <cell r="I408" t="str">
            <v/>
          </cell>
          <cell r="J408">
            <v>7</v>
          </cell>
          <cell r="K408" t="str">
            <v>3</v>
          </cell>
          <cell r="L408" t="str">
            <v>7</v>
          </cell>
          <cell r="M408" t="str">
            <v>0</v>
          </cell>
          <cell r="N408" t="str">
            <v>27</v>
          </cell>
          <cell r="O408" t="str">
            <v>0</v>
          </cell>
          <cell r="P408" t="str">
            <v>22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FANU1830246           </v>
          </cell>
          <cell r="U408" t="str">
            <v>14/03/2022</v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 xml:space="preserve">7 </v>
          </cell>
          <cell r="AA408" t="str">
            <v>1</v>
          </cell>
          <cell r="AB408" t="str">
            <v>50</v>
          </cell>
          <cell r="AC408" t="str">
            <v>11</v>
          </cell>
          <cell r="AD408" t="str">
            <v xml:space="preserve">FANU1830246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16/02/2022</v>
          </cell>
          <cell r="AK408" t="str">
            <v>Marítimo</v>
          </cell>
          <cell r="AL408" t="str">
            <v>16/02/2022</v>
          </cell>
          <cell r="AM408" t="str">
            <v>01/03/2022</v>
          </cell>
          <cell r="AN408" t="str">
            <v xml:space="preserve">          </v>
          </cell>
        </row>
        <row r="409">
          <cell r="B409">
            <v>80536120</v>
          </cell>
          <cell r="C409">
            <v>540201949</v>
          </cell>
          <cell r="E409" t="str">
            <v/>
          </cell>
          <cell r="F409" t="str">
            <v/>
          </cell>
          <cell r="G409" t="str">
            <v xml:space="preserve">UASC ZAMZAM                                       </v>
          </cell>
          <cell r="I409" t="str">
            <v/>
          </cell>
          <cell r="J409">
            <v>67</v>
          </cell>
          <cell r="K409" t="str">
            <v>11</v>
          </cell>
          <cell r="L409" t="str">
            <v>67</v>
          </cell>
          <cell r="M409" t="str">
            <v>510</v>
          </cell>
          <cell r="N409" t="str">
            <v>24</v>
          </cell>
          <cell r="O409" t="str">
            <v>1</v>
          </cell>
          <cell r="P409" t="str">
            <v>2</v>
          </cell>
          <cell r="Q409" t="str">
            <v>1</v>
          </cell>
          <cell r="R409" t="str">
            <v>1</v>
          </cell>
          <cell r="S409" t="str">
            <v>Não</v>
          </cell>
          <cell r="T409" t="str">
            <v xml:space="preserve">HLBU2894069           </v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Z409" t="str">
            <v xml:space="preserve">7 </v>
          </cell>
          <cell r="AA409" t="str">
            <v>0</v>
          </cell>
          <cell r="AB409" t="str">
            <v>38</v>
          </cell>
          <cell r="AC409" t="str">
            <v>11</v>
          </cell>
          <cell r="AD409" t="str">
            <v xml:space="preserve">HLBU2894069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16/02/2022</v>
          </cell>
          <cell r="AK409" t="str">
            <v>Marítimo</v>
          </cell>
          <cell r="AL409" t="str">
            <v>16/02/2022</v>
          </cell>
          <cell r="AM409" t="str">
            <v>01/03/2022</v>
          </cell>
          <cell r="AN409" t="str">
            <v xml:space="preserve">          </v>
          </cell>
        </row>
        <row r="410">
          <cell r="B410">
            <v>80536659</v>
          </cell>
          <cell r="C410">
            <v>540201952</v>
          </cell>
          <cell r="E410" t="str">
            <v/>
          </cell>
          <cell r="F410" t="str">
            <v/>
          </cell>
          <cell r="G410" t="str">
            <v xml:space="preserve">UASC ZAMZAM                                       </v>
          </cell>
          <cell r="I410" t="str">
            <v/>
          </cell>
          <cell r="J410">
            <v>26</v>
          </cell>
          <cell r="K410" t="str">
            <v>6</v>
          </cell>
          <cell r="L410" t="str">
            <v>26</v>
          </cell>
          <cell r="M410" t="str">
            <v>212</v>
          </cell>
          <cell r="N410" t="str">
            <v>23</v>
          </cell>
          <cell r="O410" t="str">
            <v>3</v>
          </cell>
          <cell r="P410" t="str">
            <v>6</v>
          </cell>
          <cell r="Q410" t="str">
            <v>4</v>
          </cell>
          <cell r="R410" t="str">
            <v>4</v>
          </cell>
          <cell r="S410" t="str">
            <v>Não</v>
          </cell>
          <cell r="T410" t="str">
            <v xml:space="preserve">UACU5992781           </v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 xml:space="preserve">7 </v>
          </cell>
          <cell r="AA410" t="str">
            <v>0</v>
          </cell>
          <cell r="AB410" t="str">
            <v>40</v>
          </cell>
          <cell r="AC410" t="str">
            <v>11</v>
          </cell>
          <cell r="AD410" t="str">
            <v xml:space="preserve">UACU5992781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16/02/2022</v>
          </cell>
          <cell r="AK410" t="str">
            <v>Marítimo</v>
          </cell>
          <cell r="AL410" t="str">
            <v>14/02/2022</v>
          </cell>
          <cell r="AM410" t="str">
            <v>01/03/2022</v>
          </cell>
          <cell r="AN410" t="str">
            <v xml:space="preserve">          </v>
          </cell>
        </row>
        <row r="411">
          <cell r="B411">
            <v>80536197</v>
          </cell>
          <cell r="C411">
            <v>540201953</v>
          </cell>
          <cell r="E411" t="str">
            <v/>
          </cell>
          <cell r="F411" t="str">
            <v/>
          </cell>
          <cell r="G411" t="str">
            <v xml:space="preserve">UASC ZAMZAM                                       </v>
          </cell>
          <cell r="I411" t="str">
            <v/>
          </cell>
          <cell r="J411">
            <v>1</v>
          </cell>
          <cell r="K411" t="str">
            <v>1</v>
          </cell>
          <cell r="L411" t="str">
            <v>1</v>
          </cell>
          <cell r="M411" t="str">
            <v>0</v>
          </cell>
          <cell r="N411" t="str">
            <v>0</v>
          </cell>
          <cell r="O411" t="str">
            <v>30</v>
          </cell>
          <cell r="P411" t="str">
            <v>0</v>
          </cell>
          <cell r="Q411" t="str">
            <v>0</v>
          </cell>
          <cell r="R411" t="str">
            <v>0</v>
          </cell>
          <cell r="S411" t="str">
            <v>Não</v>
          </cell>
          <cell r="T411" t="str">
            <v xml:space="preserve">FANU1737128           </v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 xml:space="preserve">7 </v>
          </cell>
          <cell r="AA411" t="str">
            <v>0</v>
          </cell>
          <cell r="AB411" t="str">
            <v>30</v>
          </cell>
          <cell r="AC411" t="str">
            <v>11</v>
          </cell>
          <cell r="AD411" t="str">
            <v xml:space="preserve">FANU1737128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16/02/2022</v>
          </cell>
          <cell r="AK411" t="str">
            <v>Marítimo</v>
          </cell>
          <cell r="AL411" t="str">
            <v>16/02/2022</v>
          </cell>
          <cell r="AM411" t="str">
            <v>01/03/2022</v>
          </cell>
          <cell r="AN411" t="str">
            <v xml:space="preserve">          </v>
          </cell>
        </row>
        <row r="412">
          <cell r="B412">
            <v>80536631</v>
          </cell>
          <cell r="C412">
            <v>540201954</v>
          </cell>
          <cell r="E412" t="str">
            <v/>
          </cell>
          <cell r="F412" t="str">
            <v/>
          </cell>
          <cell r="G412" t="str">
            <v xml:space="preserve">UASC ZAMZAM                                       </v>
          </cell>
          <cell r="I412" t="str">
            <v/>
          </cell>
          <cell r="J412">
            <v>118</v>
          </cell>
          <cell r="K412" t="str">
            <v>26</v>
          </cell>
          <cell r="L412" t="str">
            <v>118</v>
          </cell>
          <cell r="M412" t="str">
            <v>1368</v>
          </cell>
          <cell r="N412" t="str">
            <v>7</v>
          </cell>
          <cell r="O412" t="str">
            <v>10</v>
          </cell>
          <cell r="P412" t="str">
            <v>1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UACU5383907           </v>
          </cell>
          <cell r="U412" t="str">
            <v>08/03/2022</v>
          </cell>
          <cell r="V412" t="str">
            <v>08/03/2022</v>
          </cell>
          <cell r="W412" t="str">
            <v>Rodrigo A9483533512/ Guilherme N000000001454</v>
          </cell>
          <cell r="X412" t="str">
            <v>MBB</v>
          </cell>
          <cell r="Y412" t="str">
            <v/>
          </cell>
          <cell r="Z412" t="str">
            <v xml:space="preserve">7 </v>
          </cell>
          <cell r="AA412" t="str">
            <v>3</v>
          </cell>
          <cell r="AB412" t="str">
            <v>46</v>
          </cell>
          <cell r="AC412" t="str">
            <v>11</v>
          </cell>
          <cell r="AD412" t="str">
            <v xml:space="preserve">UACU5383907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16/02/2022</v>
          </cell>
          <cell r="AK412" t="str">
            <v>Marítimo</v>
          </cell>
          <cell r="AL412" t="str">
            <v>14/02/2022</v>
          </cell>
          <cell r="AM412" t="str">
            <v>01/03/2022</v>
          </cell>
          <cell r="AN412" t="str">
            <v xml:space="preserve">          </v>
          </cell>
        </row>
        <row r="413">
          <cell r="B413">
            <v>80536212</v>
          </cell>
          <cell r="C413">
            <v>540201955</v>
          </cell>
          <cell r="E413" t="str">
            <v/>
          </cell>
          <cell r="F413" t="str">
            <v/>
          </cell>
          <cell r="G413" t="str">
            <v xml:space="preserve">UASC ZAMZAM                                       </v>
          </cell>
          <cell r="I413" t="str">
            <v/>
          </cell>
          <cell r="J413">
            <v>21</v>
          </cell>
          <cell r="K413" t="str">
            <v>5</v>
          </cell>
          <cell r="L413" t="str">
            <v>21</v>
          </cell>
          <cell r="M413" t="str">
            <v>0</v>
          </cell>
          <cell r="N413" t="str">
            <v>45</v>
          </cell>
          <cell r="O413" t="str">
            <v>23</v>
          </cell>
          <cell r="P413" t="str">
            <v>3</v>
          </cell>
          <cell r="Q413" t="str">
            <v>0</v>
          </cell>
          <cell r="R413" t="str">
            <v>0</v>
          </cell>
          <cell r="S413" t="str">
            <v>Não</v>
          </cell>
          <cell r="T413" t="str">
            <v xml:space="preserve">HLBU1298044           </v>
          </cell>
          <cell r="U413" t="str">
            <v>14/03/2022</v>
          </cell>
          <cell r="V413" t="str">
            <v/>
          </cell>
          <cell r="W413" t="str">
            <v>CJ. CAMBIO ( ALVARO ) PUXE SBL</v>
          </cell>
          <cell r="X413" t="str">
            <v>SBL</v>
          </cell>
          <cell r="Y413" t="str">
            <v/>
          </cell>
          <cell r="Z413" t="str">
            <v xml:space="preserve">7 </v>
          </cell>
          <cell r="AA413" t="str">
            <v>1</v>
          </cell>
          <cell r="AB413" t="str">
            <v>71</v>
          </cell>
          <cell r="AC413" t="str">
            <v>11</v>
          </cell>
          <cell r="AD413" t="str">
            <v xml:space="preserve">HLBU1298044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16/02/2022</v>
          </cell>
          <cell r="AK413" t="str">
            <v>Marítimo</v>
          </cell>
          <cell r="AL413" t="str">
            <v>16/02/2022</v>
          </cell>
          <cell r="AM413" t="str">
            <v>01/03/2022</v>
          </cell>
          <cell r="AN413" t="str">
            <v xml:space="preserve">          </v>
          </cell>
        </row>
        <row r="414">
          <cell r="B414">
            <v>80536697</v>
          </cell>
          <cell r="C414">
            <v>540201956</v>
          </cell>
          <cell r="E414" t="str">
            <v/>
          </cell>
          <cell r="F414" t="str">
            <v/>
          </cell>
          <cell r="G414" t="str">
            <v xml:space="preserve">UASC ZAMZAM                                       </v>
          </cell>
          <cell r="I414" t="str">
            <v/>
          </cell>
          <cell r="J414">
            <v>38</v>
          </cell>
          <cell r="K414" t="str">
            <v>13</v>
          </cell>
          <cell r="L414" t="str">
            <v>38</v>
          </cell>
          <cell r="M414" t="str">
            <v>199</v>
          </cell>
          <cell r="N414" t="str">
            <v>12</v>
          </cell>
          <cell r="O414" t="str">
            <v>37</v>
          </cell>
          <cell r="P414" t="str">
            <v>10</v>
          </cell>
          <cell r="Q414" t="str">
            <v>1</v>
          </cell>
          <cell r="R414" t="str">
            <v>1</v>
          </cell>
          <cell r="S414" t="str">
            <v>Não</v>
          </cell>
          <cell r="T414" t="str">
            <v xml:space="preserve">CLHU8977851           </v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 xml:space="preserve">7 </v>
          </cell>
          <cell r="AA414" t="str">
            <v>0</v>
          </cell>
          <cell r="AB414" t="str">
            <v>67</v>
          </cell>
          <cell r="AC414" t="str">
            <v>11</v>
          </cell>
          <cell r="AD414" t="str">
            <v xml:space="preserve">CLHU8977851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16/02/2022</v>
          </cell>
          <cell r="AK414" t="str">
            <v>Marítimo</v>
          </cell>
          <cell r="AL414" t="str">
            <v>14/02/2022</v>
          </cell>
          <cell r="AM414" t="str">
            <v>01/03/2022</v>
          </cell>
          <cell r="AN414" t="str">
            <v xml:space="preserve">          </v>
          </cell>
        </row>
        <row r="415">
          <cell r="B415">
            <v>80536706</v>
          </cell>
          <cell r="C415">
            <v>540201958</v>
          </cell>
          <cell r="E415" t="str">
            <v/>
          </cell>
          <cell r="F415" t="str">
            <v/>
          </cell>
          <cell r="G415" t="str">
            <v xml:space="preserve">UASC ZAMZAM                                       </v>
          </cell>
          <cell r="I415" t="str">
            <v/>
          </cell>
          <cell r="J415">
            <v>4</v>
          </cell>
          <cell r="K415" t="str">
            <v>3</v>
          </cell>
          <cell r="L415" t="str">
            <v>4</v>
          </cell>
          <cell r="M415" t="str">
            <v>0</v>
          </cell>
          <cell r="N415" t="str">
            <v>8</v>
          </cell>
          <cell r="O415" t="str">
            <v>0</v>
          </cell>
          <cell r="P415" t="str">
            <v>24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HLXU6427820           </v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 xml:space="preserve">7 </v>
          </cell>
          <cell r="AA415" t="str">
            <v>0</v>
          </cell>
          <cell r="AB415" t="str">
            <v>32</v>
          </cell>
          <cell r="AC415" t="str">
            <v>11</v>
          </cell>
          <cell r="AD415" t="str">
            <v xml:space="preserve">HLXU6427820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16/02/2022</v>
          </cell>
          <cell r="AK415" t="str">
            <v>Marítimo</v>
          </cell>
          <cell r="AL415" t="str">
            <v>14/02/2022</v>
          </cell>
          <cell r="AM415" t="str">
            <v>01/03/2022</v>
          </cell>
          <cell r="AN415" t="str">
            <v xml:space="preserve">          </v>
          </cell>
        </row>
        <row r="416">
          <cell r="B416">
            <v>80536719</v>
          </cell>
          <cell r="C416">
            <v>540201960</v>
          </cell>
          <cell r="E416" t="str">
            <v/>
          </cell>
          <cell r="F416" t="str">
            <v/>
          </cell>
          <cell r="G416" t="str">
            <v xml:space="preserve">UASC ZAMZAM                                       </v>
          </cell>
          <cell r="I416" t="str">
            <v/>
          </cell>
          <cell r="J416">
            <v>1</v>
          </cell>
          <cell r="K416" t="str">
            <v>1</v>
          </cell>
          <cell r="L416" t="str">
            <v>1</v>
          </cell>
          <cell r="M416" t="str">
            <v>0</v>
          </cell>
          <cell r="N416" t="str">
            <v>0</v>
          </cell>
          <cell r="O416" t="str">
            <v>0</v>
          </cell>
          <cell r="P416" t="str">
            <v>42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TCLU5288670           </v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 xml:space="preserve">7 </v>
          </cell>
          <cell r="AA416" t="str">
            <v>0</v>
          </cell>
          <cell r="AB416" t="str">
            <v>42</v>
          </cell>
          <cell r="AC416" t="str">
            <v>11</v>
          </cell>
          <cell r="AD416" t="str">
            <v xml:space="preserve">TCLU5288670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16/02/2022</v>
          </cell>
          <cell r="AK416" t="str">
            <v>Marítimo</v>
          </cell>
          <cell r="AL416" t="str">
            <v>14/02/2022</v>
          </cell>
          <cell r="AM416" t="str">
            <v>01/03/2022</v>
          </cell>
          <cell r="AN416" t="str">
            <v xml:space="preserve">          </v>
          </cell>
        </row>
        <row r="417">
          <cell r="B417">
            <v>80536720</v>
          </cell>
          <cell r="C417">
            <v>540201961</v>
          </cell>
          <cell r="E417" t="str">
            <v/>
          </cell>
          <cell r="F417" t="str">
            <v/>
          </cell>
          <cell r="G417" t="str">
            <v xml:space="preserve">UASC ZAMZAM                                       </v>
          </cell>
          <cell r="I417" t="str">
            <v/>
          </cell>
          <cell r="J417">
            <v>1</v>
          </cell>
          <cell r="K417" t="str">
            <v>1</v>
          </cell>
          <cell r="L417" t="str">
            <v>1</v>
          </cell>
          <cell r="M417" t="str">
            <v>0</v>
          </cell>
          <cell r="N417" t="str">
            <v>0</v>
          </cell>
          <cell r="O417" t="str">
            <v>0</v>
          </cell>
          <cell r="P417" t="str">
            <v>42</v>
          </cell>
          <cell r="Q417" t="str">
            <v>0</v>
          </cell>
          <cell r="R417" t="str">
            <v>0</v>
          </cell>
          <cell r="S417" t="str">
            <v>Não</v>
          </cell>
          <cell r="T417" t="str">
            <v xml:space="preserve">TCNU8374980           </v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 xml:space="preserve">7 </v>
          </cell>
          <cell r="AA417" t="str">
            <v>0</v>
          </cell>
          <cell r="AB417" t="str">
            <v>42</v>
          </cell>
          <cell r="AC417" t="str">
            <v>11</v>
          </cell>
          <cell r="AD417" t="str">
            <v xml:space="preserve">TCNU8374980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16/02/2022</v>
          </cell>
          <cell r="AK417" t="str">
            <v>Marítimo</v>
          </cell>
          <cell r="AL417" t="str">
            <v>14/02/2022</v>
          </cell>
          <cell r="AM417" t="str">
            <v>01/03/2022</v>
          </cell>
          <cell r="AN417" t="str">
            <v xml:space="preserve">          </v>
          </cell>
        </row>
        <row r="418">
          <cell r="B418">
            <v>80536724</v>
          </cell>
          <cell r="C418">
            <v>540201964</v>
          </cell>
          <cell r="E418" t="str">
            <v/>
          </cell>
          <cell r="F418" t="str">
            <v/>
          </cell>
          <cell r="G418" t="str">
            <v xml:space="preserve">UASC ZAMZAM                                       </v>
          </cell>
          <cell r="I418" t="str">
            <v/>
          </cell>
          <cell r="J418">
            <v>2</v>
          </cell>
          <cell r="K418" t="str">
            <v/>
          </cell>
          <cell r="L418" t="str">
            <v>2</v>
          </cell>
          <cell r="M418" t="str">
            <v>0</v>
          </cell>
          <cell r="N418" t="str">
            <v>0</v>
          </cell>
          <cell r="O418" t="str">
            <v>13</v>
          </cell>
          <cell r="P418" t="str">
            <v>21</v>
          </cell>
          <cell r="Q418" t="str">
            <v>0</v>
          </cell>
          <cell r="R418" t="str">
            <v>0</v>
          </cell>
          <cell r="S418" t="str">
            <v>Não</v>
          </cell>
          <cell r="T418" t="str">
            <v xml:space="preserve">HLBU1760722           </v>
          </cell>
          <cell r="V418" t="str">
            <v/>
          </cell>
          <cell r="W418" t="str">
            <v/>
          </cell>
          <cell r="X418" t="str">
            <v/>
          </cell>
          <cell r="Y418" t="str">
            <v/>
          </cell>
          <cell r="Z418" t="str">
            <v xml:space="preserve">7 </v>
          </cell>
          <cell r="AA418" t="str">
            <v>0</v>
          </cell>
          <cell r="AB418" t="str">
            <v>34</v>
          </cell>
          <cell r="AC418" t="str">
            <v>11</v>
          </cell>
          <cell r="AD418" t="str">
            <v xml:space="preserve">HLBU1760722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16/02/2022</v>
          </cell>
          <cell r="AK418" t="str">
            <v>Marítimo</v>
          </cell>
          <cell r="AL418" t="str">
            <v>14/02/2022</v>
          </cell>
          <cell r="AM418" t="str">
            <v>01/03/2022</v>
          </cell>
          <cell r="AN418" t="str">
            <v xml:space="preserve">          </v>
          </cell>
        </row>
        <row r="419">
          <cell r="B419">
            <v>80536737</v>
          </cell>
          <cell r="C419">
            <v>540201965</v>
          </cell>
          <cell r="E419" t="str">
            <v/>
          </cell>
          <cell r="F419" t="str">
            <v/>
          </cell>
          <cell r="G419" t="str">
            <v xml:space="preserve">UASC ZAMZAM                                       </v>
          </cell>
          <cell r="I419" t="str">
            <v/>
          </cell>
          <cell r="J419">
            <v>63</v>
          </cell>
          <cell r="K419" t="str">
            <v>12</v>
          </cell>
          <cell r="L419" t="str">
            <v>63</v>
          </cell>
          <cell r="M419" t="str">
            <v>667</v>
          </cell>
          <cell r="N419" t="str">
            <v>7</v>
          </cell>
          <cell r="O419" t="str">
            <v>10</v>
          </cell>
          <cell r="P419" t="str">
            <v>380</v>
          </cell>
          <cell r="Q419" t="str">
            <v>1</v>
          </cell>
          <cell r="R419" t="str">
            <v>1</v>
          </cell>
          <cell r="S419" t="str">
            <v>Não</v>
          </cell>
          <cell r="T419" t="str">
            <v xml:space="preserve">CAAU5505545           </v>
          </cell>
          <cell r="U419" t="str">
            <v>10/03/2022</v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 xml:space="preserve">7 </v>
          </cell>
          <cell r="AA419" t="str">
            <v>5</v>
          </cell>
          <cell r="AB419" t="str">
            <v>44</v>
          </cell>
          <cell r="AC419" t="str">
            <v>11</v>
          </cell>
          <cell r="AD419" t="str">
            <v xml:space="preserve">CAAU5505545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16/02/2022</v>
          </cell>
          <cell r="AK419" t="str">
            <v>Marítimo</v>
          </cell>
          <cell r="AL419" t="str">
            <v>14/02/2022</v>
          </cell>
          <cell r="AM419" t="str">
            <v>01/03/2022</v>
          </cell>
          <cell r="AN419" t="str">
            <v xml:space="preserve">          </v>
          </cell>
        </row>
        <row r="420">
          <cell r="B420">
            <v>80536739</v>
          </cell>
          <cell r="C420">
            <v>540201966</v>
          </cell>
          <cell r="E420" t="str">
            <v/>
          </cell>
          <cell r="F420" t="str">
            <v/>
          </cell>
          <cell r="G420" t="str">
            <v xml:space="preserve">UASC ZAMZAM                                       </v>
          </cell>
          <cell r="I420" t="str">
            <v/>
          </cell>
          <cell r="J420">
            <v>32</v>
          </cell>
          <cell r="K420" t="str">
            <v>7</v>
          </cell>
          <cell r="L420" t="str">
            <v>32</v>
          </cell>
          <cell r="M420" t="str">
            <v>206</v>
          </cell>
          <cell r="N420" t="str">
            <v>0</v>
          </cell>
          <cell r="O420" t="str">
            <v>8</v>
          </cell>
          <cell r="P420" t="str">
            <v>29</v>
          </cell>
          <cell r="Q420" t="str">
            <v>0</v>
          </cell>
          <cell r="R420" t="str">
            <v>0</v>
          </cell>
          <cell r="S420" t="str">
            <v>Não</v>
          </cell>
          <cell r="T420" t="str">
            <v xml:space="preserve">FANU1066647           </v>
          </cell>
          <cell r="V420" t="str">
            <v/>
          </cell>
          <cell r="W420" t="str">
            <v/>
          </cell>
          <cell r="X420" t="str">
            <v/>
          </cell>
          <cell r="Y420" t="str">
            <v/>
          </cell>
          <cell r="Z420" t="str">
            <v xml:space="preserve">7 </v>
          </cell>
          <cell r="AA420" t="str">
            <v>0</v>
          </cell>
          <cell r="AB420" t="str">
            <v>35</v>
          </cell>
          <cell r="AC420" t="str">
            <v>11</v>
          </cell>
          <cell r="AD420" t="str">
            <v xml:space="preserve">FANU1066647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16/02/2022</v>
          </cell>
          <cell r="AK420" t="str">
            <v>Marítimo</v>
          </cell>
          <cell r="AL420" t="str">
            <v>14/02/2022</v>
          </cell>
          <cell r="AM420" t="str">
            <v>01/03/2022</v>
          </cell>
          <cell r="AN420" t="str">
            <v xml:space="preserve">          </v>
          </cell>
        </row>
        <row r="421">
          <cell r="B421">
            <v>80536740</v>
          </cell>
          <cell r="C421">
            <v>540201967</v>
          </cell>
          <cell r="E421" t="str">
            <v/>
          </cell>
          <cell r="F421" t="str">
            <v/>
          </cell>
          <cell r="G421" t="str">
            <v xml:space="preserve">UASC ZAMZAM                                       </v>
          </cell>
          <cell r="I421" t="str">
            <v/>
          </cell>
          <cell r="J421">
            <v>6</v>
          </cell>
          <cell r="K421" t="str">
            <v>4</v>
          </cell>
          <cell r="L421" t="str">
            <v>6</v>
          </cell>
          <cell r="M421" t="str">
            <v>0</v>
          </cell>
          <cell r="N421" t="str">
            <v>0</v>
          </cell>
          <cell r="O421" t="str">
            <v>2</v>
          </cell>
          <cell r="P421" t="str">
            <v>19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FDCU0002718           </v>
          </cell>
          <cell r="V421" t="str">
            <v/>
          </cell>
          <cell r="W421" t="str">
            <v>EXO.TRANSM. GW6E-2800/200KV-12 ( TEZOTO-GIBA ) PUXE SBL</v>
          </cell>
          <cell r="X421" t="str">
            <v>SBL</v>
          </cell>
          <cell r="Y421" t="str">
            <v/>
          </cell>
          <cell r="Z421" t="str">
            <v xml:space="preserve">7 </v>
          </cell>
          <cell r="AA421" t="str">
            <v>0</v>
          </cell>
          <cell r="AB421" t="str">
            <v>21</v>
          </cell>
          <cell r="AC421" t="str">
            <v>11</v>
          </cell>
          <cell r="AD421" t="str">
            <v xml:space="preserve">FDCU0002718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16/02/2022</v>
          </cell>
          <cell r="AK421" t="str">
            <v>Marítimo</v>
          </cell>
          <cell r="AL421" t="str">
            <v>14/02/2022</v>
          </cell>
          <cell r="AM421" t="str">
            <v>01/03/2022</v>
          </cell>
          <cell r="AN421" t="str">
            <v xml:space="preserve">          </v>
          </cell>
        </row>
        <row r="422">
          <cell r="B422">
            <v>80536698</v>
          </cell>
          <cell r="C422">
            <v>540201968</v>
          </cell>
          <cell r="E422" t="str">
            <v/>
          </cell>
          <cell r="F422" t="str">
            <v/>
          </cell>
          <cell r="G422" t="str">
            <v xml:space="preserve">UASC ZAMZAM                                       </v>
          </cell>
          <cell r="I422" t="str">
            <v/>
          </cell>
          <cell r="J422">
            <v>12</v>
          </cell>
          <cell r="K422" t="str">
            <v>3</v>
          </cell>
          <cell r="L422" t="str">
            <v>12</v>
          </cell>
          <cell r="M422" t="str">
            <v>0</v>
          </cell>
          <cell r="N422" t="str">
            <v>23</v>
          </cell>
          <cell r="O422" t="str">
            <v>15</v>
          </cell>
          <cell r="P422" t="str">
            <v>2</v>
          </cell>
          <cell r="Q422" t="str">
            <v>4</v>
          </cell>
          <cell r="R422" t="str">
            <v>4</v>
          </cell>
          <cell r="S422" t="str">
            <v>Não</v>
          </cell>
          <cell r="T422" t="str">
            <v xml:space="preserve">HLBU2666095           </v>
          </cell>
          <cell r="V422" t="str">
            <v/>
          </cell>
          <cell r="W422" t="str">
            <v/>
          </cell>
          <cell r="X422" t="str">
            <v/>
          </cell>
          <cell r="Y422" t="str">
            <v/>
          </cell>
          <cell r="Z422" t="str">
            <v xml:space="preserve">7 </v>
          </cell>
          <cell r="AA422" t="str">
            <v>0</v>
          </cell>
          <cell r="AB422" t="str">
            <v>44</v>
          </cell>
          <cell r="AC422" t="str">
            <v>11</v>
          </cell>
          <cell r="AD422" t="str">
            <v xml:space="preserve">HLBU2666095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16/02/2022</v>
          </cell>
          <cell r="AK422" t="str">
            <v>Marítimo</v>
          </cell>
          <cell r="AL422" t="str">
            <v>14/02/2022</v>
          </cell>
          <cell r="AM422" t="str">
            <v>01/03/2022</v>
          </cell>
          <cell r="AN422" t="str">
            <v xml:space="preserve">          </v>
          </cell>
        </row>
        <row r="423">
          <cell r="B423">
            <v>80536734</v>
          </cell>
          <cell r="C423">
            <v>540201969</v>
          </cell>
          <cell r="E423" t="str">
            <v/>
          </cell>
          <cell r="F423" t="str">
            <v/>
          </cell>
          <cell r="G423" t="str">
            <v xml:space="preserve">UASC ZAMZAM                                       </v>
          </cell>
          <cell r="I423" t="str">
            <v/>
          </cell>
          <cell r="J423">
            <v>23</v>
          </cell>
          <cell r="K423" t="str">
            <v>4</v>
          </cell>
          <cell r="L423" t="str">
            <v>23</v>
          </cell>
          <cell r="M423" t="str">
            <v>0</v>
          </cell>
          <cell r="N423" t="str">
            <v>29</v>
          </cell>
          <cell r="O423" t="str">
            <v>8</v>
          </cell>
          <cell r="P423" t="str">
            <v>18</v>
          </cell>
          <cell r="Q423" t="str">
            <v>0</v>
          </cell>
          <cell r="R423" t="str">
            <v>0</v>
          </cell>
          <cell r="S423" t="str">
            <v>Não</v>
          </cell>
          <cell r="T423" t="str">
            <v xml:space="preserve">FFAU1536747           </v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 xml:space="preserve">7 </v>
          </cell>
          <cell r="AA423" t="str">
            <v>0</v>
          </cell>
          <cell r="AB423" t="str">
            <v>55</v>
          </cell>
          <cell r="AC423" t="str">
            <v>11</v>
          </cell>
          <cell r="AD423" t="str">
            <v xml:space="preserve">FFAU1536747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16/02/2022</v>
          </cell>
          <cell r="AK423" t="str">
            <v>Marítimo</v>
          </cell>
          <cell r="AL423" t="str">
            <v>14/02/2022</v>
          </cell>
          <cell r="AM423" t="str">
            <v>01/03/2022</v>
          </cell>
          <cell r="AN423" t="str">
            <v xml:space="preserve">          </v>
          </cell>
        </row>
        <row r="424">
          <cell r="B424">
            <v>80536808</v>
          </cell>
          <cell r="C424">
            <v>540201970</v>
          </cell>
          <cell r="E424" t="str">
            <v/>
          </cell>
          <cell r="F424" t="str">
            <v/>
          </cell>
          <cell r="G424" t="str">
            <v xml:space="preserve">UASC ZAMZAM                                       </v>
          </cell>
          <cell r="I424" t="str">
            <v/>
          </cell>
          <cell r="J424">
            <v>47</v>
          </cell>
          <cell r="K424" t="str">
            <v>6</v>
          </cell>
          <cell r="L424" t="str">
            <v>47</v>
          </cell>
          <cell r="M424" t="str">
            <v>153</v>
          </cell>
          <cell r="N424" t="str">
            <v>20</v>
          </cell>
          <cell r="O424" t="str">
            <v>12</v>
          </cell>
          <cell r="P424" t="str">
            <v>12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FANU1845420           </v>
          </cell>
          <cell r="V424" t="str">
            <v/>
          </cell>
          <cell r="W424" t="str">
            <v/>
          </cell>
          <cell r="X424" t="str">
            <v/>
          </cell>
          <cell r="Y424" t="str">
            <v/>
          </cell>
          <cell r="Z424" t="str">
            <v xml:space="preserve">7 </v>
          </cell>
          <cell r="AA424" t="str">
            <v>0</v>
          </cell>
          <cell r="AB424" t="str">
            <v>47</v>
          </cell>
          <cell r="AC424" t="str">
            <v>11</v>
          </cell>
          <cell r="AD424" t="str">
            <v xml:space="preserve">FANU1845420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16/02/2022</v>
          </cell>
          <cell r="AK424" t="str">
            <v>Marítimo</v>
          </cell>
          <cell r="AL424" t="str">
            <v>14/02/2022</v>
          </cell>
          <cell r="AM424" t="str">
            <v>01/03/2022</v>
          </cell>
          <cell r="AN424" t="str">
            <v xml:space="preserve">          </v>
          </cell>
        </row>
        <row r="425">
          <cell r="B425">
            <v>80536851</v>
          </cell>
          <cell r="C425">
            <v>540201971</v>
          </cell>
          <cell r="E425" t="str">
            <v/>
          </cell>
          <cell r="F425" t="str">
            <v/>
          </cell>
          <cell r="G425" t="str">
            <v xml:space="preserve">UASC ZAMZAM                                       </v>
          </cell>
          <cell r="I425" t="str">
            <v/>
          </cell>
          <cell r="J425">
            <v>22</v>
          </cell>
          <cell r="K425" t="str">
            <v>9</v>
          </cell>
          <cell r="L425" t="str">
            <v>22</v>
          </cell>
          <cell r="M425" t="str">
            <v>0</v>
          </cell>
          <cell r="N425" t="str">
            <v>21</v>
          </cell>
          <cell r="O425" t="str">
            <v>15</v>
          </cell>
          <cell r="P425" t="str">
            <v>2</v>
          </cell>
          <cell r="Q425" t="str">
            <v>1</v>
          </cell>
          <cell r="R425" t="str">
            <v>1</v>
          </cell>
          <cell r="S425" t="str">
            <v>Não</v>
          </cell>
          <cell r="T425" t="str">
            <v xml:space="preserve">TRLU7647423           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 xml:space="preserve">7 </v>
          </cell>
          <cell r="AA425" t="str">
            <v>0</v>
          </cell>
          <cell r="AB425" t="str">
            <v>39</v>
          </cell>
          <cell r="AC425" t="str">
            <v>11</v>
          </cell>
          <cell r="AD425" t="str">
            <v xml:space="preserve">TRLU7647423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16/02/2022</v>
          </cell>
          <cell r="AK425" t="str">
            <v>Marítimo</v>
          </cell>
          <cell r="AL425" t="str">
            <v>14/02/2022</v>
          </cell>
          <cell r="AM425" t="str">
            <v>01/03/2022</v>
          </cell>
          <cell r="AN425" t="str">
            <v xml:space="preserve">          </v>
          </cell>
        </row>
        <row r="426">
          <cell r="B426">
            <v>80536671</v>
          </cell>
          <cell r="C426">
            <v>540201972</v>
          </cell>
          <cell r="E426" t="str">
            <v/>
          </cell>
          <cell r="F426" t="str">
            <v/>
          </cell>
          <cell r="G426" t="str">
            <v xml:space="preserve">UASC ZAMZAM                                       </v>
          </cell>
          <cell r="I426" t="str">
            <v/>
          </cell>
          <cell r="J426">
            <v>13</v>
          </cell>
          <cell r="K426" t="str">
            <v>5</v>
          </cell>
          <cell r="L426" t="str">
            <v>13</v>
          </cell>
          <cell r="M426" t="str">
            <v>0</v>
          </cell>
          <cell r="N426" t="str">
            <v>28</v>
          </cell>
          <cell r="O426" t="str">
            <v>10</v>
          </cell>
          <cell r="P426" t="str">
            <v>24</v>
          </cell>
          <cell r="Q426" t="str">
            <v>0</v>
          </cell>
          <cell r="R426" t="str">
            <v>0</v>
          </cell>
          <cell r="S426" t="str">
            <v>Não</v>
          </cell>
          <cell r="T426" t="str">
            <v xml:space="preserve">FLBU0127810           </v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 xml:space="preserve">7 </v>
          </cell>
          <cell r="AA426" t="str">
            <v>0</v>
          </cell>
          <cell r="AB426" t="str">
            <v>62</v>
          </cell>
          <cell r="AC426" t="str">
            <v>11</v>
          </cell>
          <cell r="AD426" t="str">
            <v xml:space="preserve">FLBU0127810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16/02/2022</v>
          </cell>
          <cell r="AK426" t="str">
            <v>Marítimo</v>
          </cell>
          <cell r="AL426" t="str">
            <v>14/02/2022</v>
          </cell>
          <cell r="AM426" t="str">
            <v>01/03/2022</v>
          </cell>
          <cell r="AN426" t="str">
            <v xml:space="preserve">          </v>
          </cell>
        </row>
        <row r="427">
          <cell r="B427">
            <v>80536453</v>
          </cell>
          <cell r="C427">
            <v>540201973</v>
          </cell>
          <cell r="E427" t="str">
            <v/>
          </cell>
          <cell r="F427" t="str">
            <v/>
          </cell>
          <cell r="G427" t="str">
            <v xml:space="preserve">UASC ZAMZAM                                       </v>
          </cell>
          <cell r="I427" t="str">
            <v/>
          </cell>
          <cell r="J427">
            <v>62</v>
          </cell>
          <cell r="K427" t="str">
            <v>21</v>
          </cell>
          <cell r="L427" t="str">
            <v>62</v>
          </cell>
          <cell r="M427" t="str">
            <v>374</v>
          </cell>
          <cell r="N427" t="str">
            <v>18</v>
          </cell>
          <cell r="O427" t="str">
            <v>0</v>
          </cell>
          <cell r="P427" t="str">
            <v>0</v>
          </cell>
          <cell r="Q427" t="str">
            <v>4</v>
          </cell>
          <cell r="R427" t="str">
            <v>4</v>
          </cell>
          <cell r="S427" t="str">
            <v>Não</v>
          </cell>
          <cell r="T427" t="str">
            <v xml:space="preserve">FANU1915575           </v>
          </cell>
          <cell r="U427" t="str">
            <v>18/03/2022</v>
          </cell>
          <cell r="V427" t="str">
            <v/>
          </cell>
          <cell r="W427" t="str">
            <v/>
          </cell>
          <cell r="X427" t="str">
            <v/>
          </cell>
          <cell r="Y427" t="str">
            <v/>
          </cell>
          <cell r="Z427" t="str">
            <v xml:space="preserve">7 </v>
          </cell>
          <cell r="AA427" t="str">
            <v>1</v>
          </cell>
          <cell r="AB427" t="str">
            <v>29</v>
          </cell>
          <cell r="AC427" t="str">
            <v>11</v>
          </cell>
          <cell r="AD427" t="str">
            <v xml:space="preserve">FANU1915575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16/02/2022</v>
          </cell>
          <cell r="AK427" t="str">
            <v>Marítimo</v>
          </cell>
          <cell r="AL427" t="str">
            <v>14/02/2022</v>
          </cell>
          <cell r="AM427" t="str">
            <v>01/03/2022</v>
          </cell>
          <cell r="AN427" t="str">
            <v xml:space="preserve">          </v>
          </cell>
        </row>
        <row r="428">
          <cell r="B428">
            <v>80536894</v>
          </cell>
          <cell r="C428">
            <v>540201974</v>
          </cell>
          <cell r="E428" t="str">
            <v/>
          </cell>
          <cell r="F428" t="str">
            <v/>
          </cell>
          <cell r="G428" t="str">
            <v xml:space="preserve">UASC ZAMZAM                                       </v>
          </cell>
          <cell r="I428" t="str">
            <v/>
          </cell>
          <cell r="J428">
            <v>67</v>
          </cell>
          <cell r="K428" t="str">
            <v>14</v>
          </cell>
          <cell r="L428" t="str">
            <v>67</v>
          </cell>
          <cell r="M428" t="str">
            <v>568</v>
          </cell>
          <cell r="N428" t="str">
            <v>8</v>
          </cell>
          <cell r="O428" t="str">
            <v>6</v>
          </cell>
          <cell r="P428" t="str">
            <v>13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HLBU2543212           </v>
          </cell>
          <cell r="U428" t="str">
            <v>08/03/2022</v>
          </cell>
          <cell r="V428" t="str">
            <v>08/03/2022</v>
          </cell>
          <cell r="W428" t="str">
            <v>Guilherme A0019975471</v>
          </cell>
          <cell r="X428" t="str">
            <v>MBB</v>
          </cell>
          <cell r="Y428" t="str">
            <v/>
          </cell>
          <cell r="Z428" t="str">
            <v xml:space="preserve">7 </v>
          </cell>
          <cell r="AA428" t="str">
            <v>4</v>
          </cell>
          <cell r="AB428" t="str">
            <v>41</v>
          </cell>
          <cell r="AC428" t="str">
            <v>11</v>
          </cell>
          <cell r="AD428" t="str">
            <v xml:space="preserve">HLBU2543212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16/02/2022</v>
          </cell>
          <cell r="AK428" t="str">
            <v>Marítimo</v>
          </cell>
          <cell r="AL428" t="str">
            <v>14/02/2022</v>
          </cell>
          <cell r="AM428" t="str">
            <v>01/03/2022</v>
          </cell>
          <cell r="AN428" t="str">
            <v xml:space="preserve">          </v>
          </cell>
        </row>
        <row r="429">
          <cell r="B429">
            <v>80536899</v>
          </cell>
          <cell r="C429">
            <v>540201975</v>
          </cell>
          <cell r="E429" t="str">
            <v/>
          </cell>
          <cell r="F429" t="str">
            <v/>
          </cell>
          <cell r="G429" t="str">
            <v xml:space="preserve">UASC ZAMZAM                                       </v>
          </cell>
          <cell r="I429" t="str">
            <v/>
          </cell>
          <cell r="J429">
            <v>74</v>
          </cell>
          <cell r="K429" t="str">
            <v>13</v>
          </cell>
          <cell r="L429" t="str">
            <v>74</v>
          </cell>
          <cell r="M429" t="str">
            <v>298</v>
          </cell>
          <cell r="N429" t="str">
            <v>11</v>
          </cell>
          <cell r="O429" t="str">
            <v>19</v>
          </cell>
          <cell r="P429" t="str">
            <v>7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CAIU4300899           </v>
          </cell>
          <cell r="U429" t="str">
            <v>11/03/2022</v>
          </cell>
          <cell r="V429" t="str">
            <v/>
          </cell>
          <cell r="W429" t="str">
            <v/>
          </cell>
          <cell r="X429" t="str">
            <v/>
          </cell>
          <cell r="Y429" t="str">
            <v/>
          </cell>
          <cell r="Z429" t="str">
            <v xml:space="preserve">7 </v>
          </cell>
          <cell r="AA429" t="str">
            <v>1</v>
          </cell>
          <cell r="AB429" t="str">
            <v>45</v>
          </cell>
          <cell r="AC429" t="str">
            <v>11</v>
          </cell>
          <cell r="AD429" t="str">
            <v xml:space="preserve">CAIU4300899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16/02/2022</v>
          </cell>
          <cell r="AK429" t="str">
            <v>Marítimo</v>
          </cell>
          <cell r="AL429" t="str">
            <v>14/02/2022</v>
          </cell>
          <cell r="AM429" t="str">
            <v>01/03/2022</v>
          </cell>
          <cell r="AN429" t="str">
            <v xml:space="preserve">          </v>
          </cell>
        </row>
        <row r="430">
          <cell r="B430">
            <v>80536900</v>
          </cell>
          <cell r="C430">
            <v>540201976</v>
          </cell>
          <cell r="E430" t="str">
            <v/>
          </cell>
          <cell r="F430" t="str">
            <v/>
          </cell>
          <cell r="G430" t="str">
            <v xml:space="preserve">UASC ZAMZAM                                       </v>
          </cell>
          <cell r="I430" t="str">
            <v/>
          </cell>
          <cell r="J430">
            <v>31</v>
          </cell>
          <cell r="K430" t="str">
            <v>5</v>
          </cell>
          <cell r="L430" t="str">
            <v>31</v>
          </cell>
          <cell r="M430" t="str">
            <v>174</v>
          </cell>
          <cell r="N430" t="str">
            <v>28</v>
          </cell>
          <cell r="O430" t="str">
            <v>11</v>
          </cell>
          <cell r="P430" t="str">
            <v>13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UACU5353707           </v>
          </cell>
          <cell r="U430" t="str">
            <v>09/03/2022</v>
          </cell>
          <cell r="V430" t="str">
            <v/>
          </cell>
          <cell r="W430" t="str">
            <v>CJ TRAVESSA ( DARIO ) PUXE SBL</v>
          </cell>
          <cell r="X430" t="str">
            <v>SBL</v>
          </cell>
          <cell r="Y430" t="str">
            <v/>
          </cell>
          <cell r="Z430" t="str">
            <v xml:space="preserve">7 </v>
          </cell>
          <cell r="AA430" t="str">
            <v>1</v>
          </cell>
          <cell r="AB430" t="str">
            <v>55</v>
          </cell>
          <cell r="AC430" t="str">
            <v>11</v>
          </cell>
          <cell r="AD430" t="str">
            <v xml:space="preserve">UACU5353707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16/02/2022</v>
          </cell>
          <cell r="AK430" t="str">
            <v>Marítimo</v>
          </cell>
          <cell r="AL430" t="str">
            <v>14/02/2022</v>
          </cell>
          <cell r="AM430" t="str">
            <v>01/03/2022</v>
          </cell>
          <cell r="AN430" t="str">
            <v xml:space="preserve">          </v>
          </cell>
        </row>
        <row r="431">
          <cell r="B431">
            <v>80536256</v>
          </cell>
          <cell r="C431">
            <v>540201977</v>
          </cell>
          <cell r="E431" t="str">
            <v/>
          </cell>
          <cell r="F431" t="str">
            <v/>
          </cell>
          <cell r="G431" t="str">
            <v xml:space="preserve">UASC ZAMZAM                                       </v>
          </cell>
          <cell r="I431" t="str">
            <v/>
          </cell>
          <cell r="J431">
            <v>1</v>
          </cell>
          <cell r="K431" t="str">
            <v/>
          </cell>
          <cell r="L431" t="str">
            <v>1</v>
          </cell>
          <cell r="M431" t="str">
            <v>0</v>
          </cell>
          <cell r="N431" t="str">
            <v>0</v>
          </cell>
          <cell r="O431" t="str">
            <v>0</v>
          </cell>
          <cell r="P431" t="str">
            <v>0</v>
          </cell>
          <cell r="Q431" t="str">
            <v>7</v>
          </cell>
          <cell r="R431" t="str">
            <v>7</v>
          </cell>
          <cell r="S431" t="str">
            <v>Não</v>
          </cell>
          <cell r="T431" t="str">
            <v xml:space="preserve">HLBU3088345           </v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 xml:space="preserve">7 </v>
          </cell>
          <cell r="AA431" t="str">
            <v>0</v>
          </cell>
          <cell r="AB431" t="str">
            <v>7</v>
          </cell>
          <cell r="AC431" t="str">
            <v>11</v>
          </cell>
          <cell r="AD431" t="str">
            <v xml:space="preserve">HLBU3088345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16/02/2022</v>
          </cell>
          <cell r="AK431" t="str">
            <v>Marítimo</v>
          </cell>
          <cell r="AL431" t="str">
            <v>14/02/2022</v>
          </cell>
          <cell r="AM431" t="str">
            <v>01/03/2022</v>
          </cell>
          <cell r="AN431" t="str">
            <v xml:space="preserve">          </v>
          </cell>
        </row>
        <row r="432">
          <cell r="B432">
            <v>80536111</v>
          </cell>
          <cell r="C432">
            <v>540202155</v>
          </cell>
          <cell r="E432" t="str">
            <v/>
          </cell>
          <cell r="F432" t="str">
            <v/>
          </cell>
          <cell r="G432" t="str">
            <v xml:space="preserve">UASC ZAMZAM                                       </v>
          </cell>
          <cell r="I432" t="str">
            <v/>
          </cell>
          <cell r="J432">
            <v>45</v>
          </cell>
          <cell r="K432" t="str">
            <v>5</v>
          </cell>
          <cell r="L432" t="str">
            <v>45</v>
          </cell>
          <cell r="M432" t="str">
            <v>560</v>
          </cell>
          <cell r="N432" t="str">
            <v>34</v>
          </cell>
          <cell r="O432" t="str">
            <v>0</v>
          </cell>
          <cell r="P432" t="str">
            <v>3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BMOU4282141           </v>
          </cell>
          <cell r="U432" t="str">
            <v>10/03/2022</v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 xml:space="preserve">7 </v>
          </cell>
          <cell r="AA432" t="str">
            <v>2</v>
          </cell>
          <cell r="AB432" t="str">
            <v>45</v>
          </cell>
          <cell r="AC432" t="str">
            <v>11</v>
          </cell>
          <cell r="AD432" t="str">
            <v xml:space="preserve">BMOU4282141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16/02/2022</v>
          </cell>
          <cell r="AK432" t="str">
            <v>Marítimo</v>
          </cell>
          <cell r="AL432" t="str">
            <v>14/02/2022</v>
          </cell>
          <cell r="AM432" t="str">
            <v>01/03/2022</v>
          </cell>
          <cell r="AN432" t="str">
            <v xml:space="preserve">          </v>
          </cell>
        </row>
        <row r="433">
          <cell r="B433">
            <v>80533283</v>
          </cell>
          <cell r="C433">
            <v>540200776</v>
          </cell>
          <cell r="E433" t="str">
            <v/>
          </cell>
          <cell r="F433" t="str">
            <v>VERDE</v>
          </cell>
          <cell r="G433" t="str">
            <v xml:space="preserve">UASC AL KHOR                                      </v>
          </cell>
          <cell r="H433" t="str">
            <v>14</v>
          </cell>
          <cell r="I433" t="str">
            <v>0</v>
          </cell>
          <cell r="J433">
            <v>3</v>
          </cell>
          <cell r="K433" t="str">
            <v>1</v>
          </cell>
          <cell r="L433" t="str">
            <v>3</v>
          </cell>
          <cell r="M433" t="str">
            <v>0</v>
          </cell>
          <cell r="N433" t="str">
            <v>0</v>
          </cell>
          <cell r="O433" t="str">
            <v>20</v>
          </cell>
          <cell r="P433" t="str">
            <v>8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HLBU2879378           </v>
          </cell>
          <cell r="U433" t="str">
            <v>23/02/2022</v>
          </cell>
          <cell r="V433" t="str">
            <v>23/02/2022</v>
          </cell>
          <cell r="W433" t="str">
            <v/>
          </cell>
          <cell r="X433" t="str">
            <v>FINALIZADO</v>
          </cell>
          <cell r="Y433" t="str">
            <v/>
          </cell>
          <cell r="Z433" t="str">
            <v>10</v>
          </cell>
          <cell r="AA433" t="str">
            <v>1</v>
          </cell>
          <cell r="AB433" t="str">
            <v>28</v>
          </cell>
          <cell r="AC433" t="str">
            <v>11</v>
          </cell>
          <cell r="AD433" t="str">
            <v xml:space="preserve">HLBU2879378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Processado</v>
          </cell>
          <cell r="AI433" t="str">
            <v>Não</v>
          </cell>
          <cell r="AJ433" t="str">
            <v>22/01/2022</v>
          </cell>
          <cell r="AK433" t="str">
            <v>Marítimo</v>
          </cell>
          <cell r="AL433" t="str">
            <v>27/01/2022</v>
          </cell>
          <cell r="AM433" t="str">
            <v>17/02/2022</v>
          </cell>
          <cell r="AN433" t="str">
            <v>2203431511</v>
          </cell>
        </row>
        <row r="434">
          <cell r="B434">
            <v>80533666</v>
          </cell>
          <cell r="C434">
            <v>540201114</v>
          </cell>
          <cell r="E434" t="str">
            <v/>
          </cell>
          <cell r="F434" t="str">
            <v>VERDE</v>
          </cell>
          <cell r="G434" t="str">
            <v xml:space="preserve">MSC CATERINA                                      </v>
          </cell>
          <cell r="H434" t="str">
            <v>13</v>
          </cell>
          <cell r="I434" t="str">
            <v>0</v>
          </cell>
          <cell r="J434">
            <v>69</v>
          </cell>
          <cell r="K434" t="str">
            <v>9</v>
          </cell>
          <cell r="L434" t="str">
            <v>69</v>
          </cell>
          <cell r="M434" t="str">
            <v>295</v>
          </cell>
          <cell r="N434" t="str">
            <v>3</v>
          </cell>
          <cell r="O434" t="str">
            <v>6</v>
          </cell>
          <cell r="P434" t="str">
            <v>24</v>
          </cell>
          <cell r="Q434" t="str">
            <v>3</v>
          </cell>
          <cell r="R434" t="str">
            <v>3</v>
          </cell>
          <cell r="S434" t="str">
            <v>Não</v>
          </cell>
          <cell r="T434" t="str">
            <v xml:space="preserve">FANU1237420           </v>
          </cell>
          <cell r="U434" t="str">
            <v>23/02/2022</v>
          </cell>
          <cell r="V434" t="str">
            <v>24/02/2022</v>
          </cell>
          <cell r="W434" t="str">
            <v>Ronie A9472653404</v>
          </cell>
          <cell r="X434" t="str">
            <v>FINALIZADO</v>
          </cell>
          <cell r="Y434" t="str">
            <v/>
          </cell>
          <cell r="Z434" t="str">
            <v>10</v>
          </cell>
          <cell r="AA434" t="str">
            <v>6</v>
          </cell>
          <cell r="AB434" t="str">
            <v>40</v>
          </cell>
          <cell r="AC434" t="str">
            <v>11</v>
          </cell>
          <cell r="AD434" t="str">
            <v xml:space="preserve">FANU1237420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Processado</v>
          </cell>
          <cell r="AI434" t="str">
            <v>Sim</v>
          </cell>
          <cell r="AJ434" t="str">
            <v>28/01/2022</v>
          </cell>
          <cell r="AK434" t="str">
            <v>Marítimo</v>
          </cell>
          <cell r="AL434" t="str">
            <v>04/02/2022</v>
          </cell>
          <cell r="AM434" t="str">
            <v>15/02/2022</v>
          </cell>
          <cell r="AN434" t="str">
            <v>2203609981</v>
          </cell>
        </row>
        <row r="435">
          <cell r="B435">
            <v>80534445</v>
          </cell>
          <cell r="C435">
            <v>540201115</v>
          </cell>
          <cell r="E435" t="str">
            <v/>
          </cell>
          <cell r="F435" t="str">
            <v>VERDE</v>
          </cell>
          <cell r="G435" t="str">
            <v xml:space="preserve">MSC CATERINA                                      </v>
          </cell>
          <cell r="H435" t="str">
            <v>12</v>
          </cell>
          <cell r="I435" t="str">
            <v>0</v>
          </cell>
          <cell r="J435">
            <v>98</v>
          </cell>
          <cell r="K435" t="str">
            <v>24</v>
          </cell>
          <cell r="L435" t="str">
            <v>98</v>
          </cell>
          <cell r="M435" t="str">
            <v>611</v>
          </cell>
          <cell r="N435" t="str">
            <v>26</v>
          </cell>
          <cell r="O435" t="str">
            <v>20</v>
          </cell>
          <cell r="P435" t="str">
            <v>0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HLBU2120360           </v>
          </cell>
          <cell r="U435" t="str">
            <v>25/02/2022</v>
          </cell>
          <cell r="V435" t="str">
            <v>02/03/2022</v>
          </cell>
          <cell r="W435" t="str">
            <v>Rodrigo A  9605420044 / A  9793560182</v>
          </cell>
          <cell r="X435" t="str">
            <v>EM DESOVA</v>
          </cell>
          <cell r="Y435" t="str">
            <v/>
          </cell>
          <cell r="Z435" t="str">
            <v>10</v>
          </cell>
          <cell r="AA435" t="str">
            <v>11</v>
          </cell>
          <cell r="AB435" t="str">
            <v>65</v>
          </cell>
          <cell r="AC435" t="str">
            <v>11</v>
          </cell>
          <cell r="AD435" t="str">
            <v xml:space="preserve">HLBU2120360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Processado</v>
          </cell>
          <cell r="AI435" t="str">
            <v>Sim</v>
          </cell>
          <cell r="AJ435" t="str">
            <v>28/01/2022</v>
          </cell>
          <cell r="AK435" t="str">
            <v>Marítimo</v>
          </cell>
          <cell r="AL435" t="str">
            <v>04/02/2022</v>
          </cell>
          <cell r="AM435" t="str">
            <v>15/02/2022</v>
          </cell>
          <cell r="AN435" t="str">
            <v>2203695101</v>
          </cell>
        </row>
        <row r="436">
          <cell r="B436">
            <v>80533603</v>
          </cell>
          <cell r="C436">
            <v>540201131</v>
          </cell>
          <cell r="E436" t="str">
            <v/>
          </cell>
          <cell r="F436" t="str">
            <v>VERDE</v>
          </cell>
          <cell r="G436" t="str">
            <v xml:space="preserve">MSC CATERINA                                      </v>
          </cell>
          <cell r="H436" t="str">
            <v>14</v>
          </cell>
          <cell r="I436" t="str">
            <v>0</v>
          </cell>
          <cell r="J436">
            <v>61</v>
          </cell>
          <cell r="K436" t="str">
            <v>14</v>
          </cell>
          <cell r="L436" t="str">
            <v>61</v>
          </cell>
          <cell r="M436" t="str">
            <v>394</v>
          </cell>
          <cell r="N436" t="str">
            <v>51</v>
          </cell>
          <cell r="O436" t="str">
            <v>2</v>
          </cell>
          <cell r="P436" t="str">
            <v>7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TCNU6698424           </v>
          </cell>
          <cell r="U436" t="str">
            <v>23/02/2022</v>
          </cell>
          <cell r="V436" t="str">
            <v>24/02/2022</v>
          </cell>
          <cell r="W436" t="str">
            <v>CJ. CAMBIO ( ALVARO ) PUXE SBL/ Ronie A0155422417/A9455461043/  Leticia A9582800000</v>
          </cell>
          <cell r="X436" t="str">
            <v>FINALIZADO</v>
          </cell>
          <cell r="Y436" t="str">
            <v/>
          </cell>
          <cell r="Z436" t="str">
            <v>10</v>
          </cell>
          <cell r="AA436" t="str">
            <v>6</v>
          </cell>
          <cell r="AB436" t="str">
            <v>68</v>
          </cell>
          <cell r="AC436" t="str">
            <v>11</v>
          </cell>
          <cell r="AD436" t="str">
            <v xml:space="preserve">TCNU6698424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Processado</v>
          </cell>
          <cell r="AI436" t="str">
            <v>Sim</v>
          </cell>
          <cell r="AJ436" t="str">
            <v>28/01/2022</v>
          </cell>
          <cell r="AK436" t="str">
            <v>Marítimo</v>
          </cell>
          <cell r="AL436" t="str">
            <v>04/02/2022</v>
          </cell>
          <cell r="AM436" t="str">
            <v>15/02/2022</v>
          </cell>
          <cell r="AN436" t="str">
            <v>2203508654</v>
          </cell>
        </row>
        <row r="437">
          <cell r="B437">
            <v>80534124</v>
          </cell>
          <cell r="C437">
            <v>540201165</v>
          </cell>
          <cell r="E437" t="str">
            <v/>
          </cell>
          <cell r="F437" t="str">
            <v>VERDE</v>
          </cell>
          <cell r="G437" t="str">
            <v xml:space="preserve">MSC CATERINA                                      </v>
          </cell>
          <cell r="H437" t="str">
            <v>14</v>
          </cell>
          <cell r="I437" t="str">
            <v>0</v>
          </cell>
          <cell r="J437">
            <v>45</v>
          </cell>
          <cell r="K437" t="str">
            <v>22</v>
          </cell>
          <cell r="L437" t="str">
            <v>45</v>
          </cell>
          <cell r="M437" t="str">
            <v>423</v>
          </cell>
          <cell r="N437" t="str">
            <v>23</v>
          </cell>
          <cell r="O437" t="str">
            <v>0</v>
          </cell>
          <cell r="P437" t="str">
            <v>0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FCIU7109800           </v>
          </cell>
          <cell r="U437" t="str">
            <v>23/02/2022</v>
          </cell>
          <cell r="V437" t="str">
            <v>24/02/2022</v>
          </cell>
          <cell r="W437" t="str">
            <v>CJ. CAMBIO ( ALVARO ) PUXE SBL / Carlos A  4570703338</v>
          </cell>
          <cell r="X437" t="str">
            <v>FINALIZADO</v>
          </cell>
          <cell r="Y437" t="str">
            <v/>
          </cell>
          <cell r="Z437" t="str">
            <v>10</v>
          </cell>
          <cell r="AA437" t="str">
            <v>4</v>
          </cell>
          <cell r="AB437" t="str">
            <v>31</v>
          </cell>
          <cell r="AC437" t="str">
            <v>11</v>
          </cell>
          <cell r="AD437" t="str">
            <v xml:space="preserve">FCIU7109800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Processado</v>
          </cell>
          <cell r="AI437" t="str">
            <v>Não</v>
          </cell>
          <cell r="AJ437" t="str">
            <v>28/01/2022</v>
          </cell>
          <cell r="AK437" t="str">
            <v>Marítimo</v>
          </cell>
          <cell r="AL437" t="str">
            <v>04/02/2022</v>
          </cell>
          <cell r="AM437" t="str">
            <v>15/02/2022</v>
          </cell>
          <cell r="AN437" t="str">
            <v>2203512112</v>
          </cell>
        </row>
        <row r="438">
          <cell r="B438">
            <v>80534127</v>
          </cell>
          <cell r="C438">
            <v>540201166</v>
          </cell>
          <cell r="E438" t="str">
            <v/>
          </cell>
          <cell r="F438" t="str">
            <v>VERDE</v>
          </cell>
          <cell r="G438" t="str">
            <v xml:space="preserve">MSC CATERINA                                      </v>
          </cell>
          <cell r="H438" t="str">
            <v>13</v>
          </cell>
          <cell r="I438" t="str">
            <v>0</v>
          </cell>
          <cell r="J438">
            <v>32</v>
          </cell>
          <cell r="K438" t="str">
            <v>12</v>
          </cell>
          <cell r="L438" t="str">
            <v>32</v>
          </cell>
          <cell r="M438" t="str">
            <v>0</v>
          </cell>
          <cell r="N438" t="str">
            <v>43</v>
          </cell>
          <cell r="O438" t="str">
            <v>17</v>
          </cell>
          <cell r="P438" t="str">
            <v>22</v>
          </cell>
          <cell r="Q438" t="str">
            <v>0</v>
          </cell>
          <cell r="R438" t="str">
            <v>0</v>
          </cell>
          <cell r="S438" t="str">
            <v>Não</v>
          </cell>
          <cell r="T438" t="str">
            <v xml:space="preserve">TGCU5172296           </v>
          </cell>
          <cell r="U438" t="str">
            <v>23/02/2022</v>
          </cell>
          <cell r="V438" t="str">
            <v>02/03/2022</v>
          </cell>
          <cell r="W438" t="str">
            <v>Carlos A  4600300703</v>
          </cell>
          <cell r="X438" t="str">
            <v>FINALIZADO</v>
          </cell>
          <cell r="Y438" t="str">
            <v/>
          </cell>
          <cell r="Z438" t="str">
            <v>10</v>
          </cell>
          <cell r="AA438" t="str">
            <v>2</v>
          </cell>
          <cell r="AB438" t="str">
            <v>82</v>
          </cell>
          <cell r="AC438" t="str">
            <v>11</v>
          </cell>
          <cell r="AD438" t="str">
            <v xml:space="preserve">TGCU5172296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Processado</v>
          </cell>
          <cell r="AI438" t="str">
            <v>Sim</v>
          </cell>
          <cell r="AJ438" t="str">
            <v>28/01/2022</v>
          </cell>
          <cell r="AK438" t="str">
            <v>Marítimo</v>
          </cell>
          <cell r="AL438" t="str">
            <v>04/02/2022</v>
          </cell>
          <cell r="AM438" t="str">
            <v>15/02/2022</v>
          </cell>
          <cell r="AN438" t="str">
            <v>2203545703</v>
          </cell>
        </row>
        <row r="439">
          <cell r="B439">
            <v>80534153</v>
          </cell>
          <cell r="C439">
            <v>540201193</v>
          </cell>
          <cell r="E439" t="str">
            <v/>
          </cell>
          <cell r="F439" t="str">
            <v>VERDE</v>
          </cell>
          <cell r="G439" t="str">
            <v xml:space="preserve">MSC CATERINA                                      </v>
          </cell>
          <cell r="H439" t="str">
            <v>4</v>
          </cell>
          <cell r="I439" t="str">
            <v>0</v>
          </cell>
          <cell r="J439">
            <v>22</v>
          </cell>
          <cell r="K439" t="str">
            <v>8</v>
          </cell>
          <cell r="L439" t="str">
            <v>22</v>
          </cell>
          <cell r="M439" t="str">
            <v>4</v>
          </cell>
          <cell r="N439" t="str">
            <v>21</v>
          </cell>
          <cell r="O439" t="str">
            <v>21</v>
          </cell>
          <cell r="P439" t="str">
            <v>16</v>
          </cell>
          <cell r="Q439" t="str">
            <v>0</v>
          </cell>
          <cell r="R439" t="str">
            <v>0</v>
          </cell>
          <cell r="S439" t="str">
            <v>Não</v>
          </cell>
          <cell r="T439" t="str">
            <v xml:space="preserve">HLBU1866479           </v>
          </cell>
          <cell r="U439" t="str">
            <v>04/03/2022</v>
          </cell>
          <cell r="V439" t="str">
            <v>04/03/2022</v>
          </cell>
          <cell r="W439" t="str">
            <v>Milani A9408805370  7354</v>
          </cell>
          <cell r="X439" t="str">
            <v>FINALIZADO</v>
          </cell>
          <cell r="Y439" t="str">
            <v/>
          </cell>
          <cell r="Z439" t="str">
            <v>10</v>
          </cell>
          <cell r="AA439" t="str">
            <v>3</v>
          </cell>
          <cell r="AB439" t="str">
            <v>62</v>
          </cell>
          <cell r="AC439" t="str">
            <v>11</v>
          </cell>
          <cell r="AD439" t="str">
            <v xml:space="preserve">HLBU1866479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Processado</v>
          </cell>
          <cell r="AI439" t="str">
            <v>Sim</v>
          </cell>
          <cell r="AJ439" t="str">
            <v>28/01/2022</v>
          </cell>
          <cell r="AK439" t="str">
            <v>Marítimo</v>
          </cell>
          <cell r="AL439" t="str">
            <v>04/02/2022</v>
          </cell>
          <cell r="AM439" t="str">
            <v>15/02/2022</v>
          </cell>
          <cell r="AN439" t="str">
            <v>2204075786</v>
          </cell>
        </row>
        <row r="440">
          <cell r="B440">
            <v>80534255</v>
          </cell>
          <cell r="C440">
            <v>540201195</v>
          </cell>
          <cell r="E440" t="str">
            <v/>
          </cell>
          <cell r="F440" t="str">
            <v>VERDE</v>
          </cell>
          <cell r="G440" t="str">
            <v xml:space="preserve">MSC CATERINA                                      </v>
          </cell>
          <cell r="H440" t="str">
            <v>12</v>
          </cell>
          <cell r="I440" t="str">
            <v>0</v>
          </cell>
          <cell r="J440">
            <v>12</v>
          </cell>
          <cell r="K440" t="str">
            <v>6</v>
          </cell>
          <cell r="L440" t="str">
            <v>12</v>
          </cell>
          <cell r="M440" t="str">
            <v>0</v>
          </cell>
          <cell r="N440" t="str">
            <v>23</v>
          </cell>
          <cell r="O440" t="str">
            <v>0</v>
          </cell>
          <cell r="P440" t="str">
            <v>39</v>
          </cell>
          <cell r="Q440" t="str">
            <v>0</v>
          </cell>
          <cell r="R440" t="str">
            <v>0</v>
          </cell>
          <cell r="S440" t="str">
            <v>Não</v>
          </cell>
          <cell r="T440" t="str">
            <v xml:space="preserve">FCIU7607589           </v>
          </cell>
          <cell r="U440" t="str">
            <v>25/02/2022</v>
          </cell>
          <cell r="V440" t="str">
            <v>25/02/2022</v>
          </cell>
          <cell r="W440" t="str">
            <v>CJ. CAMBIO ( ALVARO ) PUXE SBL / Leticia A9582800000</v>
          </cell>
          <cell r="X440" t="str">
            <v>FINALIZADO</v>
          </cell>
          <cell r="Y440" t="str">
            <v/>
          </cell>
          <cell r="Z440" t="str">
            <v>10</v>
          </cell>
          <cell r="AA440" t="str">
            <v>1</v>
          </cell>
          <cell r="AB440" t="str">
            <v>62</v>
          </cell>
          <cell r="AC440" t="str">
            <v>11</v>
          </cell>
          <cell r="AD440" t="str">
            <v xml:space="preserve">FCIU7607589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Processado</v>
          </cell>
          <cell r="AI440" t="str">
            <v>Não</v>
          </cell>
          <cell r="AJ440" t="str">
            <v>28/01/2022</v>
          </cell>
          <cell r="AK440" t="str">
            <v>Marítimo</v>
          </cell>
          <cell r="AL440" t="str">
            <v>04/02/2022</v>
          </cell>
          <cell r="AM440" t="str">
            <v>15/02/2022</v>
          </cell>
          <cell r="AN440" t="str">
            <v>2203694997</v>
          </cell>
        </row>
        <row r="441">
          <cell r="B441">
            <v>80534290</v>
          </cell>
          <cell r="C441">
            <v>540201197</v>
          </cell>
          <cell r="E441" t="str">
            <v/>
          </cell>
          <cell r="F441" t="str">
            <v>VERDE</v>
          </cell>
          <cell r="G441" t="str">
            <v xml:space="preserve">MSC CATERINA                                      </v>
          </cell>
          <cell r="H441" t="str">
            <v>12</v>
          </cell>
          <cell r="I441" t="str">
            <v>0</v>
          </cell>
          <cell r="J441">
            <v>15</v>
          </cell>
          <cell r="K441" t="str">
            <v>9</v>
          </cell>
          <cell r="L441" t="str">
            <v>15</v>
          </cell>
          <cell r="M441" t="str">
            <v>0</v>
          </cell>
          <cell r="N441" t="str">
            <v>20</v>
          </cell>
          <cell r="O441" t="str">
            <v>10</v>
          </cell>
          <cell r="P441" t="str">
            <v>13</v>
          </cell>
          <cell r="Q441" t="str">
            <v>2</v>
          </cell>
          <cell r="R441" t="str">
            <v>2</v>
          </cell>
          <cell r="S441" t="str">
            <v>Não</v>
          </cell>
          <cell r="T441" t="str">
            <v xml:space="preserve">TCLU6525268           </v>
          </cell>
          <cell r="U441" t="str">
            <v>25/02/2022</v>
          </cell>
          <cell r="V441" t="str">
            <v>25/02/2022</v>
          </cell>
          <cell r="W441" t="str">
            <v>CJ TRAVESSA ( DARIO ) PUXE SBL / Milani A9408300142</v>
          </cell>
          <cell r="X441" t="str">
            <v>FINALIZADO</v>
          </cell>
          <cell r="Y441" t="str">
            <v/>
          </cell>
          <cell r="Z441" t="str">
            <v>10</v>
          </cell>
          <cell r="AA441" t="str">
            <v>2</v>
          </cell>
          <cell r="AB441" t="str">
            <v>45</v>
          </cell>
          <cell r="AC441" t="str">
            <v>11</v>
          </cell>
          <cell r="AD441" t="str">
            <v xml:space="preserve">TCLU6525268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Processado</v>
          </cell>
          <cell r="AI441" t="str">
            <v>Sim</v>
          </cell>
          <cell r="AJ441" t="str">
            <v>28/01/2022</v>
          </cell>
          <cell r="AK441" t="str">
            <v>Marítimo</v>
          </cell>
          <cell r="AL441" t="str">
            <v>04/02/2022</v>
          </cell>
          <cell r="AM441" t="str">
            <v>15/02/2022</v>
          </cell>
          <cell r="AN441" t="str">
            <v>2203696515</v>
          </cell>
        </row>
        <row r="442">
          <cell r="B442">
            <v>80534322</v>
          </cell>
          <cell r="C442">
            <v>540201206</v>
          </cell>
          <cell r="E442" t="str">
            <v/>
          </cell>
          <cell r="F442" t="str">
            <v>VERDE</v>
          </cell>
          <cell r="G442" t="str">
            <v xml:space="preserve">MSC CATERINA                                      </v>
          </cell>
          <cell r="H442" t="str">
            <v>12</v>
          </cell>
          <cell r="I442" t="str">
            <v>0</v>
          </cell>
          <cell r="J442">
            <v>28</v>
          </cell>
          <cell r="K442" t="str">
            <v>12</v>
          </cell>
          <cell r="L442" t="str">
            <v>28</v>
          </cell>
          <cell r="M442" t="str">
            <v>60</v>
          </cell>
          <cell r="N442" t="str">
            <v>26</v>
          </cell>
          <cell r="O442" t="str">
            <v>5</v>
          </cell>
          <cell r="P442" t="str">
            <v>11</v>
          </cell>
          <cell r="Q442" t="str">
            <v>0</v>
          </cell>
          <cell r="R442" t="str">
            <v>0</v>
          </cell>
          <cell r="S442" t="str">
            <v>Não</v>
          </cell>
          <cell r="T442" t="str">
            <v xml:space="preserve">HLBU1652076           </v>
          </cell>
          <cell r="U442" t="str">
            <v>25/02/2022</v>
          </cell>
          <cell r="V442" t="str">
            <v/>
          </cell>
          <cell r="W442" t="str">
            <v>CJ TRAVESSA ( DARIO ) PUXE SBL / Carlos A460030203</v>
          </cell>
          <cell r="X442" t="str">
            <v>FINALIZADO</v>
          </cell>
          <cell r="Y442" t="str">
            <v/>
          </cell>
          <cell r="Z442" t="str">
            <v>10</v>
          </cell>
          <cell r="AA442" t="str">
            <v>2</v>
          </cell>
          <cell r="AB442" t="str">
            <v>44</v>
          </cell>
          <cell r="AC442" t="str">
            <v>11</v>
          </cell>
          <cell r="AD442" t="str">
            <v xml:space="preserve">HLBU1652076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Processado</v>
          </cell>
          <cell r="AI442" t="str">
            <v>Não</v>
          </cell>
          <cell r="AJ442" t="str">
            <v>28/01/2022</v>
          </cell>
          <cell r="AK442" t="str">
            <v>Marítimo</v>
          </cell>
          <cell r="AL442" t="str">
            <v>04/02/2022</v>
          </cell>
          <cell r="AM442" t="str">
            <v>15/02/2022</v>
          </cell>
          <cell r="AN442" t="str">
            <v>2203696523</v>
          </cell>
        </row>
        <row r="443">
          <cell r="B443">
            <v>80534371</v>
          </cell>
          <cell r="C443">
            <v>540201209</v>
          </cell>
          <cell r="E443" t="str">
            <v/>
          </cell>
          <cell r="F443" t="str">
            <v>VERDE</v>
          </cell>
          <cell r="G443" t="str">
            <v xml:space="preserve">MSC CATERINA                                      </v>
          </cell>
          <cell r="H443" t="str">
            <v>13</v>
          </cell>
          <cell r="I443" t="str">
            <v>0</v>
          </cell>
          <cell r="J443">
            <v>14</v>
          </cell>
          <cell r="K443" t="str">
            <v>9</v>
          </cell>
          <cell r="L443" t="str">
            <v>14</v>
          </cell>
          <cell r="M443" t="str">
            <v>0</v>
          </cell>
          <cell r="N443" t="str">
            <v>15</v>
          </cell>
          <cell r="O443" t="str">
            <v>24</v>
          </cell>
          <cell r="P443" t="str">
            <v>11</v>
          </cell>
          <cell r="Q443" t="str">
            <v>4</v>
          </cell>
          <cell r="R443" t="str">
            <v>4</v>
          </cell>
          <cell r="S443" t="str">
            <v>Não</v>
          </cell>
          <cell r="T443" t="str">
            <v xml:space="preserve">UACU5346930           </v>
          </cell>
          <cell r="U443" t="str">
            <v>23/02/2022</v>
          </cell>
          <cell r="V443" t="str">
            <v/>
          </cell>
          <cell r="W443" t="str">
            <v>CJ TRAVESSA ( DARIO ) PUXE SBL / Carlos A  4600300703</v>
          </cell>
          <cell r="X443" t="str">
            <v>FINALIZADO</v>
          </cell>
          <cell r="Y443" t="str">
            <v/>
          </cell>
          <cell r="Z443" t="str">
            <v>10</v>
          </cell>
          <cell r="AA443" t="str">
            <v>3</v>
          </cell>
          <cell r="AB443" t="str">
            <v>54</v>
          </cell>
          <cell r="AC443" t="str">
            <v>11</v>
          </cell>
          <cell r="AD443" t="str">
            <v xml:space="preserve">UACU5346930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Processado</v>
          </cell>
          <cell r="AI443" t="str">
            <v>Não</v>
          </cell>
          <cell r="AJ443" t="str">
            <v>28/01/2022</v>
          </cell>
          <cell r="AK443" t="str">
            <v>Marítimo</v>
          </cell>
          <cell r="AL443" t="str">
            <v>04/02/2022</v>
          </cell>
          <cell r="AM443" t="str">
            <v>15/02/2022</v>
          </cell>
          <cell r="AN443" t="str">
            <v>2203555075</v>
          </cell>
        </row>
        <row r="444">
          <cell r="B444">
            <v>80534361</v>
          </cell>
          <cell r="C444">
            <v>540201214</v>
          </cell>
          <cell r="E444" t="str">
            <v/>
          </cell>
          <cell r="F444" t="str">
            <v>VERDE</v>
          </cell>
          <cell r="G444" t="str">
            <v xml:space="preserve">MSC CATERINA                                      </v>
          </cell>
          <cell r="H444" t="str">
            <v>12</v>
          </cell>
          <cell r="I444" t="str">
            <v>0</v>
          </cell>
          <cell r="J444">
            <v>51</v>
          </cell>
          <cell r="K444" t="str">
            <v>4</v>
          </cell>
          <cell r="L444" t="str">
            <v>51</v>
          </cell>
          <cell r="M444" t="str">
            <v>223</v>
          </cell>
          <cell r="N444" t="str">
            <v>5</v>
          </cell>
          <cell r="O444" t="str">
            <v>11</v>
          </cell>
          <cell r="P444" t="str">
            <v>18</v>
          </cell>
          <cell r="Q444" t="str">
            <v>0</v>
          </cell>
          <cell r="R444" t="str">
            <v>0</v>
          </cell>
          <cell r="S444" t="str">
            <v>Não</v>
          </cell>
          <cell r="T444" t="str">
            <v xml:space="preserve">HLXU8541209           </v>
          </cell>
          <cell r="U444" t="str">
            <v>24/02/2022</v>
          </cell>
          <cell r="V444" t="str">
            <v/>
          </cell>
          <cell r="W444" t="str">
            <v>Ronie A7152602321</v>
          </cell>
          <cell r="X444" t="str">
            <v>FINALIZADO</v>
          </cell>
          <cell r="Y444" t="str">
            <v/>
          </cell>
          <cell r="Z444" t="str">
            <v>10</v>
          </cell>
          <cell r="AA444" t="str">
            <v>1</v>
          </cell>
          <cell r="AB444" t="str">
            <v>41</v>
          </cell>
          <cell r="AC444" t="str">
            <v>11</v>
          </cell>
          <cell r="AD444" t="str">
            <v xml:space="preserve">HLXU8541209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Processado</v>
          </cell>
          <cell r="AI444" t="str">
            <v>Sim</v>
          </cell>
          <cell r="AJ444" t="str">
            <v>28/01/2022</v>
          </cell>
          <cell r="AK444" t="str">
            <v>Marítimo</v>
          </cell>
          <cell r="AL444" t="str">
            <v>04/02/2022</v>
          </cell>
          <cell r="AM444" t="str">
            <v>15/02/2022</v>
          </cell>
          <cell r="AN444" t="str">
            <v>2203656912</v>
          </cell>
        </row>
        <row r="445">
          <cell r="B445">
            <v>80533627</v>
          </cell>
          <cell r="C445">
            <v>540201225</v>
          </cell>
          <cell r="E445" t="str">
            <v/>
          </cell>
          <cell r="F445" t="str">
            <v>VERDE</v>
          </cell>
          <cell r="G445" t="str">
            <v xml:space="preserve">MSC CATERINA                                      </v>
          </cell>
          <cell r="H445" t="str">
            <v>13</v>
          </cell>
          <cell r="I445" t="str">
            <v>0</v>
          </cell>
          <cell r="J445">
            <v>16</v>
          </cell>
          <cell r="K445" t="str">
            <v>4</v>
          </cell>
          <cell r="L445" t="str">
            <v>16</v>
          </cell>
          <cell r="M445" t="str">
            <v>0</v>
          </cell>
          <cell r="N445" t="str">
            <v>31</v>
          </cell>
          <cell r="O445" t="str">
            <v>24</v>
          </cell>
          <cell r="P445" t="str">
            <v>22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CAIU4216936           </v>
          </cell>
          <cell r="U445" t="str">
            <v>24/02/2022</v>
          </cell>
          <cell r="V445" t="str">
            <v>24/02/2022</v>
          </cell>
          <cell r="W445" t="str">
            <v>Rodrigo R6813530910 / Carlos A4600300203</v>
          </cell>
          <cell r="X445" t="str">
            <v>FINALIZADO</v>
          </cell>
          <cell r="Y445" t="str">
            <v/>
          </cell>
          <cell r="Z445" t="str">
            <v>10</v>
          </cell>
          <cell r="AA445" t="str">
            <v>2</v>
          </cell>
          <cell r="AB445" t="str">
            <v>78</v>
          </cell>
          <cell r="AC445" t="str">
            <v>11</v>
          </cell>
          <cell r="AD445" t="str">
            <v xml:space="preserve">CAIU4216936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Processado</v>
          </cell>
          <cell r="AI445" t="str">
            <v>Não</v>
          </cell>
          <cell r="AJ445" t="str">
            <v>28/01/2022</v>
          </cell>
          <cell r="AK445" t="str">
            <v>Marítimo</v>
          </cell>
          <cell r="AL445" t="str">
            <v>04/02/2022</v>
          </cell>
          <cell r="AM445" t="str">
            <v>15/02/2022</v>
          </cell>
          <cell r="AN445" t="str">
            <v>2203609949</v>
          </cell>
        </row>
        <row r="446">
          <cell r="B446">
            <v>80534381</v>
          </cell>
          <cell r="C446">
            <v>540201234</v>
          </cell>
          <cell r="E446" t="str">
            <v/>
          </cell>
          <cell r="F446" t="str">
            <v>VERDE</v>
          </cell>
          <cell r="G446" t="str">
            <v xml:space="preserve">MSC CATERINA                                      </v>
          </cell>
          <cell r="H446" t="str">
            <v>14</v>
          </cell>
          <cell r="I446" t="str">
            <v>0</v>
          </cell>
          <cell r="J446">
            <v>6</v>
          </cell>
          <cell r="K446" t="str">
            <v>1</v>
          </cell>
          <cell r="L446" t="str">
            <v>6</v>
          </cell>
          <cell r="M446" t="str">
            <v>0</v>
          </cell>
          <cell r="N446" t="str">
            <v>16</v>
          </cell>
          <cell r="O446" t="str">
            <v>2</v>
          </cell>
          <cell r="P446" t="str">
            <v>24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HLXU6579150           </v>
          </cell>
          <cell r="U446" t="str">
            <v>21/02/2022</v>
          </cell>
          <cell r="V446" t="str">
            <v>23/02/2022</v>
          </cell>
          <cell r="W446" t="str">
            <v/>
          </cell>
          <cell r="X446" t="str">
            <v>FINALIZADO</v>
          </cell>
          <cell r="Y446" t="str">
            <v/>
          </cell>
          <cell r="Z446" t="str">
            <v>10</v>
          </cell>
          <cell r="AA446" t="str">
            <v>1</v>
          </cell>
          <cell r="AB446" t="str">
            <v>42</v>
          </cell>
          <cell r="AC446" t="str">
            <v>11</v>
          </cell>
          <cell r="AD446" t="str">
            <v xml:space="preserve">HLXU6579150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Processado</v>
          </cell>
          <cell r="AI446" t="str">
            <v>Sim</v>
          </cell>
          <cell r="AJ446" t="str">
            <v>28/01/2022</v>
          </cell>
          <cell r="AK446" t="str">
            <v>Marítimo</v>
          </cell>
          <cell r="AL446" t="str">
            <v>04/02/2022</v>
          </cell>
          <cell r="AM446" t="str">
            <v>15/02/2022</v>
          </cell>
          <cell r="AN446" t="str">
            <v>2203431422</v>
          </cell>
        </row>
        <row r="447">
          <cell r="B447">
            <v>80534418</v>
          </cell>
          <cell r="C447">
            <v>540201235</v>
          </cell>
          <cell r="E447" t="str">
            <v/>
          </cell>
          <cell r="F447" t="str">
            <v>VERDE</v>
          </cell>
          <cell r="G447" t="str">
            <v xml:space="preserve">MSC CATERINA                                      </v>
          </cell>
          <cell r="H447" t="str">
            <v>12</v>
          </cell>
          <cell r="I447" t="str">
            <v>0</v>
          </cell>
          <cell r="J447">
            <v>2</v>
          </cell>
          <cell r="K447" t="str">
            <v>1</v>
          </cell>
          <cell r="L447" t="str">
            <v>2</v>
          </cell>
          <cell r="M447" t="str">
            <v>0</v>
          </cell>
          <cell r="N447" t="str">
            <v>11</v>
          </cell>
          <cell r="O447" t="str">
            <v>0</v>
          </cell>
          <cell r="P447" t="str">
            <v>0</v>
          </cell>
          <cell r="Q447" t="str">
            <v>0</v>
          </cell>
          <cell r="R447" t="str">
            <v>0</v>
          </cell>
          <cell r="S447" t="str">
            <v>Não</v>
          </cell>
          <cell r="T447" t="str">
            <v xml:space="preserve">UACU4078283           </v>
          </cell>
          <cell r="U447" t="str">
            <v>25/02/2022</v>
          </cell>
          <cell r="V447" t="str">
            <v>25/02/2022</v>
          </cell>
          <cell r="W447" t="str">
            <v>Guilherme A9060107221</v>
          </cell>
          <cell r="X447" t="str">
            <v>FINALIZADO</v>
          </cell>
          <cell r="Y447" t="str">
            <v/>
          </cell>
          <cell r="Z447" t="str">
            <v>10</v>
          </cell>
          <cell r="AA447" t="str">
            <v>1</v>
          </cell>
          <cell r="AB447" t="str">
            <v>11</v>
          </cell>
          <cell r="AC447" t="str">
            <v>11</v>
          </cell>
          <cell r="AD447" t="str">
            <v xml:space="preserve">UACU4078283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Processado</v>
          </cell>
          <cell r="AI447" t="str">
            <v>Não</v>
          </cell>
          <cell r="AJ447" t="str">
            <v>28/01/2022</v>
          </cell>
          <cell r="AK447" t="str">
            <v>Marítimo</v>
          </cell>
          <cell r="AL447" t="str">
            <v>04/02/2022</v>
          </cell>
          <cell r="AM447" t="str">
            <v>15/02/2022</v>
          </cell>
          <cell r="AN447" t="str">
            <v>2203714220</v>
          </cell>
        </row>
        <row r="448">
          <cell r="B448">
            <v>80534480</v>
          </cell>
          <cell r="C448">
            <v>540201239</v>
          </cell>
          <cell r="E448" t="str">
            <v/>
          </cell>
          <cell r="F448" t="str">
            <v>VERDE</v>
          </cell>
          <cell r="G448" t="str">
            <v xml:space="preserve">MSC CATERINA                                      </v>
          </cell>
          <cell r="H448" t="str">
            <v>12</v>
          </cell>
          <cell r="I448" t="str">
            <v>0</v>
          </cell>
          <cell r="J448">
            <v>7</v>
          </cell>
          <cell r="K448" t="str">
            <v>3</v>
          </cell>
          <cell r="L448" t="str">
            <v>7</v>
          </cell>
          <cell r="M448" t="str">
            <v>0</v>
          </cell>
          <cell r="N448" t="str">
            <v>25</v>
          </cell>
          <cell r="O448" t="str">
            <v>4</v>
          </cell>
          <cell r="P448" t="str">
            <v>13</v>
          </cell>
          <cell r="Q448" t="str">
            <v>0</v>
          </cell>
          <cell r="R448" t="str">
            <v>0</v>
          </cell>
          <cell r="S448" t="str">
            <v>Não</v>
          </cell>
          <cell r="T448" t="str">
            <v xml:space="preserve">UETU5434932           </v>
          </cell>
          <cell r="U448" t="str">
            <v>24/02/2022</v>
          </cell>
          <cell r="V448" t="str">
            <v>24/02/2022</v>
          </cell>
          <cell r="W448" t="str">
            <v>CJ TRAVESSA ( DARIO ) PUXE SBL / Carlos A  4600300203</v>
          </cell>
          <cell r="X448" t="str">
            <v>FINALIZADO</v>
          </cell>
          <cell r="Y448" t="str">
            <v/>
          </cell>
          <cell r="Z448" t="str">
            <v>10</v>
          </cell>
          <cell r="AA448" t="str">
            <v>1</v>
          </cell>
          <cell r="AB448" t="str">
            <v>42</v>
          </cell>
          <cell r="AC448" t="str">
            <v>11</v>
          </cell>
          <cell r="AD448" t="str">
            <v xml:space="preserve">UETU5434932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Processado</v>
          </cell>
          <cell r="AI448" t="str">
            <v>Não</v>
          </cell>
          <cell r="AJ448" t="str">
            <v>28/01/2022</v>
          </cell>
          <cell r="AK448" t="str">
            <v>Marítimo</v>
          </cell>
          <cell r="AL448" t="str">
            <v>04/02/2022</v>
          </cell>
          <cell r="AM448" t="str">
            <v>15/02/2022</v>
          </cell>
          <cell r="AN448" t="str">
            <v>2203656920</v>
          </cell>
        </row>
        <row r="449">
          <cell r="B449">
            <v>80534509</v>
          </cell>
          <cell r="C449">
            <v>540201240</v>
          </cell>
          <cell r="E449" t="str">
            <v/>
          </cell>
          <cell r="F449" t="str">
            <v>VERDE</v>
          </cell>
          <cell r="G449" t="str">
            <v xml:space="preserve">MSC CATERINA                                      </v>
          </cell>
          <cell r="H449" t="str">
            <v>13</v>
          </cell>
          <cell r="I449" t="str">
            <v>0</v>
          </cell>
          <cell r="J449">
            <v>2</v>
          </cell>
          <cell r="K449" t="str">
            <v>2</v>
          </cell>
          <cell r="L449" t="str">
            <v>2</v>
          </cell>
          <cell r="M449" t="str">
            <v>0</v>
          </cell>
          <cell r="N449" t="str">
            <v>0</v>
          </cell>
          <cell r="O449" t="str">
            <v>0</v>
          </cell>
          <cell r="P449" t="str">
            <v>22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FANU1724959           </v>
          </cell>
          <cell r="U449" t="str">
            <v>24/02/2022</v>
          </cell>
          <cell r="V449" t="str">
            <v>24/02/2022</v>
          </cell>
          <cell r="W449" t="str">
            <v>Rodrigo A9753300500</v>
          </cell>
          <cell r="X449" t="str">
            <v>FINALIZADO</v>
          </cell>
          <cell r="Y449" t="str">
            <v/>
          </cell>
          <cell r="Z449" t="str">
            <v>10</v>
          </cell>
          <cell r="AA449" t="str">
            <v>1</v>
          </cell>
          <cell r="AB449" t="str">
            <v>22</v>
          </cell>
          <cell r="AC449" t="str">
            <v>11</v>
          </cell>
          <cell r="AD449" t="str">
            <v xml:space="preserve">FANU1724959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Processado</v>
          </cell>
          <cell r="AI449" t="str">
            <v>Sim</v>
          </cell>
          <cell r="AJ449" t="str">
            <v>28/01/2022</v>
          </cell>
          <cell r="AK449" t="str">
            <v>Marítimo</v>
          </cell>
          <cell r="AL449" t="str">
            <v>04/02/2022</v>
          </cell>
          <cell r="AM449" t="str">
            <v>15/02/2022</v>
          </cell>
          <cell r="AN449" t="str">
            <v>2203609957</v>
          </cell>
        </row>
        <row r="450">
          <cell r="B450">
            <v>80534510</v>
          </cell>
          <cell r="C450">
            <v>540201241</v>
          </cell>
          <cell r="E450" t="str">
            <v/>
          </cell>
          <cell r="F450" t="str">
            <v>VERDE</v>
          </cell>
          <cell r="G450" t="str">
            <v xml:space="preserve">MSC CATERINA                                      </v>
          </cell>
          <cell r="H450" t="str">
            <v>14</v>
          </cell>
          <cell r="I450" t="str">
            <v>0</v>
          </cell>
          <cell r="J450">
            <v>21</v>
          </cell>
          <cell r="K450" t="str">
            <v>9</v>
          </cell>
          <cell r="L450" t="str">
            <v>21</v>
          </cell>
          <cell r="M450" t="str">
            <v>0</v>
          </cell>
          <cell r="N450" t="str">
            <v>5</v>
          </cell>
          <cell r="O450" t="str">
            <v>22</v>
          </cell>
          <cell r="P450" t="str">
            <v>22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GESU5320130           </v>
          </cell>
          <cell r="U450" t="str">
            <v>03/03/2022</v>
          </cell>
          <cell r="V450" t="str">
            <v>03/03/2022</v>
          </cell>
          <cell r="W450" t="str">
            <v>Patrick A9734920201</v>
          </cell>
          <cell r="X450" t="str">
            <v>FINALIZADO</v>
          </cell>
          <cell r="Y450" t="str">
            <v/>
          </cell>
          <cell r="Z450" t="str">
            <v>10</v>
          </cell>
          <cell r="AA450" t="str">
            <v>2</v>
          </cell>
          <cell r="AB450" t="str">
            <v>49</v>
          </cell>
          <cell r="AC450" t="str">
            <v>11</v>
          </cell>
          <cell r="AD450" t="str">
            <v xml:space="preserve">GESU5320130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Processado</v>
          </cell>
          <cell r="AI450" t="str">
            <v>Sim</v>
          </cell>
          <cell r="AJ450" t="str">
            <v>28/01/2022</v>
          </cell>
          <cell r="AK450" t="str">
            <v>Marítimo</v>
          </cell>
          <cell r="AL450" t="str">
            <v>04/02/2022</v>
          </cell>
          <cell r="AM450" t="str">
            <v>15/02/2022</v>
          </cell>
          <cell r="AN450" t="str">
            <v>2203512155</v>
          </cell>
        </row>
        <row r="451">
          <cell r="B451">
            <v>80534513</v>
          </cell>
          <cell r="C451">
            <v>540201243</v>
          </cell>
          <cell r="E451" t="str">
            <v/>
          </cell>
          <cell r="F451" t="str">
            <v>VERDE</v>
          </cell>
          <cell r="G451" t="str">
            <v xml:space="preserve">MSC CATERINA                                      </v>
          </cell>
          <cell r="H451" t="str">
            <v>12</v>
          </cell>
          <cell r="I451" t="str">
            <v>0</v>
          </cell>
          <cell r="J451">
            <v>10</v>
          </cell>
          <cell r="K451" t="str">
            <v>4</v>
          </cell>
          <cell r="L451" t="str">
            <v>10</v>
          </cell>
          <cell r="M451" t="str">
            <v>0</v>
          </cell>
          <cell r="N451" t="str">
            <v>33</v>
          </cell>
          <cell r="O451" t="str">
            <v>7</v>
          </cell>
          <cell r="P451" t="str">
            <v>8</v>
          </cell>
          <cell r="Q451" t="str">
            <v>0</v>
          </cell>
          <cell r="R451" t="str">
            <v>0</v>
          </cell>
          <cell r="S451" t="str">
            <v>Não</v>
          </cell>
          <cell r="T451" t="str">
            <v xml:space="preserve">UACU5390110           </v>
          </cell>
          <cell r="U451" t="str">
            <v>24/02/2022</v>
          </cell>
          <cell r="V451" t="str">
            <v>24/02/2022</v>
          </cell>
          <cell r="W451" t="str">
            <v>CJ TRAVESSA ( DARIO ) PUXE SBL/ Mariana A9613101622 7284</v>
          </cell>
          <cell r="X451" t="str">
            <v>FINALIZADO</v>
          </cell>
          <cell r="Y451" t="str">
            <v/>
          </cell>
          <cell r="Z451" t="str">
            <v>10</v>
          </cell>
          <cell r="AA451" t="str">
            <v>2</v>
          </cell>
          <cell r="AB451" t="str">
            <v>48</v>
          </cell>
          <cell r="AC451" t="str">
            <v>11</v>
          </cell>
          <cell r="AD451" t="str">
            <v xml:space="preserve">UACU5390110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Processado</v>
          </cell>
          <cell r="AI451" t="str">
            <v>Não</v>
          </cell>
          <cell r="AJ451" t="str">
            <v>28/01/2022</v>
          </cell>
          <cell r="AK451" t="str">
            <v>Marítimo</v>
          </cell>
          <cell r="AL451" t="str">
            <v>04/02/2022</v>
          </cell>
          <cell r="AM451" t="str">
            <v>15/02/2022</v>
          </cell>
          <cell r="AN451" t="str">
            <v>2203657340</v>
          </cell>
        </row>
        <row r="452">
          <cell r="B452">
            <v>80534523</v>
          </cell>
          <cell r="C452">
            <v>540201245</v>
          </cell>
          <cell r="E452" t="str">
            <v/>
          </cell>
          <cell r="F452" t="str">
            <v>VERDE</v>
          </cell>
          <cell r="G452" t="str">
            <v xml:space="preserve">MSC CATERINA                                      </v>
          </cell>
          <cell r="H452" t="str">
            <v>12</v>
          </cell>
          <cell r="I452" t="str">
            <v>0</v>
          </cell>
          <cell r="J452">
            <v>3</v>
          </cell>
          <cell r="K452" t="str">
            <v/>
          </cell>
          <cell r="L452" t="str">
            <v>3</v>
          </cell>
          <cell r="M452" t="str">
            <v>0</v>
          </cell>
          <cell r="N452" t="str">
            <v>11</v>
          </cell>
          <cell r="O452" t="str">
            <v>0</v>
          </cell>
          <cell r="P452" t="str">
            <v>0</v>
          </cell>
          <cell r="Q452" t="str">
            <v>0</v>
          </cell>
          <cell r="R452" t="str">
            <v>0</v>
          </cell>
          <cell r="S452" t="str">
            <v>Não</v>
          </cell>
          <cell r="T452" t="str">
            <v xml:space="preserve">SEGU3569427           </v>
          </cell>
          <cell r="U452" t="str">
            <v>24/02/2022</v>
          </cell>
          <cell r="V452" t="str">
            <v>24/02/2022</v>
          </cell>
          <cell r="W452" t="str">
            <v>Guilherme A9060107221</v>
          </cell>
          <cell r="X452" t="str">
            <v>FINALIZADO</v>
          </cell>
          <cell r="Y452" t="str">
            <v/>
          </cell>
          <cell r="Z452" t="str">
            <v>10</v>
          </cell>
          <cell r="AA452" t="str">
            <v>1</v>
          </cell>
          <cell r="AB452" t="str">
            <v>11</v>
          </cell>
          <cell r="AC452" t="str">
            <v>11</v>
          </cell>
          <cell r="AD452" t="str">
            <v xml:space="preserve">SEGU3569427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Processado</v>
          </cell>
          <cell r="AI452" t="str">
            <v>Não</v>
          </cell>
          <cell r="AJ452" t="str">
            <v>28/01/2022</v>
          </cell>
          <cell r="AK452" t="str">
            <v>Marítimo</v>
          </cell>
          <cell r="AL452" t="str">
            <v>04/02/2022</v>
          </cell>
          <cell r="AM452" t="str">
            <v>15/02/2022</v>
          </cell>
          <cell r="AN452" t="str">
            <v>2203657358</v>
          </cell>
        </row>
        <row r="453">
          <cell r="B453">
            <v>80534550</v>
          </cell>
          <cell r="C453">
            <v>540201249</v>
          </cell>
          <cell r="E453" t="str">
            <v/>
          </cell>
          <cell r="F453" t="str">
            <v>VERDE</v>
          </cell>
          <cell r="G453" t="str">
            <v xml:space="preserve">MSC CATERINA                                      </v>
          </cell>
          <cell r="H453" t="str">
            <v>14</v>
          </cell>
          <cell r="I453" t="str">
            <v>0</v>
          </cell>
          <cell r="J453">
            <v>15</v>
          </cell>
          <cell r="K453" t="str">
            <v>8</v>
          </cell>
          <cell r="L453" t="str">
            <v>15</v>
          </cell>
          <cell r="M453" t="str">
            <v>0</v>
          </cell>
          <cell r="N453" t="str">
            <v>17</v>
          </cell>
          <cell r="O453" t="str">
            <v>11</v>
          </cell>
          <cell r="P453" t="str">
            <v>11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UACU5169520           </v>
          </cell>
          <cell r="U453" t="str">
            <v>25/02/2022</v>
          </cell>
          <cell r="V453" t="str">
            <v/>
          </cell>
          <cell r="W453" t="str">
            <v/>
          </cell>
          <cell r="X453" t="str">
            <v>FINALIZADO</v>
          </cell>
          <cell r="Y453" t="str">
            <v/>
          </cell>
          <cell r="Z453" t="str">
            <v>10</v>
          </cell>
          <cell r="AA453" t="str">
            <v>2</v>
          </cell>
          <cell r="AB453" t="str">
            <v>39</v>
          </cell>
          <cell r="AC453" t="str">
            <v>11</v>
          </cell>
          <cell r="AD453" t="str">
            <v xml:space="preserve">UACU5169520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Processado</v>
          </cell>
          <cell r="AI453" t="str">
            <v>Sim</v>
          </cell>
          <cell r="AJ453" t="str">
            <v>28/01/2022</v>
          </cell>
          <cell r="AK453" t="str">
            <v>Marítimo</v>
          </cell>
          <cell r="AL453" t="str">
            <v>04/02/2022</v>
          </cell>
          <cell r="AM453" t="str">
            <v>15/02/2022</v>
          </cell>
          <cell r="AN453" t="str">
            <v>2203508670</v>
          </cell>
        </row>
        <row r="454">
          <cell r="B454">
            <v>80534578</v>
          </cell>
          <cell r="C454">
            <v>540201250</v>
          </cell>
          <cell r="E454" t="str">
            <v/>
          </cell>
          <cell r="F454" t="str">
            <v>VERDE</v>
          </cell>
          <cell r="G454" t="str">
            <v xml:space="preserve">MSC CATERINA                                      </v>
          </cell>
          <cell r="H454" t="str">
            <v>13</v>
          </cell>
          <cell r="I454" t="str">
            <v>0</v>
          </cell>
          <cell r="J454">
            <v>23</v>
          </cell>
          <cell r="K454" t="str">
            <v>11</v>
          </cell>
          <cell r="L454" t="str">
            <v>23</v>
          </cell>
          <cell r="M454" t="str">
            <v>77</v>
          </cell>
          <cell r="N454" t="str">
            <v>32</v>
          </cell>
          <cell r="O454" t="str">
            <v>1</v>
          </cell>
          <cell r="P454" t="str">
            <v>11</v>
          </cell>
          <cell r="Q454" t="str">
            <v>0</v>
          </cell>
          <cell r="R454" t="str">
            <v>0</v>
          </cell>
          <cell r="S454" t="str">
            <v>Não</v>
          </cell>
          <cell r="T454" t="str">
            <v xml:space="preserve">FSCU9976950           </v>
          </cell>
          <cell r="U454" t="str">
            <v>24/02/2022</v>
          </cell>
          <cell r="V454" t="str">
            <v>24/02/2022</v>
          </cell>
          <cell r="W454" t="str">
            <v>Ronie A3842600109</v>
          </cell>
          <cell r="X454" t="str">
            <v>FINALIZADO</v>
          </cell>
          <cell r="Y454" t="str">
            <v/>
          </cell>
          <cell r="Z454" t="str">
            <v>10</v>
          </cell>
          <cell r="AA454" t="str">
            <v>1</v>
          </cell>
          <cell r="AB454" t="str">
            <v>46</v>
          </cell>
          <cell r="AC454" t="str">
            <v>11</v>
          </cell>
          <cell r="AD454" t="str">
            <v xml:space="preserve">FSCU9976950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Processado</v>
          </cell>
          <cell r="AI454" t="str">
            <v>Sim</v>
          </cell>
          <cell r="AJ454" t="str">
            <v>28/01/2022</v>
          </cell>
          <cell r="AK454" t="str">
            <v>Marítimo</v>
          </cell>
          <cell r="AL454" t="str">
            <v>04/02/2022</v>
          </cell>
          <cell r="AM454" t="str">
            <v>15/02/2022</v>
          </cell>
          <cell r="AN454" t="str">
            <v>2203608632</v>
          </cell>
        </row>
        <row r="455">
          <cell r="B455">
            <v>80534574</v>
          </cell>
          <cell r="C455">
            <v>540201254</v>
          </cell>
          <cell r="E455" t="str">
            <v/>
          </cell>
          <cell r="F455" t="str">
            <v>VERDE</v>
          </cell>
          <cell r="G455" t="str">
            <v xml:space="preserve">MSC CATERINA                                      </v>
          </cell>
          <cell r="H455" t="str">
            <v>14</v>
          </cell>
          <cell r="I455" t="str">
            <v>0</v>
          </cell>
          <cell r="J455">
            <v>91</v>
          </cell>
          <cell r="K455" t="str">
            <v>10</v>
          </cell>
          <cell r="L455" t="str">
            <v>91</v>
          </cell>
          <cell r="M455" t="str">
            <v>568</v>
          </cell>
          <cell r="N455" t="str">
            <v>3</v>
          </cell>
          <cell r="O455" t="str">
            <v>25</v>
          </cell>
          <cell r="P455" t="str">
            <v>13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HLBU3332770           </v>
          </cell>
          <cell r="U455" t="str">
            <v>24/02/2022</v>
          </cell>
          <cell r="V455" t="str">
            <v>23/02/2022</v>
          </cell>
          <cell r="W455" t="str">
            <v/>
          </cell>
          <cell r="X455" t="str">
            <v>FINALIZADO</v>
          </cell>
          <cell r="Y455" t="str">
            <v/>
          </cell>
          <cell r="Z455" t="str">
            <v>10</v>
          </cell>
          <cell r="AA455" t="str">
            <v>2</v>
          </cell>
          <cell r="AB455" t="str">
            <v>50</v>
          </cell>
          <cell r="AC455" t="str">
            <v>11</v>
          </cell>
          <cell r="AD455" t="str">
            <v xml:space="preserve">HLBU3332770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Processado</v>
          </cell>
          <cell r="AI455" t="str">
            <v>Sim</v>
          </cell>
          <cell r="AJ455" t="str">
            <v>28/01/2022</v>
          </cell>
          <cell r="AK455" t="str">
            <v>Marítimo</v>
          </cell>
          <cell r="AL455" t="str">
            <v>04/02/2022</v>
          </cell>
          <cell r="AM455" t="str">
            <v>15/02/2022</v>
          </cell>
          <cell r="AN455" t="str">
            <v>2203431490</v>
          </cell>
        </row>
        <row r="456">
          <cell r="B456">
            <v>80533675</v>
          </cell>
          <cell r="C456">
            <v>540201261</v>
          </cell>
          <cell r="E456" t="str">
            <v/>
          </cell>
          <cell r="F456" t="str">
            <v>VERDE</v>
          </cell>
          <cell r="G456" t="str">
            <v xml:space="preserve">MSC CATERINA                                      </v>
          </cell>
          <cell r="H456" t="str">
            <v>13</v>
          </cell>
          <cell r="I456" t="str">
            <v>0</v>
          </cell>
          <cell r="J456">
            <v>13</v>
          </cell>
          <cell r="K456" t="str">
            <v>7</v>
          </cell>
          <cell r="L456" t="str">
            <v>13</v>
          </cell>
          <cell r="M456" t="str">
            <v>0</v>
          </cell>
          <cell r="N456" t="str">
            <v>40</v>
          </cell>
          <cell r="O456" t="str">
            <v>22</v>
          </cell>
          <cell r="P456" t="str">
            <v>8</v>
          </cell>
          <cell r="Q456" t="str">
            <v>0</v>
          </cell>
          <cell r="R456" t="str">
            <v>0</v>
          </cell>
          <cell r="S456" t="str">
            <v>Não</v>
          </cell>
          <cell r="T456" t="str">
            <v xml:space="preserve">FANU1741004           </v>
          </cell>
          <cell r="U456" t="str">
            <v>24/02/2022</v>
          </cell>
          <cell r="V456" t="str">
            <v>24/02/2022</v>
          </cell>
          <cell r="W456" t="str">
            <v>Guilherme A9060153602</v>
          </cell>
          <cell r="X456" t="str">
            <v>FINALIZADO</v>
          </cell>
          <cell r="Y456" t="str">
            <v/>
          </cell>
          <cell r="Z456" t="str">
            <v>10</v>
          </cell>
          <cell r="AA456" t="str">
            <v>1</v>
          </cell>
          <cell r="AB456" t="str">
            <v>70</v>
          </cell>
          <cell r="AC456" t="str">
            <v>11</v>
          </cell>
          <cell r="AD456" t="str">
            <v xml:space="preserve">FANU1741004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Processado</v>
          </cell>
          <cell r="AI456" t="str">
            <v>Não</v>
          </cell>
          <cell r="AJ456" t="str">
            <v>28/01/2022</v>
          </cell>
          <cell r="AK456" t="str">
            <v>Marítimo</v>
          </cell>
          <cell r="AL456" t="str">
            <v>04/02/2022</v>
          </cell>
          <cell r="AM456" t="str">
            <v>15/02/2022</v>
          </cell>
          <cell r="AN456" t="str">
            <v>2203609965</v>
          </cell>
        </row>
        <row r="457">
          <cell r="B457">
            <v>80533677</v>
          </cell>
          <cell r="C457">
            <v>540201263</v>
          </cell>
          <cell r="E457" t="str">
            <v/>
          </cell>
          <cell r="F457" t="str">
            <v>VERDE</v>
          </cell>
          <cell r="G457" t="str">
            <v xml:space="preserve">MSC CATERINA                                      </v>
          </cell>
          <cell r="H457" t="str">
            <v>13</v>
          </cell>
          <cell r="I457" t="str">
            <v>0</v>
          </cell>
          <cell r="J457">
            <v>14</v>
          </cell>
          <cell r="K457" t="str">
            <v>6</v>
          </cell>
          <cell r="L457" t="str">
            <v>14</v>
          </cell>
          <cell r="M457" t="str">
            <v>0</v>
          </cell>
          <cell r="N457" t="str">
            <v>7</v>
          </cell>
          <cell r="O457" t="str">
            <v>18</v>
          </cell>
          <cell r="P457" t="str">
            <v>28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SEGU5619466           </v>
          </cell>
          <cell r="U457" t="str">
            <v>23/02/2022</v>
          </cell>
          <cell r="V457" t="str">
            <v>24/02/2022</v>
          </cell>
          <cell r="W457" t="str">
            <v>Silas A9607500409</v>
          </cell>
          <cell r="X457" t="str">
            <v>FINALIZADO</v>
          </cell>
          <cell r="Y457" t="str">
            <v/>
          </cell>
          <cell r="Z457" t="str">
            <v>10</v>
          </cell>
          <cell r="AA457" t="str">
            <v>2</v>
          </cell>
          <cell r="AB457" t="str">
            <v>53</v>
          </cell>
          <cell r="AC457" t="str">
            <v>11</v>
          </cell>
          <cell r="AD457" t="str">
            <v xml:space="preserve">SEGU5619466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Processado</v>
          </cell>
          <cell r="AI457" t="str">
            <v>Não</v>
          </cell>
          <cell r="AJ457" t="str">
            <v>28/01/2022</v>
          </cell>
          <cell r="AK457" t="str">
            <v>Marítimo</v>
          </cell>
          <cell r="AL457" t="str">
            <v>04/02/2022</v>
          </cell>
          <cell r="AM457" t="str">
            <v>15/02/2022</v>
          </cell>
          <cell r="AN457" t="str">
            <v>2203609973</v>
          </cell>
        </row>
        <row r="458">
          <cell r="B458">
            <v>80533680</v>
          </cell>
          <cell r="C458">
            <v>540201264</v>
          </cell>
          <cell r="E458" t="str">
            <v/>
          </cell>
          <cell r="F458" t="str">
            <v>VERDE</v>
          </cell>
          <cell r="G458" t="str">
            <v xml:space="preserve">MSC CATERINA                                      </v>
          </cell>
          <cell r="H458" t="str">
            <v>12</v>
          </cell>
          <cell r="I458" t="str">
            <v>0</v>
          </cell>
          <cell r="J458">
            <v>82</v>
          </cell>
          <cell r="K458" t="str">
            <v>19</v>
          </cell>
          <cell r="L458" t="str">
            <v>82</v>
          </cell>
          <cell r="M458" t="str">
            <v>810</v>
          </cell>
          <cell r="N458" t="str">
            <v>31</v>
          </cell>
          <cell r="O458" t="str">
            <v>9</v>
          </cell>
          <cell r="P458" t="str">
            <v>77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HLBU1323960           </v>
          </cell>
          <cell r="U458" t="str">
            <v>25/02/2022</v>
          </cell>
          <cell r="V458" t="str">
            <v>02/03/2022</v>
          </cell>
          <cell r="W458" t="str">
            <v>Patrick A0091533628</v>
          </cell>
          <cell r="X458" t="str">
            <v>FINALIZADO</v>
          </cell>
          <cell r="Y458" t="str">
            <v/>
          </cell>
          <cell r="Z458" t="str">
            <v>10</v>
          </cell>
          <cell r="AA458" t="str">
            <v>3</v>
          </cell>
          <cell r="AB458" t="str">
            <v>43</v>
          </cell>
          <cell r="AC458" t="str">
            <v>11</v>
          </cell>
          <cell r="AD458" t="str">
            <v xml:space="preserve">HLBU1323960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Processado</v>
          </cell>
          <cell r="AI458" t="str">
            <v>Sim</v>
          </cell>
          <cell r="AJ458" t="str">
            <v>28/01/2022</v>
          </cell>
          <cell r="AK458" t="str">
            <v>Marítimo</v>
          </cell>
          <cell r="AL458" t="str">
            <v>04/02/2022</v>
          </cell>
          <cell r="AM458" t="str">
            <v>15/02/2022</v>
          </cell>
          <cell r="AN458" t="str">
            <v>2203714262</v>
          </cell>
        </row>
        <row r="459">
          <cell r="B459">
            <v>80533685</v>
          </cell>
          <cell r="C459">
            <v>540201268</v>
          </cell>
          <cell r="E459" t="str">
            <v/>
          </cell>
          <cell r="F459" t="str">
            <v>VERDE</v>
          </cell>
          <cell r="G459" t="str">
            <v xml:space="preserve">MSC CATERINA                                      </v>
          </cell>
          <cell r="H459" t="str">
            <v>5</v>
          </cell>
          <cell r="I459" t="str">
            <v>0</v>
          </cell>
          <cell r="J459">
            <v>38</v>
          </cell>
          <cell r="K459" t="str">
            <v>10</v>
          </cell>
          <cell r="L459" t="str">
            <v>38</v>
          </cell>
          <cell r="M459" t="str">
            <v>364</v>
          </cell>
          <cell r="N459" t="str">
            <v>0</v>
          </cell>
          <cell r="O459" t="str">
            <v>1</v>
          </cell>
          <cell r="P459" t="str">
            <v>31</v>
          </cell>
          <cell r="Q459" t="str">
            <v>0</v>
          </cell>
          <cell r="R459" t="str">
            <v>0</v>
          </cell>
          <cell r="S459" t="str">
            <v>Não</v>
          </cell>
          <cell r="T459" t="str">
            <v xml:space="preserve">TCNU1511989           </v>
          </cell>
          <cell r="U459" t="str">
            <v>03/03/2022</v>
          </cell>
          <cell r="V459" t="str">
            <v>03/03/2022</v>
          </cell>
          <cell r="W459" t="str">
            <v>Milani A3758802570 7354</v>
          </cell>
          <cell r="X459" t="str">
            <v>FINALIZADO</v>
          </cell>
          <cell r="Y459" t="str">
            <v/>
          </cell>
          <cell r="Z459" t="str">
            <v>10</v>
          </cell>
          <cell r="AA459" t="str">
            <v>3</v>
          </cell>
          <cell r="AB459" t="str">
            <v>40</v>
          </cell>
          <cell r="AC459" t="str">
            <v>11</v>
          </cell>
          <cell r="AD459" t="str">
            <v xml:space="preserve">TCNU1511989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Processado</v>
          </cell>
          <cell r="AI459" t="str">
            <v>Sim</v>
          </cell>
          <cell r="AJ459" t="str">
            <v>28/01/2022</v>
          </cell>
          <cell r="AK459" t="str">
            <v>Marítimo</v>
          </cell>
          <cell r="AL459" t="str">
            <v>04/02/2022</v>
          </cell>
          <cell r="AM459" t="str">
            <v>15/02/2022</v>
          </cell>
          <cell r="AN459" t="str">
            <v>2203975724</v>
          </cell>
        </row>
        <row r="460">
          <cell r="B460">
            <v>80533669</v>
          </cell>
          <cell r="C460">
            <v>540201289</v>
          </cell>
          <cell r="E460" t="str">
            <v/>
          </cell>
          <cell r="F460" t="str">
            <v>VERDE</v>
          </cell>
          <cell r="G460" t="str">
            <v xml:space="preserve">MSC CATERINA                                      </v>
          </cell>
          <cell r="H460" t="str">
            <v>14</v>
          </cell>
          <cell r="I460" t="str">
            <v>0</v>
          </cell>
          <cell r="J460">
            <v>50</v>
          </cell>
          <cell r="K460" t="str">
            <v>9</v>
          </cell>
          <cell r="L460" t="str">
            <v>50</v>
          </cell>
          <cell r="M460" t="str">
            <v>243</v>
          </cell>
          <cell r="N460" t="str">
            <v>14</v>
          </cell>
          <cell r="O460" t="str">
            <v>8</v>
          </cell>
          <cell r="P460" t="str">
            <v>6</v>
          </cell>
          <cell r="Q460" t="str">
            <v>1</v>
          </cell>
          <cell r="R460" t="str">
            <v>1</v>
          </cell>
          <cell r="S460" t="str">
            <v>Não</v>
          </cell>
          <cell r="T460" t="str">
            <v xml:space="preserve">FANU1412971           </v>
          </cell>
          <cell r="U460" t="str">
            <v>22/02/2022</v>
          </cell>
          <cell r="V460" t="str">
            <v>24/02/2022</v>
          </cell>
          <cell r="W460" t="str">
            <v>Patrick N000000005558/ Ronie A9672420105</v>
          </cell>
          <cell r="X460" t="str">
            <v>FINALIZADO</v>
          </cell>
          <cell r="Y460" t="str">
            <v/>
          </cell>
          <cell r="Z460" t="str">
            <v>10</v>
          </cell>
          <cell r="AA460" t="str">
            <v>6</v>
          </cell>
          <cell r="AB460" t="str">
            <v>33</v>
          </cell>
          <cell r="AC460" t="str">
            <v>11</v>
          </cell>
          <cell r="AD460" t="str">
            <v xml:space="preserve">FANU1412971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Processado</v>
          </cell>
          <cell r="AI460" t="str">
            <v>Sim</v>
          </cell>
          <cell r="AJ460" t="str">
            <v>28/01/2022</v>
          </cell>
          <cell r="AK460" t="str">
            <v>Marítimo</v>
          </cell>
          <cell r="AL460" t="str">
            <v>04/02/2022</v>
          </cell>
          <cell r="AM460" t="str">
            <v>15/02/2022</v>
          </cell>
          <cell r="AN460" t="str">
            <v>2203513712</v>
          </cell>
        </row>
        <row r="461">
          <cell r="B461">
            <v>80533777</v>
          </cell>
          <cell r="C461">
            <v>540201304</v>
          </cell>
          <cell r="E461" t="str">
            <v/>
          </cell>
          <cell r="F461" t="str">
            <v>VERDE</v>
          </cell>
          <cell r="G461" t="str">
            <v xml:space="preserve">MSC CATERINA                                      </v>
          </cell>
          <cell r="H461" t="str">
            <v>14</v>
          </cell>
          <cell r="I461" t="str">
            <v>0</v>
          </cell>
          <cell r="J461">
            <v>61</v>
          </cell>
          <cell r="K461" t="str">
            <v>8</v>
          </cell>
          <cell r="L461" t="str">
            <v>61</v>
          </cell>
          <cell r="M461" t="str">
            <v>640</v>
          </cell>
          <cell r="N461" t="str">
            <v>11</v>
          </cell>
          <cell r="O461" t="str">
            <v>20</v>
          </cell>
          <cell r="P461" t="str">
            <v>33</v>
          </cell>
          <cell r="Q461" t="str">
            <v>0</v>
          </cell>
          <cell r="R461" t="str">
            <v>0</v>
          </cell>
          <cell r="S461" t="str">
            <v>Não</v>
          </cell>
          <cell r="T461" t="str">
            <v xml:space="preserve">TCLU8248774           </v>
          </cell>
          <cell r="U461" t="str">
            <v>23/02/2022</v>
          </cell>
          <cell r="V461" t="str">
            <v>02/03/2022</v>
          </cell>
          <cell r="W461" t="str">
            <v>Rodrigo N914112014028/ Ronie A9602600349</v>
          </cell>
          <cell r="X461" t="str">
            <v>FINALIZADO</v>
          </cell>
          <cell r="Y461" t="str">
            <v/>
          </cell>
          <cell r="Z461" t="str">
            <v>10</v>
          </cell>
          <cell r="AA461" t="str">
            <v>6</v>
          </cell>
          <cell r="AB461" t="str">
            <v>75</v>
          </cell>
          <cell r="AC461" t="str">
            <v>11</v>
          </cell>
          <cell r="AD461" t="str">
            <v xml:space="preserve">TCLU8248774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Processado</v>
          </cell>
          <cell r="AI461" t="str">
            <v>Sim</v>
          </cell>
          <cell r="AJ461" t="str">
            <v>28/01/2022</v>
          </cell>
          <cell r="AK461" t="str">
            <v>Marítimo</v>
          </cell>
          <cell r="AL461" t="str">
            <v>04/02/2022</v>
          </cell>
          <cell r="AM461" t="str">
            <v>15/02/2022</v>
          </cell>
          <cell r="AN461" t="str">
            <v>2203513739</v>
          </cell>
        </row>
        <row r="462">
          <cell r="B462">
            <v>80533492</v>
          </cell>
          <cell r="C462">
            <v>540201309</v>
          </cell>
          <cell r="E462" t="str">
            <v/>
          </cell>
          <cell r="F462" t="str">
            <v>VERDE</v>
          </cell>
          <cell r="G462" t="str">
            <v xml:space="preserve">MSC CATERINA                                      </v>
          </cell>
          <cell r="H462" t="str">
            <v>12</v>
          </cell>
          <cell r="I462" t="str">
            <v>0</v>
          </cell>
          <cell r="J462">
            <v>34</v>
          </cell>
          <cell r="K462" t="str">
            <v>6</v>
          </cell>
          <cell r="L462" t="str">
            <v>34</v>
          </cell>
          <cell r="M462" t="str">
            <v>241</v>
          </cell>
          <cell r="N462" t="str">
            <v>6</v>
          </cell>
          <cell r="O462" t="str">
            <v>15</v>
          </cell>
          <cell r="P462" t="str">
            <v>20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FSCU9371336           </v>
          </cell>
          <cell r="U462" t="str">
            <v>25/02/2022</v>
          </cell>
          <cell r="V462" t="str">
            <v>25/02/2022</v>
          </cell>
          <cell r="W462" t="str">
            <v>Guilherme A9615017693 / A6965007375</v>
          </cell>
          <cell r="X462" t="str">
            <v>FINALIZADO</v>
          </cell>
          <cell r="Y462" t="str">
            <v/>
          </cell>
          <cell r="Z462" t="str">
            <v>10</v>
          </cell>
          <cell r="AA462" t="str">
            <v>4</v>
          </cell>
          <cell r="AB462" t="str">
            <v>55</v>
          </cell>
          <cell r="AC462" t="str">
            <v>11</v>
          </cell>
          <cell r="AD462" t="str">
            <v xml:space="preserve">FSCU9371336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Processado</v>
          </cell>
          <cell r="AI462" t="str">
            <v>Sim</v>
          </cell>
          <cell r="AJ462" t="str">
            <v>14/01/2022</v>
          </cell>
          <cell r="AK462" t="str">
            <v>Marítimo</v>
          </cell>
          <cell r="AL462" t="str">
            <v>04/02/2022</v>
          </cell>
          <cell r="AM462" t="str">
            <v>15/02/2022</v>
          </cell>
          <cell r="AN462" t="str">
            <v>2203696531</v>
          </cell>
        </row>
        <row r="463">
          <cell r="B463">
            <v>80533893</v>
          </cell>
          <cell r="C463">
            <v>540201344</v>
          </cell>
          <cell r="E463" t="str">
            <v/>
          </cell>
          <cell r="F463" t="str">
            <v>VERDE</v>
          </cell>
          <cell r="G463" t="str">
            <v xml:space="preserve">MSC CATERINA                                      </v>
          </cell>
          <cell r="H463" t="str">
            <v>12</v>
          </cell>
          <cell r="I463" t="str">
            <v>0</v>
          </cell>
          <cell r="J463">
            <v>73</v>
          </cell>
          <cell r="K463" t="str">
            <v>30</v>
          </cell>
          <cell r="L463" t="str">
            <v>73</v>
          </cell>
          <cell r="M463" t="str">
            <v>296</v>
          </cell>
          <cell r="N463" t="str">
            <v>59</v>
          </cell>
          <cell r="O463" t="str">
            <v>1</v>
          </cell>
          <cell r="P463" t="str">
            <v>0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GESU5569756           </v>
          </cell>
          <cell r="U463" t="str">
            <v>25/02/2022</v>
          </cell>
          <cell r="V463" t="str">
            <v>25/02/2022</v>
          </cell>
          <cell r="W463" t="str">
            <v>CJ. CAMBIO ( ALVARO ) PUXE SBL / Patrick A0061530628</v>
          </cell>
          <cell r="X463" t="str">
            <v>FINALIZADO</v>
          </cell>
          <cell r="Y463" t="str">
            <v/>
          </cell>
          <cell r="Z463" t="str">
            <v>10</v>
          </cell>
          <cell r="AA463" t="str">
            <v>2</v>
          </cell>
          <cell r="AB463" t="str">
            <v>68</v>
          </cell>
          <cell r="AC463" t="str">
            <v>11</v>
          </cell>
          <cell r="AD463" t="str">
            <v xml:space="preserve">GESU5569756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Processado</v>
          </cell>
          <cell r="AI463" t="str">
            <v>Não</v>
          </cell>
          <cell r="AJ463" t="str">
            <v>28/01/2022</v>
          </cell>
          <cell r="AK463" t="str">
            <v>Marítimo</v>
          </cell>
          <cell r="AL463" t="str">
            <v>04/02/2022</v>
          </cell>
          <cell r="AM463" t="str">
            <v>15/02/2022</v>
          </cell>
          <cell r="AN463" t="str">
            <v>2203696140</v>
          </cell>
        </row>
        <row r="464">
          <cell r="B464">
            <v>80533897</v>
          </cell>
          <cell r="C464">
            <v>540201346</v>
          </cell>
          <cell r="E464" t="str">
            <v/>
          </cell>
          <cell r="F464" t="str">
            <v>VERDE</v>
          </cell>
          <cell r="G464" t="str">
            <v xml:space="preserve">MSC CATERINA                                      </v>
          </cell>
          <cell r="H464" t="str">
            <v>14</v>
          </cell>
          <cell r="I464" t="str">
            <v>0</v>
          </cell>
          <cell r="J464">
            <v>10</v>
          </cell>
          <cell r="K464" t="str">
            <v>3</v>
          </cell>
          <cell r="L464" t="str">
            <v>10</v>
          </cell>
          <cell r="M464" t="str">
            <v>0</v>
          </cell>
          <cell r="N464" t="str">
            <v>3</v>
          </cell>
          <cell r="O464" t="str">
            <v>13</v>
          </cell>
          <cell r="P464" t="str">
            <v>37</v>
          </cell>
          <cell r="Q464" t="str">
            <v>0</v>
          </cell>
          <cell r="R464" t="str">
            <v>0</v>
          </cell>
          <cell r="S464" t="str">
            <v>Não</v>
          </cell>
          <cell r="T464" t="str">
            <v xml:space="preserve">UACU5635038           </v>
          </cell>
          <cell r="U464" t="str">
            <v>03/02/2022</v>
          </cell>
          <cell r="V464" t="str">
            <v>03/03/2022</v>
          </cell>
          <cell r="W464" t="str">
            <v>Milani A9448801014</v>
          </cell>
          <cell r="X464" t="str">
            <v>FINALIZADO</v>
          </cell>
          <cell r="Y464" t="str">
            <v/>
          </cell>
          <cell r="Z464" t="str">
            <v>10</v>
          </cell>
          <cell r="AA464" t="str">
            <v>3</v>
          </cell>
          <cell r="AB464" t="str">
            <v>53</v>
          </cell>
          <cell r="AC464" t="str">
            <v>11</v>
          </cell>
          <cell r="AD464" t="str">
            <v xml:space="preserve">UACU5635038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Processado</v>
          </cell>
          <cell r="AI464" t="str">
            <v>Não</v>
          </cell>
          <cell r="AJ464" t="str">
            <v>28/01/2022</v>
          </cell>
          <cell r="AK464" t="str">
            <v>Marítimo</v>
          </cell>
          <cell r="AL464" t="str">
            <v>04/02/2022</v>
          </cell>
          <cell r="AM464" t="str">
            <v>15/02/2022</v>
          </cell>
          <cell r="AN464" t="str">
            <v>2203513704</v>
          </cell>
        </row>
        <row r="465">
          <cell r="B465">
            <v>80533919</v>
          </cell>
          <cell r="C465">
            <v>540201347</v>
          </cell>
          <cell r="E465" t="str">
            <v/>
          </cell>
          <cell r="F465" t="str">
            <v>VERDE</v>
          </cell>
          <cell r="G465" t="str">
            <v xml:space="preserve">MSC CATERINA                                      </v>
          </cell>
          <cell r="H465" t="str">
            <v>12</v>
          </cell>
          <cell r="I465" t="str">
            <v>0</v>
          </cell>
          <cell r="J465">
            <v>23</v>
          </cell>
          <cell r="K465" t="str">
            <v>9</v>
          </cell>
          <cell r="L465" t="str">
            <v>23</v>
          </cell>
          <cell r="M465" t="str">
            <v>135</v>
          </cell>
          <cell r="N465" t="str">
            <v>5</v>
          </cell>
          <cell r="O465" t="str">
            <v>21</v>
          </cell>
          <cell r="P465" t="str">
            <v>20</v>
          </cell>
          <cell r="Q465" t="str">
            <v>0</v>
          </cell>
          <cell r="R465" t="str">
            <v>0</v>
          </cell>
          <cell r="S465" t="str">
            <v>Não</v>
          </cell>
          <cell r="T465" t="str">
            <v xml:space="preserve">TCLU8218804           </v>
          </cell>
          <cell r="U465" t="str">
            <v>25/02/2022</v>
          </cell>
          <cell r="V465" t="str">
            <v>25/02/2022</v>
          </cell>
          <cell r="W465" t="str">
            <v>Ronie A0029817781</v>
          </cell>
          <cell r="X465" t="str">
            <v>FINALIZADO</v>
          </cell>
          <cell r="Y465" t="str">
            <v/>
          </cell>
          <cell r="Z465" t="str">
            <v>10</v>
          </cell>
          <cell r="AA465" t="str">
            <v>2</v>
          </cell>
          <cell r="AB465" t="str">
            <v>48</v>
          </cell>
          <cell r="AC465" t="str">
            <v>11</v>
          </cell>
          <cell r="AD465" t="str">
            <v xml:space="preserve">TCLU8218804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Processado</v>
          </cell>
          <cell r="AI465" t="str">
            <v>Não</v>
          </cell>
          <cell r="AJ465" t="str">
            <v>28/01/2022</v>
          </cell>
          <cell r="AK465" t="str">
            <v>Marítimo</v>
          </cell>
          <cell r="AL465" t="str">
            <v>04/02/2022</v>
          </cell>
          <cell r="AM465" t="str">
            <v>15/02/2022</v>
          </cell>
          <cell r="AN465" t="str">
            <v>2203695055</v>
          </cell>
        </row>
        <row r="466">
          <cell r="B466">
            <v>80533956</v>
          </cell>
          <cell r="C466">
            <v>540201351</v>
          </cell>
          <cell r="E466" t="str">
            <v/>
          </cell>
          <cell r="F466" t="str">
            <v>VERDE</v>
          </cell>
          <cell r="G466" t="str">
            <v xml:space="preserve">MSC CATERINA                                      </v>
          </cell>
          <cell r="H466" t="str">
            <v>11</v>
          </cell>
          <cell r="I466" t="str">
            <v>0</v>
          </cell>
          <cell r="J466">
            <v>10</v>
          </cell>
          <cell r="K466" t="str">
            <v>6</v>
          </cell>
          <cell r="L466" t="str">
            <v>10</v>
          </cell>
          <cell r="M466" t="str">
            <v>0</v>
          </cell>
          <cell r="N466" t="str">
            <v>4</v>
          </cell>
          <cell r="O466" t="str">
            <v>2</v>
          </cell>
          <cell r="P466" t="str">
            <v>38</v>
          </cell>
          <cell r="Q466" t="str">
            <v>0</v>
          </cell>
          <cell r="R466" t="str">
            <v>0</v>
          </cell>
          <cell r="S466" t="str">
            <v>Não</v>
          </cell>
          <cell r="T466" t="str">
            <v xml:space="preserve">HLBU2442855           </v>
          </cell>
          <cell r="U466" t="str">
            <v>02/03/2022</v>
          </cell>
          <cell r="V466" t="str">
            <v>02/03/2022</v>
          </cell>
          <cell r="W466" t="str">
            <v>Leticia A9408801185    7C72</v>
          </cell>
          <cell r="X466" t="str">
            <v>FINALIZADO</v>
          </cell>
          <cell r="Y466" t="str">
            <v/>
          </cell>
          <cell r="Z466" t="str">
            <v>10</v>
          </cell>
          <cell r="AA466" t="str">
            <v>3</v>
          </cell>
          <cell r="AB466" t="str">
            <v>44</v>
          </cell>
          <cell r="AC466" t="str">
            <v>11</v>
          </cell>
          <cell r="AD466" t="str">
            <v xml:space="preserve">HLBU2442855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Processado</v>
          </cell>
          <cell r="AI466" t="str">
            <v>Sim</v>
          </cell>
          <cell r="AJ466" t="str">
            <v>28/01/2022</v>
          </cell>
          <cell r="AK466" t="str">
            <v>Marítimo</v>
          </cell>
          <cell r="AL466" t="str">
            <v>04/02/2022</v>
          </cell>
          <cell r="AM466" t="str">
            <v>15/02/2022</v>
          </cell>
          <cell r="AN466" t="str">
            <v>2203815956</v>
          </cell>
        </row>
        <row r="467">
          <cell r="B467">
            <v>80533955</v>
          </cell>
          <cell r="C467">
            <v>540201353</v>
          </cell>
          <cell r="E467" t="str">
            <v/>
          </cell>
          <cell r="F467" t="str">
            <v>VERDE</v>
          </cell>
          <cell r="G467" t="str">
            <v xml:space="preserve">MSC CATERINA                                      </v>
          </cell>
          <cell r="H467" t="str">
            <v>13</v>
          </cell>
          <cell r="I467" t="str">
            <v>0</v>
          </cell>
          <cell r="J467">
            <v>84</v>
          </cell>
          <cell r="K467" t="str">
            <v>18</v>
          </cell>
          <cell r="L467" t="str">
            <v>84</v>
          </cell>
          <cell r="M467" t="str">
            <v>362</v>
          </cell>
          <cell r="N467" t="str">
            <v>0</v>
          </cell>
          <cell r="O467" t="str">
            <v>0</v>
          </cell>
          <cell r="P467" t="str">
            <v>7</v>
          </cell>
          <cell r="Q467" t="str">
            <v>6</v>
          </cell>
          <cell r="R467" t="str">
            <v>6</v>
          </cell>
          <cell r="S467" t="str">
            <v>Não</v>
          </cell>
          <cell r="T467" t="str">
            <v xml:space="preserve">UACU5744471           </v>
          </cell>
          <cell r="U467" t="str">
            <v>24/02/2022</v>
          </cell>
          <cell r="V467" t="str">
            <v>02/03/2022</v>
          </cell>
          <cell r="W467" t="str">
            <v>Carlos A  5410502022</v>
          </cell>
          <cell r="X467" t="str">
            <v>FINALIZADO</v>
          </cell>
          <cell r="Y467" t="str">
            <v/>
          </cell>
          <cell r="Z467" t="str">
            <v>10</v>
          </cell>
          <cell r="AA467" t="str">
            <v>3</v>
          </cell>
          <cell r="AB467" t="str">
            <v>39</v>
          </cell>
          <cell r="AC467" t="str">
            <v>11</v>
          </cell>
          <cell r="AD467" t="str">
            <v xml:space="preserve">UACU5744471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Processado</v>
          </cell>
          <cell r="AI467" t="str">
            <v>Sim</v>
          </cell>
          <cell r="AJ467" t="str">
            <v>28/01/2022</v>
          </cell>
          <cell r="AK467" t="str">
            <v>Marítimo</v>
          </cell>
          <cell r="AL467" t="str">
            <v>04/02/2022</v>
          </cell>
          <cell r="AM467" t="str">
            <v>15/02/2022</v>
          </cell>
          <cell r="AN467" t="str">
            <v>2203608675</v>
          </cell>
        </row>
        <row r="468">
          <cell r="B468">
            <v>80533950</v>
          </cell>
          <cell r="C468">
            <v>540201362</v>
          </cell>
          <cell r="E468" t="str">
            <v/>
          </cell>
          <cell r="F468" t="str">
            <v>VERDE</v>
          </cell>
          <cell r="G468" t="str">
            <v xml:space="preserve">MSC CATERINA                                      </v>
          </cell>
          <cell r="H468" t="str">
            <v>13</v>
          </cell>
          <cell r="I468" t="str">
            <v>0</v>
          </cell>
          <cell r="J468">
            <v>38</v>
          </cell>
          <cell r="K468" t="str">
            <v>6</v>
          </cell>
          <cell r="L468" t="str">
            <v>38</v>
          </cell>
          <cell r="M468" t="str">
            <v>653</v>
          </cell>
          <cell r="N468" t="str">
            <v>17</v>
          </cell>
          <cell r="O468" t="str">
            <v>8</v>
          </cell>
          <cell r="P468" t="str">
            <v>7</v>
          </cell>
          <cell r="Q468" t="str">
            <v>0</v>
          </cell>
          <cell r="R468" t="str">
            <v>0</v>
          </cell>
          <cell r="S468" t="str">
            <v>Não</v>
          </cell>
          <cell r="T468" t="str">
            <v xml:space="preserve">HLXU8225392           </v>
          </cell>
          <cell r="U468" t="str">
            <v>24/02/2022</v>
          </cell>
          <cell r="V468" t="str">
            <v/>
          </cell>
          <cell r="W468" t="str">
            <v>Ronie A9602671917</v>
          </cell>
          <cell r="X468" t="str">
            <v>FINALIZADO</v>
          </cell>
          <cell r="Y468" t="str">
            <v/>
          </cell>
          <cell r="Z468" t="str">
            <v>10</v>
          </cell>
          <cell r="AA468" t="str">
            <v>2</v>
          </cell>
          <cell r="AB468" t="str">
            <v>40</v>
          </cell>
          <cell r="AC468" t="str">
            <v>11</v>
          </cell>
          <cell r="AD468" t="str">
            <v xml:space="preserve">HLXU8225392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Processado</v>
          </cell>
          <cell r="AI468" t="str">
            <v>Sim</v>
          </cell>
          <cell r="AJ468" t="str">
            <v>28/01/2022</v>
          </cell>
          <cell r="AK468" t="str">
            <v>Marítimo</v>
          </cell>
          <cell r="AL468" t="str">
            <v>04/02/2022</v>
          </cell>
          <cell r="AM468" t="str">
            <v>15/02/2022</v>
          </cell>
          <cell r="AN468" t="str">
            <v>2203608640</v>
          </cell>
        </row>
        <row r="469">
          <cell r="B469">
            <v>80534053</v>
          </cell>
          <cell r="C469">
            <v>540201363</v>
          </cell>
          <cell r="E469" t="str">
            <v/>
          </cell>
          <cell r="F469" t="str">
            <v>VERDE</v>
          </cell>
          <cell r="G469" t="str">
            <v xml:space="preserve">MSC CATERINA                                      </v>
          </cell>
          <cell r="H469" t="str">
            <v>14</v>
          </cell>
          <cell r="I469" t="str">
            <v>0</v>
          </cell>
          <cell r="J469">
            <v>34</v>
          </cell>
          <cell r="K469" t="str">
            <v>12</v>
          </cell>
          <cell r="L469" t="str">
            <v>34</v>
          </cell>
          <cell r="M469" t="str">
            <v>188</v>
          </cell>
          <cell r="N469" t="str">
            <v>38</v>
          </cell>
          <cell r="O469" t="str">
            <v>3</v>
          </cell>
          <cell r="P469" t="str">
            <v>3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HAMU1233254           </v>
          </cell>
          <cell r="U469" t="str">
            <v>22/02/2022</v>
          </cell>
          <cell r="V469" t="str">
            <v>24/02/2022</v>
          </cell>
          <cell r="W469" t="str">
            <v>CJ. CAMBIO ( ALVARO ) PUXE SBL/ Rodrigo A0061530628 / A0061530728</v>
          </cell>
          <cell r="X469" t="str">
            <v>FINALIZADO</v>
          </cell>
          <cell r="Y469" t="str">
            <v/>
          </cell>
          <cell r="Z469" t="str">
            <v>10</v>
          </cell>
          <cell r="AA469" t="str">
            <v>3</v>
          </cell>
          <cell r="AB469" t="str">
            <v>48</v>
          </cell>
          <cell r="AC469" t="str">
            <v>11</v>
          </cell>
          <cell r="AD469" t="str">
            <v xml:space="preserve">HAMU1233254              </v>
          </cell>
          <cell r="AE469" t="str">
            <v/>
          </cell>
          <cell r="AF469" t="str">
            <v/>
          </cell>
          <cell r="AG469" t="str">
            <v>13682900</v>
          </cell>
          <cell r="AH469" t="str">
            <v>Processado</v>
          </cell>
          <cell r="AI469" t="str">
            <v>Sim</v>
          </cell>
          <cell r="AJ469" t="str">
            <v>28/01/2022</v>
          </cell>
          <cell r="AK469" t="str">
            <v>Marítimo</v>
          </cell>
          <cell r="AL469" t="str">
            <v>04/02/2022</v>
          </cell>
          <cell r="AM469" t="str">
            <v>15/02/2022</v>
          </cell>
          <cell r="AN469" t="str">
            <v>2203508727</v>
          </cell>
        </row>
        <row r="470">
          <cell r="B470" t="str">
            <v>STP21-0150-1</v>
          </cell>
          <cell r="C470">
            <v>540201381</v>
          </cell>
          <cell r="E470" t="str">
            <v/>
          </cell>
          <cell r="F470" t="str">
            <v>VERDE</v>
          </cell>
          <cell r="G470" t="str">
            <v xml:space="preserve">MAERSK LONDRINA                                   </v>
          </cell>
          <cell r="H470" t="str">
            <v>5</v>
          </cell>
          <cell r="I470" t="str">
            <v>0</v>
          </cell>
          <cell r="J470">
            <v>3</v>
          </cell>
          <cell r="K470" t="str">
            <v>2</v>
          </cell>
          <cell r="L470" t="str">
            <v>3</v>
          </cell>
          <cell r="M470" t="str">
            <v>0</v>
          </cell>
          <cell r="N470" t="str">
            <v>3</v>
          </cell>
          <cell r="O470" t="str">
            <v>0</v>
          </cell>
          <cell r="P470" t="str">
            <v>0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SELG597483            </v>
          </cell>
          <cell r="V470" t="str">
            <v/>
          </cell>
          <cell r="W470" t="str">
            <v>Margarete A9583507930 //CARCACA, PUXE WILSON SONS AUTORIZADO OLL</v>
          </cell>
          <cell r="X470" t="str">
            <v>FINALIZADO</v>
          </cell>
          <cell r="Y470" t="str">
            <v/>
          </cell>
          <cell r="Z470" t="str">
            <v>10</v>
          </cell>
          <cell r="AA470" t="str">
            <v>0</v>
          </cell>
          <cell r="AB470" t="str">
            <v>0</v>
          </cell>
          <cell r="AC470" t="str">
            <v>0</v>
          </cell>
          <cell r="AD470" t="str">
            <v xml:space="preserve">                         </v>
          </cell>
          <cell r="AE470" t="str">
            <v/>
          </cell>
          <cell r="AF470" t="str">
            <v/>
          </cell>
          <cell r="AG470" t="str">
            <v>16439900</v>
          </cell>
          <cell r="AH470" t="str">
            <v>Processado</v>
          </cell>
          <cell r="AI470" t="str">
            <v>Sim</v>
          </cell>
          <cell r="AJ470" t="str">
            <v>30/11/2021</v>
          </cell>
          <cell r="AK470" t="str">
            <v>Marítimo</v>
          </cell>
          <cell r="AL470" t="str">
            <v>13/01/2022</v>
          </cell>
          <cell r="AM470" t="str">
            <v>21/02/2022</v>
          </cell>
          <cell r="AN470" t="str">
            <v>2203862253</v>
          </cell>
        </row>
        <row r="471">
          <cell r="B471">
            <v>80534778</v>
          </cell>
          <cell r="C471">
            <v>540201474</v>
          </cell>
          <cell r="E471" t="str">
            <v/>
          </cell>
          <cell r="F471" t="str">
            <v>VERDE</v>
          </cell>
          <cell r="G471" t="str">
            <v xml:space="preserve">MSC ATHENS                                        </v>
          </cell>
          <cell r="H471" t="str">
            <v>5</v>
          </cell>
          <cell r="I471" t="str">
            <v>0</v>
          </cell>
          <cell r="J471">
            <v>16</v>
          </cell>
          <cell r="K471" t="str">
            <v>7</v>
          </cell>
          <cell r="L471" t="str">
            <v>16</v>
          </cell>
          <cell r="M471" t="str">
            <v>2</v>
          </cell>
          <cell r="N471" t="str">
            <v>56</v>
          </cell>
          <cell r="O471" t="str">
            <v>4</v>
          </cell>
          <cell r="P471" t="str">
            <v>5</v>
          </cell>
          <cell r="Q471" t="str">
            <v>0</v>
          </cell>
          <cell r="R471" t="str">
            <v>0</v>
          </cell>
          <cell r="S471" t="str">
            <v>Não</v>
          </cell>
          <cell r="T471" t="str">
            <v xml:space="preserve">SEGU6889996           </v>
          </cell>
          <cell r="U471" t="str">
            <v>04/03/2022</v>
          </cell>
          <cell r="V471" t="str">
            <v>03/03/2022</v>
          </cell>
          <cell r="W471" t="str">
            <v>CJ. CAMBIO ( ALVARO ) PUXE SBL/ Leticia A9582800000</v>
          </cell>
          <cell r="X471" t="str">
            <v>FINALIZADO</v>
          </cell>
          <cell r="Y471" t="str">
            <v/>
          </cell>
          <cell r="Z471" t="str">
            <v>10</v>
          </cell>
          <cell r="AA471" t="str">
            <v>2</v>
          </cell>
          <cell r="AB471" t="str">
            <v>67</v>
          </cell>
          <cell r="AC471" t="str">
            <v>11</v>
          </cell>
          <cell r="AD471" t="str">
            <v xml:space="preserve">SEGU6889996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Processado</v>
          </cell>
          <cell r="AI471" t="str">
            <v>Não</v>
          </cell>
          <cell r="AJ471" t="str">
            <v>06/02/2022</v>
          </cell>
          <cell r="AK471" t="str">
            <v>Marítimo</v>
          </cell>
          <cell r="AL471" t="str">
            <v>11/02/2022</v>
          </cell>
          <cell r="AM471" t="str">
            <v>24/02/2022</v>
          </cell>
          <cell r="AN471" t="str">
            <v>2203972660</v>
          </cell>
        </row>
        <row r="472">
          <cell r="B472">
            <v>80534707</v>
          </cell>
          <cell r="C472">
            <v>540201475</v>
          </cell>
          <cell r="E472" t="str">
            <v/>
          </cell>
          <cell r="F472" t="str">
            <v>VERDE</v>
          </cell>
          <cell r="G472" t="str">
            <v xml:space="preserve">MSC ATHENS                                        </v>
          </cell>
          <cell r="H472" t="str">
            <v>4</v>
          </cell>
          <cell r="I472" t="str">
            <v>0</v>
          </cell>
          <cell r="J472">
            <v>54</v>
          </cell>
          <cell r="K472" t="str">
            <v>14</v>
          </cell>
          <cell r="L472" t="str">
            <v>54</v>
          </cell>
          <cell r="M472" t="str">
            <v>664</v>
          </cell>
          <cell r="N472" t="str">
            <v>22</v>
          </cell>
          <cell r="O472" t="str">
            <v>14</v>
          </cell>
          <cell r="P472" t="str">
            <v>7</v>
          </cell>
          <cell r="Q472" t="str">
            <v>0</v>
          </cell>
          <cell r="R472" t="str">
            <v>0</v>
          </cell>
          <cell r="S472" t="str">
            <v>Não</v>
          </cell>
          <cell r="T472" t="str">
            <v xml:space="preserve">TCLU9504084           </v>
          </cell>
          <cell r="U472" t="str">
            <v>07/02/2022</v>
          </cell>
          <cell r="V472" t="str">
            <v>07/03/2022</v>
          </cell>
          <cell r="W472" t="str">
            <v>Ronie A3842600109 / Patrick A0029975890</v>
          </cell>
          <cell r="X472" t="str">
            <v>FINALIZADO</v>
          </cell>
          <cell r="Y472" t="str">
            <v/>
          </cell>
          <cell r="Z472" t="str">
            <v>10</v>
          </cell>
          <cell r="AA472" t="str">
            <v>4</v>
          </cell>
          <cell r="AB472" t="str">
            <v>57</v>
          </cell>
          <cell r="AC472" t="str">
            <v>11</v>
          </cell>
          <cell r="AD472" t="str">
            <v xml:space="preserve">TCLU9504084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Processado</v>
          </cell>
          <cell r="AI472" t="str">
            <v>Sim</v>
          </cell>
          <cell r="AJ472" t="str">
            <v>06/02/2022</v>
          </cell>
          <cell r="AK472" t="str">
            <v>Marítimo</v>
          </cell>
          <cell r="AL472" t="str">
            <v>11/02/2022</v>
          </cell>
          <cell r="AM472" t="str">
            <v>24/02/2022</v>
          </cell>
          <cell r="AN472" t="str">
            <v>2204074500</v>
          </cell>
        </row>
        <row r="473">
          <cell r="B473">
            <v>80535469</v>
          </cell>
          <cell r="C473">
            <v>540201478</v>
          </cell>
          <cell r="E473" t="str">
            <v/>
          </cell>
          <cell r="F473" t="str">
            <v>VERDE</v>
          </cell>
          <cell r="G473" t="str">
            <v xml:space="preserve">MSC ATHENS                                        </v>
          </cell>
          <cell r="H473" t="str">
            <v>5</v>
          </cell>
          <cell r="I473" t="str">
            <v>0</v>
          </cell>
          <cell r="J473">
            <v>24</v>
          </cell>
          <cell r="K473" t="str">
            <v>8</v>
          </cell>
          <cell r="L473" t="str">
            <v>24</v>
          </cell>
          <cell r="M473" t="str">
            <v>0</v>
          </cell>
          <cell r="N473" t="str">
            <v>20</v>
          </cell>
          <cell r="O473" t="str">
            <v>9</v>
          </cell>
          <cell r="P473" t="str">
            <v>27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CAIU8529815           </v>
          </cell>
          <cell r="U473" t="str">
            <v>02/03/2022</v>
          </cell>
          <cell r="V473" t="str">
            <v>02/03/2022</v>
          </cell>
          <cell r="W473" t="str">
            <v>CJ TRAVESSA ( DARIO ) PUXE SBL / Rodrigo A9753300500</v>
          </cell>
          <cell r="X473" t="str">
            <v>FINALIZADO</v>
          </cell>
          <cell r="Y473" t="str">
            <v/>
          </cell>
          <cell r="Z473" t="str">
            <v>10</v>
          </cell>
          <cell r="AA473" t="str">
            <v>2</v>
          </cell>
          <cell r="AB473" t="str">
            <v>56</v>
          </cell>
          <cell r="AC473" t="str">
            <v>11</v>
          </cell>
          <cell r="AD473" t="str">
            <v xml:space="preserve">CAIU8529815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Processado</v>
          </cell>
          <cell r="AI473" t="str">
            <v>Sim</v>
          </cell>
          <cell r="AJ473" t="str">
            <v>06/02/2022</v>
          </cell>
          <cell r="AK473" t="str">
            <v>Marítimo</v>
          </cell>
          <cell r="AL473" t="str">
            <v>11/02/2022</v>
          </cell>
          <cell r="AM473" t="str">
            <v>24/02/2022</v>
          </cell>
          <cell r="AN473" t="str">
            <v>2203846100</v>
          </cell>
        </row>
        <row r="474">
          <cell r="B474">
            <v>80534713</v>
          </cell>
          <cell r="C474">
            <v>540201484</v>
          </cell>
          <cell r="E474" t="str">
            <v/>
          </cell>
          <cell r="F474" t="str">
            <v>VERDE</v>
          </cell>
          <cell r="G474" t="str">
            <v xml:space="preserve">MSC ATHENS                                        </v>
          </cell>
          <cell r="H474" t="str">
            <v>4</v>
          </cell>
          <cell r="I474" t="str">
            <v>0</v>
          </cell>
          <cell r="J474">
            <v>73</v>
          </cell>
          <cell r="K474" t="str">
            <v>28</v>
          </cell>
          <cell r="L474" t="str">
            <v>73</v>
          </cell>
          <cell r="M474" t="str">
            <v>382</v>
          </cell>
          <cell r="N474" t="str">
            <v>17</v>
          </cell>
          <cell r="O474" t="str">
            <v>18</v>
          </cell>
          <cell r="P474" t="str">
            <v>1</v>
          </cell>
          <cell r="Q474" t="str">
            <v>0</v>
          </cell>
          <cell r="R474" t="str">
            <v>0</v>
          </cell>
          <cell r="S474" t="str">
            <v>Não</v>
          </cell>
          <cell r="T474" t="str">
            <v xml:space="preserve">HLXU8209386           </v>
          </cell>
          <cell r="U474" t="str">
            <v>03/03/2022</v>
          </cell>
          <cell r="V474" t="str">
            <v>04/03/2022</v>
          </cell>
          <cell r="W474" t="str">
            <v>CJ. CAMBIO ( ALVARO ) PUXE SBL/ Ronie A6932601101/ Carlos A4570703338</v>
          </cell>
          <cell r="X474" t="str">
            <v>FINALIZADO</v>
          </cell>
          <cell r="Y474" t="str">
            <v/>
          </cell>
          <cell r="Z474" t="str">
            <v>10</v>
          </cell>
          <cell r="AA474" t="str">
            <v>6</v>
          </cell>
          <cell r="AB474" t="str">
            <v>45</v>
          </cell>
          <cell r="AC474" t="str">
            <v>11</v>
          </cell>
          <cell r="AD474" t="str">
            <v xml:space="preserve">HLXU8209386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Processado</v>
          </cell>
          <cell r="AI474" t="str">
            <v>Não</v>
          </cell>
          <cell r="AJ474" t="str">
            <v>06/02/2022</v>
          </cell>
          <cell r="AK474" t="str">
            <v>Marítimo</v>
          </cell>
          <cell r="AL474" t="str">
            <v>11/02/2022</v>
          </cell>
          <cell r="AM474" t="str">
            <v>24/02/2022</v>
          </cell>
          <cell r="AN474" t="str">
            <v>2204074518</v>
          </cell>
        </row>
        <row r="475">
          <cell r="B475">
            <v>80534798</v>
          </cell>
          <cell r="C475">
            <v>540201501</v>
          </cell>
          <cell r="E475" t="str">
            <v/>
          </cell>
          <cell r="F475" t="str">
            <v>VERDE</v>
          </cell>
          <cell r="G475" t="str">
            <v xml:space="preserve">MSC ATHENS                                        </v>
          </cell>
          <cell r="H475" t="str">
            <v>5</v>
          </cell>
          <cell r="I475" t="str">
            <v>0</v>
          </cell>
          <cell r="J475">
            <v>27</v>
          </cell>
          <cell r="K475" t="str">
            <v>9</v>
          </cell>
          <cell r="L475" t="str">
            <v>27</v>
          </cell>
          <cell r="M475" t="str">
            <v>0</v>
          </cell>
          <cell r="N475" t="str">
            <v>7</v>
          </cell>
          <cell r="O475" t="str">
            <v>56</v>
          </cell>
          <cell r="P475" t="str">
            <v>21</v>
          </cell>
          <cell r="Q475" t="str">
            <v>0</v>
          </cell>
          <cell r="R475" t="str">
            <v>0</v>
          </cell>
          <cell r="S475" t="str">
            <v>Não</v>
          </cell>
          <cell r="T475" t="str">
            <v xml:space="preserve">FDCU0185028           </v>
          </cell>
          <cell r="U475" t="str">
            <v>04/03/2022</v>
          </cell>
          <cell r="V475" t="str">
            <v>03/03/2022</v>
          </cell>
          <cell r="W475" t="str">
            <v>Leticia A9408810423  7354</v>
          </cell>
          <cell r="X475" t="str">
            <v>FINALIZADO</v>
          </cell>
          <cell r="Y475" t="str">
            <v/>
          </cell>
          <cell r="Z475" t="str">
            <v>10</v>
          </cell>
          <cell r="AA475" t="str">
            <v>2</v>
          </cell>
          <cell r="AB475" t="str">
            <v>84</v>
          </cell>
          <cell r="AC475" t="str">
            <v>11</v>
          </cell>
          <cell r="AD475" t="str">
            <v xml:space="preserve">FDCU0185028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Processado</v>
          </cell>
          <cell r="AI475" t="str">
            <v>Não</v>
          </cell>
          <cell r="AJ475" t="str">
            <v>06/02/2022</v>
          </cell>
          <cell r="AK475" t="str">
            <v>Marítimo</v>
          </cell>
          <cell r="AL475" t="str">
            <v>11/02/2022</v>
          </cell>
          <cell r="AM475" t="str">
            <v>24/02/2022</v>
          </cell>
          <cell r="AN475" t="str">
            <v>2203972695</v>
          </cell>
        </row>
        <row r="476">
          <cell r="B476">
            <v>80535391</v>
          </cell>
          <cell r="C476">
            <v>540201566</v>
          </cell>
          <cell r="E476" t="str">
            <v/>
          </cell>
          <cell r="F476" t="str">
            <v>VERDE</v>
          </cell>
          <cell r="G476" t="str">
            <v xml:space="preserve">MSC ATHENS                                        </v>
          </cell>
          <cell r="H476" t="str">
            <v>11</v>
          </cell>
          <cell r="I476" t="str">
            <v>0</v>
          </cell>
          <cell r="J476">
            <v>50</v>
          </cell>
          <cell r="K476" t="str">
            <v>10</v>
          </cell>
          <cell r="L476" t="str">
            <v>50</v>
          </cell>
          <cell r="M476" t="str">
            <v>476</v>
          </cell>
          <cell r="N476" t="str">
            <v>17</v>
          </cell>
          <cell r="O476" t="str">
            <v>49</v>
          </cell>
          <cell r="P476" t="str">
            <v>4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HLXU8556410           </v>
          </cell>
          <cell r="U476" t="str">
            <v>23/02/2022</v>
          </cell>
          <cell r="V476" t="str">
            <v>25/02/2022</v>
          </cell>
          <cell r="W476" t="str">
            <v>Silas A9616800180    9054</v>
          </cell>
          <cell r="X476" t="str">
            <v>FINALIZADO</v>
          </cell>
          <cell r="Y476" t="str">
            <v/>
          </cell>
          <cell r="Z476" t="str">
            <v>10</v>
          </cell>
          <cell r="AA476" t="str">
            <v>4</v>
          </cell>
          <cell r="AB476" t="str">
            <v>80</v>
          </cell>
          <cell r="AC476" t="str">
            <v>11</v>
          </cell>
          <cell r="AD476" t="str">
            <v xml:space="preserve">HLXU8556410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Processado</v>
          </cell>
          <cell r="AI476" t="str">
            <v>Sim</v>
          </cell>
          <cell r="AJ476" t="str">
            <v>06/02/2022</v>
          </cell>
          <cell r="AK476" t="str">
            <v>Marítimo</v>
          </cell>
          <cell r="AL476" t="str">
            <v>11/02/2022</v>
          </cell>
          <cell r="AM476" t="str">
            <v>24/02/2022</v>
          </cell>
          <cell r="AN476" t="str">
            <v>2203815360</v>
          </cell>
        </row>
        <row r="477">
          <cell r="B477">
            <v>80533112</v>
          </cell>
          <cell r="C477">
            <v>540200742</v>
          </cell>
          <cell r="E477" t="str">
            <v/>
          </cell>
          <cell r="F477" t="str">
            <v/>
          </cell>
          <cell r="G477" t="str">
            <v xml:space="preserve">UASC AL KHOR                                      </v>
          </cell>
          <cell r="I477" t="str">
            <v/>
          </cell>
          <cell r="J477">
            <v>22</v>
          </cell>
          <cell r="K477" t="str">
            <v>7</v>
          </cell>
          <cell r="L477" t="str">
            <v>22</v>
          </cell>
          <cell r="M477" t="str">
            <v>0</v>
          </cell>
          <cell r="N477" t="str">
            <v>6</v>
          </cell>
          <cell r="O477" t="str">
            <v>23</v>
          </cell>
          <cell r="P477" t="str">
            <v>19</v>
          </cell>
          <cell r="Q477" t="str">
            <v>0</v>
          </cell>
          <cell r="R477" t="str">
            <v>0</v>
          </cell>
          <cell r="S477" t="str">
            <v>Não</v>
          </cell>
          <cell r="T477" t="str">
            <v xml:space="preserve">HLBU1636624           </v>
          </cell>
          <cell r="U477" t="str">
            <v>15/03/2022</v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Z477" t="str">
            <v xml:space="preserve">8 </v>
          </cell>
          <cell r="AA477" t="str">
            <v>1</v>
          </cell>
          <cell r="AB477" t="str">
            <v>48</v>
          </cell>
          <cell r="AC477" t="str">
            <v>11</v>
          </cell>
          <cell r="AD477" t="str">
            <v xml:space="preserve">HLBU1636624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Pendente</v>
          </cell>
          <cell r="AI477" t="str">
            <v>Não</v>
          </cell>
          <cell r="AJ477" t="str">
            <v>22/01/2022</v>
          </cell>
          <cell r="AK477" t="str">
            <v>Marítimo</v>
          </cell>
          <cell r="AL477" t="str">
            <v>27/01/2022</v>
          </cell>
          <cell r="AM477" t="str">
            <v>09/02/2022</v>
          </cell>
          <cell r="AN477" t="str">
            <v xml:space="preserve">          </v>
          </cell>
        </row>
        <row r="478">
          <cell r="B478">
            <v>80533062</v>
          </cell>
          <cell r="C478">
            <v>540200748</v>
          </cell>
          <cell r="E478" t="str">
            <v/>
          </cell>
          <cell r="F478" t="str">
            <v>VERDE</v>
          </cell>
          <cell r="G478" t="str">
            <v xml:space="preserve">UASC AL KHOR                                      </v>
          </cell>
          <cell r="H478" t="str">
            <v>11</v>
          </cell>
          <cell r="I478" t="str">
            <v/>
          </cell>
          <cell r="J478">
            <v>6</v>
          </cell>
          <cell r="K478" t="str">
            <v>1</v>
          </cell>
          <cell r="L478" t="str">
            <v>6</v>
          </cell>
          <cell r="M478" t="str">
            <v>0</v>
          </cell>
          <cell r="N478" t="str">
            <v>7</v>
          </cell>
          <cell r="O478" t="str">
            <v>15</v>
          </cell>
          <cell r="P478" t="str">
            <v>3</v>
          </cell>
          <cell r="Q478" t="str">
            <v>0</v>
          </cell>
          <cell r="R478" t="str">
            <v>0</v>
          </cell>
          <cell r="S478" t="str">
            <v>Não</v>
          </cell>
          <cell r="T478" t="str">
            <v xml:space="preserve">RFCU5091950           </v>
          </cell>
          <cell r="V478" t="str">
            <v/>
          </cell>
          <cell r="W478" t="str">
            <v>DTA 08/03-Silas A9606903344  8R35</v>
          </cell>
          <cell r="X478" t="str">
            <v>DTA TRANSP</v>
          </cell>
          <cell r="Y478" t="str">
            <v/>
          </cell>
          <cell r="Z478" t="str">
            <v>20</v>
          </cell>
          <cell r="AA478" t="str">
            <v>0</v>
          </cell>
          <cell r="AB478" t="str">
            <v>25</v>
          </cell>
          <cell r="AC478" t="str">
            <v>11</v>
          </cell>
          <cell r="AD478" t="str">
            <v xml:space="preserve">RFCU5091950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Pendente</v>
          </cell>
          <cell r="AI478" t="str">
            <v>Não</v>
          </cell>
          <cell r="AJ478" t="str">
            <v>22/01/2022</v>
          </cell>
          <cell r="AK478" t="str">
            <v>Marítimo</v>
          </cell>
          <cell r="AL478" t="str">
            <v>27/01/2022</v>
          </cell>
          <cell r="AM478" t="str">
            <v>09/02/2022</v>
          </cell>
          <cell r="AN478" t="str">
            <v>2203815930</v>
          </cell>
        </row>
        <row r="479">
          <cell r="B479">
            <v>80533066</v>
          </cell>
          <cell r="C479">
            <v>540200750</v>
          </cell>
          <cell r="E479" t="str">
            <v/>
          </cell>
          <cell r="F479" t="str">
            <v/>
          </cell>
          <cell r="G479" t="str">
            <v xml:space="preserve">UASC AL KHOR                                      </v>
          </cell>
          <cell r="I479" t="str">
            <v/>
          </cell>
          <cell r="J479">
            <v>10</v>
          </cell>
          <cell r="K479" t="str">
            <v/>
          </cell>
          <cell r="L479" t="str">
            <v>10</v>
          </cell>
          <cell r="M479" t="str">
            <v>0</v>
          </cell>
          <cell r="N479" t="str">
            <v>5</v>
          </cell>
          <cell r="O479" t="str">
            <v>16</v>
          </cell>
          <cell r="P479" t="str">
            <v>9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HLBU2534463           </v>
          </cell>
          <cell r="U479" t="str">
            <v>10/03/2022</v>
          </cell>
          <cell r="V479" t="str">
            <v/>
          </cell>
          <cell r="W479" t="str">
            <v>DTA 18/02</v>
          </cell>
          <cell r="X479" t="str">
            <v>DTA TRANSP</v>
          </cell>
          <cell r="Y479" t="str">
            <v/>
          </cell>
          <cell r="Z479" t="str">
            <v xml:space="preserve">8 </v>
          </cell>
          <cell r="AA479" t="str">
            <v>2</v>
          </cell>
          <cell r="AB479" t="str">
            <v>30</v>
          </cell>
          <cell r="AC479" t="str">
            <v>11</v>
          </cell>
          <cell r="AD479" t="str">
            <v xml:space="preserve">HLBU2534463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Pendente</v>
          </cell>
          <cell r="AI479" t="str">
            <v>Não</v>
          </cell>
          <cell r="AJ479" t="str">
            <v>22/01/2022</v>
          </cell>
          <cell r="AK479" t="str">
            <v>Marítimo</v>
          </cell>
          <cell r="AL479" t="str">
            <v>27/01/2022</v>
          </cell>
          <cell r="AM479" t="str">
            <v>09/02/2022</v>
          </cell>
          <cell r="AN479" t="str">
            <v xml:space="preserve">          </v>
          </cell>
        </row>
        <row r="480">
          <cell r="B480">
            <v>80533100</v>
          </cell>
          <cell r="C480">
            <v>540200751</v>
          </cell>
          <cell r="E480" t="str">
            <v/>
          </cell>
          <cell r="F480" t="str">
            <v>AMARELO</v>
          </cell>
          <cell r="G480" t="str">
            <v xml:space="preserve">UASC AL KHOR                                      </v>
          </cell>
          <cell r="I480" t="str">
            <v/>
          </cell>
          <cell r="J480">
            <v>19</v>
          </cell>
          <cell r="K480" t="str">
            <v>6</v>
          </cell>
          <cell r="L480" t="str">
            <v>19</v>
          </cell>
          <cell r="M480" t="str">
            <v>48</v>
          </cell>
          <cell r="N480" t="str">
            <v>29</v>
          </cell>
          <cell r="O480" t="str">
            <v>15</v>
          </cell>
          <cell r="P480" t="str">
            <v>4</v>
          </cell>
          <cell r="Q480" t="str">
            <v>1</v>
          </cell>
          <cell r="R480" t="str">
            <v>1</v>
          </cell>
          <cell r="S480" t="str">
            <v>Não</v>
          </cell>
          <cell r="T480" t="str">
            <v xml:space="preserve">FANU1696374           </v>
          </cell>
          <cell r="U480" t="str">
            <v>21/02/2022</v>
          </cell>
          <cell r="V480" t="str">
            <v/>
          </cell>
          <cell r="W480" t="str">
            <v>Milani A9737201416/ Carlos A4600300703</v>
          </cell>
          <cell r="X480" t="str">
            <v/>
          </cell>
          <cell r="Y480" t="str">
            <v/>
          </cell>
          <cell r="Z480" t="str">
            <v>14</v>
          </cell>
          <cell r="AA480" t="str">
            <v>1</v>
          </cell>
          <cell r="AB480" t="str">
            <v>52</v>
          </cell>
          <cell r="AC480" t="str">
            <v>11</v>
          </cell>
          <cell r="AD480" t="str">
            <v xml:space="preserve">FANU1696374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Pendente</v>
          </cell>
          <cell r="AI480" t="str">
            <v>Não</v>
          </cell>
          <cell r="AJ480" t="str">
            <v>22/01/2022</v>
          </cell>
          <cell r="AK480" t="str">
            <v>Marítimo</v>
          </cell>
          <cell r="AL480" t="str">
            <v>27/01/2022</v>
          </cell>
          <cell r="AM480" t="str">
            <v>09/02/2022</v>
          </cell>
          <cell r="AN480" t="str">
            <v>2203410972</v>
          </cell>
        </row>
        <row r="481">
          <cell r="B481">
            <v>80533194</v>
          </cell>
          <cell r="C481">
            <v>540200754</v>
          </cell>
          <cell r="E481" t="str">
            <v/>
          </cell>
          <cell r="F481" t="str">
            <v/>
          </cell>
          <cell r="G481" t="str">
            <v xml:space="preserve">UASC AL KHOR                                      </v>
          </cell>
          <cell r="I481" t="str">
            <v/>
          </cell>
          <cell r="J481">
            <v>37</v>
          </cell>
          <cell r="K481" t="str">
            <v>17</v>
          </cell>
          <cell r="L481" t="str">
            <v>37</v>
          </cell>
          <cell r="M481" t="str">
            <v>164</v>
          </cell>
          <cell r="N481" t="str">
            <v>37</v>
          </cell>
          <cell r="O481" t="str">
            <v>0</v>
          </cell>
          <cell r="P481" t="str">
            <v>0</v>
          </cell>
          <cell r="Q481" t="str">
            <v>0</v>
          </cell>
          <cell r="R481" t="str">
            <v>0</v>
          </cell>
          <cell r="S481" t="str">
            <v>Não</v>
          </cell>
          <cell r="T481" t="str">
            <v xml:space="preserve">HLBU1601675           </v>
          </cell>
          <cell r="U481" t="str">
            <v>14/02/2022</v>
          </cell>
          <cell r="V481" t="str">
            <v/>
          </cell>
          <cell r="W481" t="str">
            <v>CJ. CAMBIO ( ALVARO ) PUXE SBL</v>
          </cell>
          <cell r="X481" t="str">
            <v>SBL</v>
          </cell>
          <cell r="Y481" t="str">
            <v/>
          </cell>
          <cell r="Z481" t="str">
            <v xml:space="preserve">8 </v>
          </cell>
          <cell r="AA481" t="str">
            <v>3</v>
          </cell>
          <cell r="AB481" t="str">
            <v>41</v>
          </cell>
          <cell r="AC481" t="str">
            <v>11</v>
          </cell>
          <cell r="AD481" t="str">
            <v xml:space="preserve">HLBU1601675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Pendente</v>
          </cell>
          <cell r="AI481" t="str">
            <v>Não</v>
          </cell>
          <cell r="AJ481" t="str">
            <v>22/01/2022</v>
          </cell>
          <cell r="AK481" t="str">
            <v>Marítimo</v>
          </cell>
          <cell r="AL481" t="str">
            <v>27/01/2022</v>
          </cell>
          <cell r="AM481" t="str">
            <v>09/02/2022</v>
          </cell>
          <cell r="AN481" t="str">
            <v xml:space="preserve">          </v>
          </cell>
        </row>
        <row r="482">
          <cell r="B482">
            <v>80533219</v>
          </cell>
          <cell r="C482">
            <v>540200757</v>
          </cell>
          <cell r="E482" t="str">
            <v/>
          </cell>
          <cell r="F482" t="str">
            <v/>
          </cell>
          <cell r="G482" t="str">
            <v xml:space="preserve">UASC AL KHOR                                      </v>
          </cell>
          <cell r="I482" t="str">
            <v/>
          </cell>
          <cell r="J482">
            <v>9</v>
          </cell>
          <cell r="K482" t="str">
            <v>1</v>
          </cell>
          <cell r="L482" t="str">
            <v>9</v>
          </cell>
          <cell r="M482" t="str">
            <v>0</v>
          </cell>
          <cell r="N482" t="str">
            <v>1</v>
          </cell>
          <cell r="O482" t="str">
            <v>14</v>
          </cell>
          <cell r="P482" t="str">
            <v>16</v>
          </cell>
          <cell r="Q482" t="str">
            <v>0</v>
          </cell>
          <cell r="R482" t="str">
            <v>0</v>
          </cell>
          <cell r="S482" t="str">
            <v>Não</v>
          </cell>
          <cell r="T482" t="str">
            <v xml:space="preserve">HLBU3081905           </v>
          </cell>
          <cell r="U482" t="str">
            <v>08/03/2022</v>
          </cell>
          <cell r="V482" t="str">
            <v>03/03/2022</v>
          </cell>
          <cell r="W482" t="str">
            <v/>
          </cell>
          <cell r="X482" t="str">
            <v>DTA TRANSP</v>
          </cell>
          <cell r="Y482" t="str">
            <v/>
          </cell>
          <cell r="Z482" t="str">
            <v xml:space="preserve">8 </v>
          </cell>
          <cell r="AA482" t="str">
            <v>1</v>
          </cell>
          <cell r="AB482" t="str">
            <v>31</v>
          </cell>
          <cell r="AC482" t="str">
            <v>11</v>
          </cell>
          <cell r="AD482" t="str">
            <v xml:space="preserve">HLBU3081905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Pendente</v>
          </cell>
          <cell r="AI482" t="str">
            <v>Não</v>
          </cell>
          <cell r="AJ482" t="str">
            <v>22/01/2022</v>
          </cell>
          <cell r="AK482" t="str">
            <v>Marítimo</v>
          </cell>
          <cell r="AL482" t="str">
            <v>27/01/2022</v>
          </cell>
          <cell r="AM482" t="str">
            <v>09/02/2022</v>
          </cell>
          <cell r="AN482" t="str">
            <v xml:space="preserve">          </v>
          </cell>
        </row>
        <row r="483">
          <cell r="B483">
            <v>80533220</v>
          </cell>
          <cell r="C483">
            <v>540200758</v>
          </cell>
          <cell r="E483" t="str">
            <v/>
          </cell>
          <cell r="F483" t="str">
            <v/>
          </cell>
          <cell r="G483" t="str">
            <v xml:space="preserve">UASC AL KHOR                                      </v>
          </cell>
          <cell r="I483" t="str">
            <v/>
          </cell>
          <cell r="J483">
            <v>18</v>
          </cell>
          <cell r="K483" t="str">
            <v>1</v>
          </cell>
          <cell r="L483" t="str">
            <v>18</v>
          </cell>
          <cell r="M483" t="str">
            <v>0</v>
          </cell>
          <cell r="N483" t="str">
            <v>0</v>
          </cell>
          <cell r="O483" t="str">
            <v>15</v>
          </cell>
          <cell r="P483" t="str">
            <v>40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FANU1035477           </v>
          </cell>
          <cell r="U483" t="str">
            <v>14/03/2022</v>
          </cell>
          <cell r="V483" t="str">
            <v>03/03/2022</v>
          </cell>
          <cell r="W483" t="str">
            <v/>
          </cell>
          <cell r="X483" t="str">
            <v>DTA TRANSP</v>
          </cell>
          <cell r="Y483" t="str">
            <v/>
          </cell>
          <cell r="Z483" t="str">
            <v xml:space="preserve">8 </v>
          </cell>
          <cell r="AA483" t="str">
            <v>1</v>
          </cell>
          <cell r="AB483" t="str">
            <v>55</v>
          </cell>
          <cell r="AC483" t="str">
            <v>11</v>
          </cell>
          <cell r="AD483" t="str">
            <v xml:space="preserve">FANU1035477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Pendente</v>
          </cell>
          <cell r="AI483" t="str">
            <v>Não</v>
          </cell>
          <cell r="AJ483" t="str">
            <v>22/01/2022</v>
          </cell>
          <cell r="AK483" t="str">
            <v>Marítimo</v>
          </cell>
          <cell r="AL483" t="str">
            <v>27/01/2022</v>
          </cell>
          <cell r="AM483" t="str">
            <v>09/02/2022</v>
          </cell>
          <cell r="AN483" t="str">
            <v xml:space="preserve">          </v>
          </cell>
        </row>
        <row r="484">
          <cell r="B484">
            <v>80533222</v>
          </cell>
          <cell r="C484">
            <v>540200759</v>
          </cell>
          <cell r="E484" t="str">
            <v/>
          </cell>
          <cell r="F484" t="str">
            <v/>
          </cell>
          <cell r="G484" t="str">
            <v xml:space="preserve">UASC AL KHOR                                      </v>
          </cell>
          <cell r="I484" t="str">
            <v/>
          </cell>
          <cell r="J484">
            <v>18</v>
          </cell>
          <cell r="K484" t="str">
            <v>2</v>
          </cell>
          <cell r="L484" t="str">
            <v>18</v>
          </cell>
          <cell r="M484" t="str">
            <v>0</v>
          </cell>
          <cell r="N484" t="str">
            <v>4</v>
          </cell>
          <cell r="O484" t="str">
            <v>28</v>
          </cell>
          <cell r="P484" t="str">
            <v>20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TLLU5282182           </v>
          </cell>
          <cell r="U484" t="str">
            <v>03/03/2022</v>
          </cell>
          <cell r="V484" t="str">
            <v>03/03/2022</v>
          </cell>
          <cell r="W484" t="str">
            <v/>
          </cell>
          <cell r="X484" t="str">
            <v>DTA TRANSP</v>
          </cell>
          <cell r="Y484" t="str">
            <v/>
          </cell>
          <cell r="Z484" t="str">
            <v xml:space="preserve">8 </v>
          </cell>
          <cell r="AA484" t="str">
            <v>1</v>
          </cell>
          <cell r="AB484" t="str">
            <v>52</v>
          </cell>
          <cell r="AC484" t="str">
            <v>11</v>
          </cell>
          <cell r="AD484" t="str">
            <v xml:space="preserve">TLLU5282182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Pendente</v>
          </cell>
          <cell r="AI484" t="str">
            <v>Não</v>
          </cell>
          <cell r="AJ484" t="str">
            <v>22/01/2022</v>
          </cell>
          <cell r="AK484" t="str">
            <v>Marítimo</v>
          </cell>
          <cell r="AL484" t="str">
            <v>27/01/2022</v>
          </cell>
          <cell r="AM484" t="str">
            <v>09/02/2022</v>
          </cell>
          <cell r="AN484" t="str">
            <v xml:space="preserve">          </v>
          </cell>
        </row>
        <row r="485">
          <cell r="B485">
            <v>80533246</v>
          </cell>
          <cell r="C485">
            <v>540200760</v>
          </cell>
          <cell r="E485" t="str">
            <v/>
          </cell>
          <cell r="F485" t="str">
            <v/>
          </cell>
          <cell r="G485" t="str">
            <v xml:space="preserve">UASC AL KHOR                                      </v>
          </cell>
          <cell r="I485" t="str">
            <v/>
          </cell>
          <cell r="J485">
            <v>12</v>
          </cell>
          <cell r="K485" t="str">
            <v>1</v>
          </cell>
          <cell r="L485" t="str">
            <v>12</v>
          </cell>
          <cell r="M485" t="str">
            <v>0</v>
          </cell>
          <cell r="N485" t="str">
            <v>12</v>
          </cell>
          <cell r="O485" t="str">
            <v>34</v>
          </cell>
          <cell r="P485" t="str">
            <v>10</v>
          </cell>
          <cell r="Q485" t="str">
            <v>0</v>
          </cell>
          <cell r="R485" t="str">
            <v>0</v>
          </cell>
          <cell r="S485" t="str">
            <v>Não</v>
          </cell>
          <cell r="T485" t="str">
            <v xml:space="preserve">HAMU1230975           </v>
          </cell>
          <cell r="V485" t="str">
            <v>03/03/2022</v>
          </cell>
          <cell r="W485" t="str">
            <v/>
          </cell>
          <cell r="X485" t="str">
            <v>DTA TRANSP</v>
          </cell>
          <cell r="Y485" t="str">
            <v/>
          </cell>
          <cell r="Z485" t="str">
            <v xml:space="preserve">8 </v>
          </cell>
          <cell r="AA485" t="str">
            <v>0</v>
          </cell>
          <cell r="AB485" t="str">
            <v>56</v>
          </cell>
          <cell r="AC485" t="str">
            <v>11</v>
          </cell>
          <cell r="AD485" t="str">
            <v xml:space="preserve">HAMU1230975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Pendente</v>
          </cell>
          <cell r="AI485" t="str">
            <v>Não</v>
          </cell>
          <cell r="AJ485" t="str">
            <v>22/01/2022</v>
          </cell>
          <cell r="AK485" t="str">
            <v>Marítimo</v>
          </cell>
          <cell r="AL485" t="str">
            <v>27/01/2022</v>
          </cell>
          <cell r="AM485" t="str">
            <v>09/02/2022</v>
          </cell>
          <cell r="AN485" t="str">
            <v xml:space="preserve">          </v>
          </cell>
        </row>
        <row r="486">
          <cell r="B486">
            <v>80533282</v>
          </cell>
          <cell r="C486">
            <v>540200762</v>
          </cell>
          <cell r="E486" t="str">
            <v/>
          </cell>
          <cell r="F486" t="str">
            <v/>
          </cell>
          <cell r="G486" t="str">
            <v xml:space="preserve">UASC AL KHOR                                      </v>
          </cell>
          <cell r="I486" t="str">
            <v/>
          </cell>
          <cell r="J486">
            <v>6</v>
          </cell>
          <cell r="K486" t="str">
            <v>2</v>
          </cell>
          <cell r="L486" t="str">
            <v>6</v>
          </cell>
          <cell r="M486" t="str">
            <v>0</v>
          </cell>
          <cell r="N486" t="str">
            <v>0</v>
          </cell>
          <cell r="O486" t="str">
            <v>34</v>
          </cell>
          <cell r="P486" t="str">
            <v>1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HLXU8462120           </v>
          </cell>
          <cell r="V486" t="str">
            <v>03/03/2022</v>
          </cell>
          <cell r="W486" t="str">
            <v>Silas A9588400006  7D66</v>
          </cell>
          <cell r="X486" t="str">
            <v>DTA TRANSP</v>
          </cell>
          <cell r="Y486" t="str">
            <v/>
          </cell>
          <cell r="Z486" t="str">
            <v xml:space="preserve">8 </v>
          </cell>
          <cell r="AA486" t="str">
            <v>0</v>
          </cell>
          <cell r="AB486" t="str">
            <v>35</v>
          </cell>
          <cell r="AC486" t="str">
            <v>11</v>
          </cell>
          <cell r="AD486" t="str">
            <v xml:space="preserve">HLXU8462120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Pendente</v>
          </cell>
          <cell r="AI486" t="str">
            <v>Não</v>
          </cell>
          <cell r="AJ486" t="str">
            <v>22/01/2022</v>
          </cell>
          <cell r="AK486" t="str">
            <v>Marítimo</v>
          </cell>
          <cell r="AL486" t="str">
            <v>27/01/2022</v>
          </cell>
          <cell r="AM486" t="str">
            <v>11/02/2022</v>
          </cell>
          <cell r="AN486" t="str">
            <v xml:space="preserve">          </v>
          </cell>
        </row>
        <row r="487">
          <cell r="B487">
            <v>80532694</v>
          </cell>
          <cell r="C487">
            <v>540200763</v>
          </cell>
          <cell r="E487" t="str">
            <v/>
          </cell>
          <cell r="F487" t="str">
            <v/>
          </cell>
          <cell r="G487" t="str">
            <v xml:space="preserve">UASC AL KHOR                                      </v>
          </cell>
          <cell r="I487" t="str">
            <v/>
          </cell>
          <cell r="J487">
            <v>51</v>
          </cell>
          <cell r="K487" t="str">
            <v>10</v>
          </cell>
          <cell r="L487" t="str">
            <v>51</v>
          </cell>
          <cell r="M487" t="str">
            <v>115</v>
          </cell>
          <cell r="N487" t="str">
            <v>14</v>
          </cell>
          <cell r="O487" t="str">
            <v>27</v>
          </cell>
          <cell r="P487" t="str">
            <v>25</v>
          </cell>
          <cell r="Q487" t="str">
            <v>4</v>
          </cell>
          <cell r="R487" t="str">
            <v>4</v>
          </cell>
          <cell r="S487" t="str">
            <v>Não</v>
          </cell>
          <cell r="T487" t="str">
            <v xml:space="preserve">UACU6039970           </v>
          </cell>
          <cell r="U487" t="str">
            <v>15/02/2022</v>
          </cell>
          <cell r="V487" t="str">
            <v>03/03/2022</v>
          </cell>
          <cell r="W487" t="str">
            <v/>
          </cell>
          <cell r="X487" t="str">
            <v>DTA TRANSP</v>
          </cell>
          <cell r="Y487" t="str">
            <v/>
          </cell>
          <cell r="Z487" t="str">
            <v xml:space="preserve">8 </v>
          </cell>
          <cell r="AA487" t="str">
            <v>6</v>
          </cell>
          <cell r="AB487" t="str">
            <v>72</v>
          </cell>
          <cell r="AC487" t="str">
            <v>11</v>
          </cell>
          <cell r="AD487" t="str">
            <v xml:space="preserve">UACU6039970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Pendente</v>
          </cell>
          <cell r="AI487" t="str">
            <v>Não</v>
          </cell>
          <cell r="AJ487" t="str">
            <v>22/01/2022</v>
          </cell>
          <cell r="AK487" t="str">
            <v>Marítimo</v>
          </cell>
          <cell r="AL487" t="str">
            <v>27/01/2022</v>
          </cell>
          <cell r="AM487" t="str">
            <v>11/02/2022</v>
          </cell>
          <cell r="AN487" t="str">
            <v xml:space="preserve">          </v>
          </cell>
        </row>
        <row r="488">
          <cell r="B488">
            <v>80533249</v>
          </cell>
          <cell r="C488">
            <v>540200771</v>
          </cell>
          <cell r="E488" t="str">
            <v/>
          </cell>
          <cell r="F488" t="str">
            <v/>
          </cell>
          <cell r="G488" t="str">
            <v xml:space="preserve">UASC AL KHOR                                      </v>
          </cell>
          <cell r="I488" t="str">
            <v/>
          </cell>
          <cell r="J488">
            <v>8</v>
          </cell>
          <cell r="K488" t="str">
            <v>2</v>
          </cell>
          <cell r="L488" t="str">
            <v>8</v>
          </cell>
          <cell r="M488" t="str">
            <v>0</v>
          </cell>
          <cell r="N488" t="str">
            <v>3</v>
          </cell>
          <cell r="O488" t="str">
            <v>1</v>
          </cell>
          <cell r="P488" t="str">
            <v>41</v>
          </cell>
          <cell r="Q488" t="str">
            <v>0</v>
          </cell>
          <cell r="R488" t="str">
            <v>0</v>
          </cell>
          <cell r="S488" t="str">
            <v>Não</v>
          </cell>
          <cell r="T488" t="str">
            <v xml:space="preserve">SLSU8027631           </v>
          </cell>
          <cell r="V488" t="str">
            <v>03/03/2022</v>
          </cell>
          <cell r="W488" t="str">
            <v/>
          </cell>
          <cell r="X488" t="str">
            <v>DTA TRANSP</v>
          </cell>
          <cell r="Y488" t="str">
            <v/>
          </cell>
          <cell r="Z488" t="str">
            <v xml:space="preserve">8 </v>
          </cell>
          <cell r="AA488" t="str">
            <v>0</v>
          </cell>
          <cell r="AB488" t="str">
            <v>45</v>
          </cell>
          <cell r="AC488" t="str">
            <v>11</v>
          </cell>
          <cell r="AD488" t="str">
            <v xml:space="preserve">SLSU8027631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Pendente</v>
          </cell>
          <cell r="AI488" t="str">
            <v>Não</v>
          </cell>
          <cell r="AJ488" t="str">
            <v>22/01/2022</v>
          </cell>
          <cell r="AK488" t="str">
            <v>Marítimo</v>
          </cell>
          <cell r="AL488" t="str">
            <v>27/01/2022</v>
          </cell>
          <cell r="AM488" t="str">
            <v>09/02/2022</v>
          </cell>
          <cell r="AN488" t="str">
            <v xml:space="preserve">          </v>
          </cell>
        </row>
        <row r="489">
          <cell r="B489">
            <v>80533254</v>
          </cell>
          <cell r="C489">
            <v>540200772</v>
          </cell>
          <cell r="E489" t="str">
            <v/>
          </cell>
          <cell r="F489" t="str">
            <v/>
          </cell>
          <cell r="G489" t="str">
            <v xml:space="preserve">UASC AL KHOR                                      </v>
          </cell>
          <cell r="I489" t="str">
            <v/>
          </cell>
          <cell r="J489">
            <v>11</v>
          </cell>
          <cell r="K489" t="str">
            <v>5</v>
          </cell>
          <cell r="L489" t="str">
            <v>11</v>
          </cell>
          <cell r="M489" t="str">
            <v>0</v>
          </cell>
          <cell r="N489" t="str">
            <v>12</v>
          </cell>
          <cell r="O489" t="str">
            <v>14</v>
          </cell>
          <cell r="P489" t="str">
            <v>21</v>
          </cell>
          <cell r="Q489" t="str">
            <v>0</v>
          </cell>
          <cell r="R489" t="str">
            <v>0</v>
          </cell>
          <cell r="S489" t="str">
            <v>Não</v>
          </cell>
          <cell r="T489" t="str">
            <v xml:space="preserve">BSIU9156291           </v>
          </cell>
          <cell r="V489" t="str">
            <v>03/03/2022</v>
          </cell>
          <cell r="W489" t="str">
            <v/>
          </cell>
          <cell r="X489" t="str">
            <v>DTA TRANSP</v>
          </cell>
          <cell r="Y489" t="str">
            <v/>
          </cell>
          <cell r="Z489" t="str">
            <v xml:space="preserve">8 </v>
          </cell>
          <cell r="AA489" t="str">
            <v>0</v>
          </cell>
          <cell r="AB489" t="str">
            <v>47</v>
          </cell>
          <cell r="AC489" t="str">
            <v>11</v>
          </cell>
          <cell r="AD489" t="str">
            <v xml:space="preserve">BSIU9156291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Pendente</v>
          </cell>
          <cell r="AI489" t="str">
            <v>Não</v>
          </cell>
          <cell r="AJ489" t="str">
            <v>22/01/2022</v>
          </cell>
          <cell r="AK489" t="str">
            <v>Marítimo</v>
          </cell>
          <cell r="AL489" t="str">
            <v>27/01/2022</v>
          </cell>
          <cell r="AM489" t="str">
            <v>09/02/2022</v>
          </cell>
          <cell r="AN489" t="str">
            <v xml:space="preserve">          </v>
          </cell>
        </row>
        <row r="490">
          <cell r="B490">
            <v>80533261</v>
          </cell>
          <cell r="C490">
            <v>540200773</v>
          </cell>
          <cell r="E490" t="str">
            <v/>
          </cell>
          <cell r="F490" t="str">
            <v/>
          </cell>
          <cell r="G490" t="str">
            <v xml:space="preserve">UASC AL KHOR                                      </v>
          </cell>
          <cell r="I490" t="str">
            <v/>
          </cell>
          <cell r="J490">
            <v>31</v>
          </cell>
          <cell r="K490" t="str">
            <v>12</v>
          </cell>
          <cell r="L490" t="str">
            <v>31</v>
          </cell>
          <cell r="M490" t="str">
            <v>117</v>
          </cell>
          <cell r="N490" t="str">
            <v>17</v>
          </cell>
          <cell r="O490" t="str">
            <v>24</v>
          </cell>
          <cell r="P490" t="str">
            <v>2</v>
          </cell>
          <cell r="Q490" t="str">
            <v>1</v>
          </cell>
          <cell r="R490" t="str">
            <v>1</v>
          </cell>
          <cell r="S490" t="str">
            <v>Não</v>
          </cell>
          <cell r="T490" t="str">
            <v xml:space="preserve">TCKU6026169           </v>
          </cell>
          <cell r="U490" t="str">
            <v>09/03/2022</v>
          </cell>
          <cell r="V490" t="str">
            <v>03/03/2022</v>
          </cell>
          <cell r="W490" t="str">
            <v/>
          </cell>
          <cell r="X490" t="str">
            <v>DTA TRANSP</v>
          </cell>
          <cell r="Y490" t="str">
            <v/>
          </cell>
          <cell r="Z490" t="str">
            <v>14</v>
          </cell>
          <cell r="AA490" t="str">
            <v>1</v>
          </cell>
          <cell r="AB490" t="str">
            <v>48</v>
          </cell>
          <cell r="AC490" t="str">
            <v>11</v>
          </cell>
          <cell r="AD490" t="str">
            <v xml:space="preserve">TCKU6026169              </v>
          </cell>
          <cell r="AE490" t="str">
            <v/>
          </cell>
          <cell r="AF490" t="str">
            <v/>
          </cell>
          <cell r="AG490" t="str">
            <v>13682900</v>
          </cell>
          <cell r="AH490" t="str">
            <v>Pendente</v>
          </cell>
          <cell r="AI490" t="str">
            <v>Não</v>
          </cell>
          <cell r="AJ490" t="str">
            <v>22/01/2022</v>
          </cell>
          <cell r="AK490" t="str">
            <v>Marítimo</v>
          </cell>
          <cell r="AL490" t="str">
            <v>27/01/2022</v>
          </cell>
          <cell r="AM490" t="str">
            <v>09/02/2022</v>
          </cell>
          <cell r="AN490" t="str">
            <v>2204337829</v>
          </cell>
        </row>
        <row r="491">
          <cell r="B491">
            <v>80533263</v>
          </cell>
          <cell r="C491">
            <v>540200774</v>
          </cell>
          <cell r="E491" t="str">
            <v/>
          </cell>
          <cell r="F491" t="str">
            <v/>
          </cell>
          <cell r="G491" t="str">
            <v xml:space="preserve">UASC AL KHOR                                      </v>
          </cell>
          <cell r="I491" t="str">
            <v/>
          </cell>
          <cell r="J491">
            <v>11</v>
          </cell>
          <cell r="K491" t="str">
            <v>4</v>
          </cell>
          <cell r="L491" t="str">
            <v>11</v>
          </cell>
          <cell r="M491" t="str">
            <v>0</v>
          </cell>
          <cell r="N491" t="str">
            <v>15</v>
          </cell>
          <cell r="O491" t="str">
            <v>12</v>
          </cell>
          <cell r="P491" t="str">
            <v>14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FANU1060994           </v>
          </cell>
          <cell r="V491" t="str">
            <v>03/03/2022</v>
          </cell>
          <cell r="W491" t="str">
            <v/>
          </cell>
          <cell r="X491" t="str">
            <v>DTA TRANSP</v>
          </cell>
          <cell r="Y491" t="str">
            <v/>
          </cell>
          <cell r="Z491" t="str">
            <v xml:space="preserve">8 </v>
          </cell>
          <cell r="AA491" t="str">
            <v>0</v>
          </cell>
          <cell r="AB491" t="str">
            <v>41</v>
          </cell>
          <cell r="AC491" t="str">
            <v>11</v>
          </cell>
          <cell r="AD491" t="str">
            <v xml:space="preserve">FANU1060994              </v>
          </cell>
          <cell r="AE491" t="str">
            <v/>
          </cell>
          <cell r="AF491" t="str">
            <v/>
          </cell>
          <cell r="AG491" t="str">
            <v>13682900</v>
          </cell>
          <cell r="AH491" t="str">
            <v>Pendente</v>
          </cell>
          <cell r="AI491" t="str">
            <v>Não</v>
          </cell>
          <cell r="AJ491" t="str">
            <v>22/01/2022</v>
          </cell>
          <cell r="AK491" t="str">
            <v>Marítimo</v>
          </cell>
          <cell r="AL491" t="str">
            <v>27/01/2022</v>
          </cell>
          <cell r="AM491" t="str">
            <v>09/02/2022</v>
          </cell>
          <cell r="AN491" t="str">
            <v xml:space="preserve">          </v>
          </cell>
        </row>
        <row r="492">
          <cell r="B492">
            <v>80533286</v>
          </cell>
          <cell r="C492">
            <v>540200777</v>
          </cell>
          <cell r="E492" t="str">
            <v/>
          </cell>
          <cell r="F492" t="str">
            <v/>
          </cell>
          <cell r="G492" t="str">
            <v xml:space="preserve">UASC AL KHOR                                      </v>
          </cell>
          <cell r="I492" t="str">
            <v/>
          </cell>
          <cell r="J492">
            <v>1</v>
          </cell>
          <cell r="K492" t="str">
            <v>1</v>
          </cell>
          <cell r="L492" t="str">
            <v>1</v>
          </cell>
          <cell r="M492" t="str">
            <v>0</v>
          </cell>
          <cell r="N492" t="str">
            <v>0</v>
          </cell>
          <cell r="O492" t="str">
            <v>51</v>
          </cell>
          <cell r="P492" t="str">
            <v>0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HLXU6511463           </v>
          </cell>
          <cell r="V492" t="str">
            <v>03/03/2022</v>
          </cell>
          <cell r="W492" t="str">
            <v>BANCOS ( ALVARO ) PUXE SBL</v>
          </cell>
          <cell r="X492" t="str">
            <v>DTA TRANSP</v>
          </cell>
          <cell r="Y492" t="str">
            <v/>
          </cell>
          <cell r="Z492" t="str">
            <v xml:space="preserve">8 </v>
          </cell>
          <cell r="AA492" t="str">
            <v>0</v>
          </cell>
          <cell r="AB492" t="str">
            <v>51</v>
          </cell>
          <cell r="AC492" t="str">
            <v>11</v>
          </cell>
          <cell r="AD492" t="str">
            <v xml:space="preserve">HLXU6511463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Pendente</v>
          </cell>
          <cell r="AI492" t="str">
            <v>Não</v>
          </cell>
          <cell r="AJ492" t="str">
            <v>22/01/2022</v>
          </cell>
          <cell r="AK492" t="str">
            <v>Marítimo</v>
          </cell>
          <cell r="AL492" t="str">
            <v>27/01/2022</v>
          </cell>
          <cell r="AM492" t="str">
            <v>09/02/2022</v>
          </cell>
          <cell r="AN492" t="str">
            <v xml:space="preserve">          </v>
          </cell>
        </row>
        <row r="493">
          <cell r="B493">
            <v>80533269</v>
          </cell>
          <cell r="C493">
            <v>540200778</v>
          </cell>
          <cell r="E493" t="str">
            <v/>
          </cell>
          <cell r="F493" t="str">
            <v/>
          </cell>
          <cell r="G493" t="str">
            <v xml:space="preserve">UASC AL KHOR                                      </v>
          </cell>
          <cell r="I493" t="str">
            <v/>
          </cell>
          <cell r="J493">
            <v>9</v>
          </cell>
          <cell r="K493" t="str">
            <v>4</v>
          </cell>
          <cell r="L493" t="str">
            <v>9</v>
          </cell>
          <cell r="M493" t="str">
            <v>0</v>
          </cell>
          <cell r="N493" t="str">
            <v>4</v>
          </cell>
          <cell r="O493" t="str">
            <v>26</v>
          </cell>
          <cell r="P493" t="str">
            <v>5</v>
          </cell>
          <cell r="Q493" t="str">
            <v>0</v>
          </cell>
          <cell r="R493" t="str">
            <v>0</v>
          </cell>
          <cell r="S493" t="str">
            <v>Não</v>
          </cell>
          <cell r="T493" t="str">
            <v xml:space="preserve">UACU5556005           </v>
          </cell>
          <cell r="V493" t="str">
            <v>03/03/2022</v>
          </cell>
          <cell r="W493" t="str">
            <v/>
          </cell>
          <cell r="X493" t="str">
            <v>DTA TRANSP</v>
          </cell>
          <cell r="Y493" t="str">
            <v/>
          </cell>
          <cell r="Z493" t="str">
            <v xml:space="preserve">8 </v>
          </cell>
          <cell r="AA493" t="str">
            <v>0</v>
          </cell>
          <cell r="AB493" t="str">
            <v>35</v>
          </cell>
          <cell r="AC493" t="str">
            <v>11</v>
          </cell>
          <cell r="AD493" t="str">
            <v xml:space="preserve">UACU5556005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Pendente</v>
          </cell>
          <cell r="AI493" t="str">
            <v>Não</v>
          </cell>
          <cell r="AJ493" t="str">
            <v>22/01/2022</v>
          </cell>
          <cell r="AK493" t="str">
            <v>Marítimo</v>
          </cell>
          <cell r="AL493" t="str">
            <v>27/01/2022</v>
          </cell>
          <cell r="AM493" t="str">
            <v>09/02/2022</v>
          </cell>
          <cell r="AN493" t="str">
            <v xml:space="preserve">          </v>
          </cell>
        </row>
        <row r="494">
          <cell r="B494">
            <v>80533274</v>
          </cell>
          <cell r="C494">
            <v>540200781</v>
          </cell>
          <cell r="E494" t="str">
            <v/>
          </cell>
          <cell r="F494" t="str">
            <v/>
          </cell>
          <cell r="G494" t="str">
            <v xml:space="preserve">UASC AL KHOR                                      </v>
          </cell>
          <cell r="I494" t="str">
            <v/>
          </cell>
          <cell r="J494">
            <v>24</v>
          </cell>
          <cell r="K494" t="str">
            <v>4</v>
          </cell>
          <cell r="L494" t="str">
            <v>24</v>
          </cell>
          <cell r="M494" t="str">
            <v>0</v>
          </cell>
          <cell r="N494" t="str">
            <v>31</v>
          </cell>
          <cell r="O494" t="str">
            <v>26</v>
          </cell>
          <cell r="P494" t="str">
            <v>8</v>
          </cell>
          <cell r="Q494" t="str">
            <v>0</v>
          </cell>
          <cell r="R494" t="str">
            <v>0</v>
          </cell>
          <cell r="S494" t="str">
            <v>Não</v>
          </cell>
          <cell r="T494" t="str">
            <v xml:space="preserve">BMOU4010225           </v>
          </cell>
          <cell r="U494" t="str">
            <v>24/02/2022</v>
          </cell>
          <cell r="V494" t="str">
            <v>03/03/2022</v>
          </cell>
          <cell r="W494" t="str">
            <v/>
          </cell>
          <cell r="X494" t="str">
            <v>DTA TRANSP</v>
          </cell>
          <cell r="Y494" t="str">
            <v/>
          </cell>
          <cell r="Z494" t="str">
            <v xml:space="preserve">8 </v>
          </cell>
          <cell r="AA494" t="str">
            <v>2</v>
          </cell>
          <cell r="AB494" t="str">
            <v>66</v>
          </cell>
          <cell r="AC494" t="str">
            <v>11</v>
          </cell>
          <cell r="AD494" t="str">
            <v xml:space="preserve">BMOU4010225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Pendente</v>
          </cell>
          <cell r="AI494" t="str">
            <v>Não</v>
          </cell>
          <cell r="AJ494" t="str">
            <v>22/01/2022</v>
          </cell>
          <cell r="AK494" t="str">
            <v>Marítimo</v>
          </cell>
          <cell r="AL494" t="str">
            <v>27/01/2022</v>
          </cell>
          <cell r="AM494" t="str">
            <v>09/02/2022</v>
          </cell>
          <cell r="AN494" t="str">
            <v xml:space="preserve">          </v>
          </cell>
        </row>
        <row r="495">
          <cell r="B495">
            <v>80533276</v>
          </cell>
          <cell r="C495">
            <v>540200782</v>
          </cell>
          <cell r="E495" t="str">
            <v/>
          </cell>
          <cell r="F495" t="str">
            <v>VERMELHO</v>
          </cell>
          <cell r="G495" t="str">
            <v xml:space="preserve">UASC AL KHOR                                      </v>
          </cell>
          <cell r="I495" t="str">
            <v/>
          </cell>
          <cell r="J495">
            <v>33</v>
          </cell>
          <cell r="K495" t="str">
            <v>7</v>
          </cell>
          <cell r="L495" t="str">
            <v>33</v>
          </cell>
          <cell r="M495" t="str">
            <v>111</v>
          </cell>
          <cell r="N495" t="str">
            <v>37</v>
          </cell>
          <cell r="O495" t="str">
            <v>10</v>
          </cell>
          <cell r="P495" t="str">
            <v>10</v>
          </cell>
          <cell r="Q495" t="str">
            <v>2</v>
          </cell>
          <cell r="R495" t="str">
            <v>2</v>
          </cell>
          <cell r="S495" t="str">
            <v>Não</v>
          </cell>
          <cell r="T495" t="str">
            <v xml:space="preserve">TGHU6288165           </v>
          </cell>
          <cell r="U495" t="str">
            <v>21/02/2022</v>
          </cell>
          <cell r="V495" t="str">
            <v/>
          </cell>
          <cell r="W495" t="str">
            <v>Rodrigo A9753300500</v>
          </cell>
          <cell r="X495" t="str">
            <v/>
          </cell>
          <cell r="Y495" t="str">
            <v/>
          </cell>
          <cell r="Z495" t="str">
            <v>14</v>
          </cell>
          <cell r="AA495" t="str">
            <v>1</v>
          </cell>
          <cell r="AB495" t="str">
            <v>62</v>
          </cell>
          <cell r="AC495" t="str">
            <v>11</v>
          </cell>
          <cell r="AD495" t="str">
            <v xml:space="preserve">TGHU6288165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Pendente</v>
          </cell>
          <cell r="AI495" t="str">
            <v>Não</v>
          </cell>
          <cell r="AJ495" t="str">
            <v>22/01/2022</v>
          </cell>
          <cell r="AK495" t="str">
            <v>Marítimo</v>
          </cell>
          <cell r="AL495" t="str">
            <v>27/01/2022</v>
          </cell>
          <cell r="AM495" t="str">
            <v>09/02/2022</v>
          </cell>
          <cell r="AN495" t="str">
            <v>2203411677</v>
          </cell>
        </row>
        <row r="496">
          <cell r="B496">
            <v>80533351</v>
          </cell>
          <cell r="C496">
            <v>540200785</v>
          </cell>
          <cell r="E496" t="str">
            <v/>
          </cell>
          <cell r="F496" t="str">
            <v/>
          </cell>
          <cell r="G496" t="str">
            <v xml:space="preserve">UASC AL KHOR                                      </v>
          </cell>
          <cell r="I496" t="str">
            <v/>
          </cell>
          <cell r="J496">
            <v>9</v>
          </cell>
          <cell r="K496" t="str">
            <v>6</v>
          </cell>
          <cell r="L496" t="str">
            <v>9</v>
          </cell>
          <cell r="M496" t="str">
            <v>0</v>
          </cell>
          <cell r="N496" t="str">
            <v>26</v>
          </cell>
          <cell r="O496" t="str">
            <v>0</v>
          </cell>
          <cell r="P496" t="str">
            <v>0</v>
          </cell>
          <cell r="Q496" t="str">
            <v>0</v>
          </cell>
          <cell r="R496" t="str">
            <v>0</v>
          </cell>
          <cell r="S496" t="str">
            <v>Não</v>
          </cell>
          <cell r="T496" t="str">
            <v xml:space="preserve">HLBU3363895           </v>
          </cell>
          <cell r="V496" t="str">
            <v>03/03/2022</v>
          </cell>
          <cell r="W496" t="str">
            <v>CJ. CAMBIO ( ALVARO ) PUXE SBL</v>
          </cell>
          <cell r="X496" t="str">
            <v>DTA TRANSP</v>
          </cell>
          <cell r="Y496" t="str">
            <v/>
          </cell>
          <cell r="Z496" t="str">
            <v xml:space="preserve">8 </v>
          </cell>
          <cell r="AA496" t="str">
            <v>0</v>
          </cell>
          <cell r="AB496" t="str">
            <v>26</v>
          </cell>
          <cell r="AC496" t="str">
            <v>11</v>
          </cell>
          <cell r="AD496" t="str">
            <v xml:space="preserve">HLBU3363895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Pendente</v>
          </cell>
          <cell r="AI496" t="str">
            <v>Não</v>
          </cell>
          <cell r="AJ496" t="str">
            <v>22/01/2022</v>
          </cell>
          <cell r="AK496" t="str">
            <v>Marítimo</v>
          </cell>
          <cell r="AL496" t="str">
            <v>27/01/2022</v>
          </cell>
          <cell r="AM496" t="str">
            <v>09/02/2022</v>
          </cell>
          <cell r="AN496" t="str">
            <v xml:space="preserve">          </v>
          </cell>
        </row>
        <row r="497">
          <cell r="B497">
            <v>80533380</v>
          </cell>
          <cell r="C497">
            <v>540200786</v>
          </cell>
          <cell r="E497" t="str">
            <v/>
          </cell>
          <cell r="F497" t="str">
            <v/>
          </cell>
          <cell r="G497" t="str">
            <v xml:space="preserve">UASC AL KHOR                                      </v>
          </cell>
          <cell r="I497" t="str">
            <v/>
          </cell>
          <cell r="J497">
            <v>13</v>
          </cell>
          <cell r="K497" t="str">
            <v>3</v>
          </cell>
          <cell r="L497" t="str">
            <v>13</v>
          </cell>
          <cell r="M497" t="str">
            <v>0</v>
          </cell>
          <cell r="N497" t="str">
            <v>0</v>
          </cell>
          <cell r="O497" t="str">
            <v>15</v>
          </cell>
          <cell r="P497" t="str">
            <v>25</v>
          </cell>
          <cell r="Q497" t="str">
            <v>0</v>
          </cell>
          <cell r="R497" t="str">
            <v>0</v>
          </cell>
          <cell r="S497" t="str">
            <v>Não</v>
          </cell>
          <cell r="T497" t="str">
            <v xml:space="preserve">TCNU6696000           </v>
          </cell>
          <cell r="U497" t="str">
            <v>17/03/2022</v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Z497" t="str">
            <v xml:space="preserve">8 </v>
          </cell>
          <cell r="AA497" t="str">
            <v>2</v>
          </cell>
          <cell r="AB497" t="str">
            <v>40</v>
          </cell>
          <cell r="AC497" t="str">
            <v>11</v>
          </cell>
          <cell r="AD497" t="str">
            <v xml:space="preserve">TCNU6696000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Pendente</v>
          </cell>
          <cell r="AI497" t="str">
            <v>Não</v>
          </cell>
          <cell r="AJ497" t="str">
            <v>22/01/2022</v>
          </cell>
          <cell r="AK497" t="str">
            <v>Marítimo</v>
          </cell>
          <cell r="AL497" t="str">
            <v>27/01/2022</v>
          </cell>
          <cell r="AM497" t="str">
            <v>09/02/2022</v>
          </cell>
          <cell r="AN497" t="str">
            <v xml:space="preserve">          </v>
          </cell>
        </row>
        <row r="498">
          <cell r="B498">
            <v>80533389</v>
          </cell>
          <cell r="C498">
            <v>540200787</v>
          </cell>
          <cell r="E498" t="str">
            <v/>
          </cell>
          <cell r="F498" t="str">
            <v>VERDE</v>
          </cell>
          <cell r="G498" t="str">
            <v xml:space="preserve">UASC AL KHOR                                      </v>
          </cell>
          <cell r="H498" t="str">
            <v>4</v>
          </cell>
          <cell r="I498" t="str">
            <v/>
          </cell>
          <cell r="J498">
            <v>13</v>
          </cell>
          <cell r="K498" t="str">
            <v>6</v>
          </cell>
          <cell r="L498" t="str">
            <v>13</v>
          </cell>
          <cell r="M498" t="str">
            <v>18</v>
          </cell>
          <cell r="N498" t="str">
            <v>5</v>
          </cell>
          <cell r="O498" t="str">
            <v>0</v>
          </cell>
          <cell r="P498" t="str">
            <v>0</v>
          </cell>
          <cell r="Q498" t="str">
            <v>0</v>
          </cell>
          <cell r="R498" t="str">
            <v>0</v>
          </cell>
          <cell r="S498" t="str">
            <v>Não</v>
          </cell>
          <cell r="T498" t="str">
            <v xml:space="preserve">SEGU2683179           </v>
          </cell>
          <cell r="V498" t="str">
            <v/>
          </cell>
          <cell r="W498" t="str">
            <v>(SNS) TROCA DE NOTA</v>
          </cell>
          <cell r="X498" t="str">
            <v/>
          </cell>
          <cell r="Y498" t="str">
            <v/>
          </cell>
          <cell r="Z498" t="str">
            <v>20</v>
          </cell>
          <cell r="AA498" t="str">
            <v>0</v>
          </cell>
          <cell r="AB498" t="str">
            <v>21</v>
          </cell>
          <cell r="AC498" t="str">
            <v>11</v>
          </cell>
          <cell r="AD498" t="str">
            <v xml:space="preserve">SEGU2683179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Pendente</v>
          </cell>
          <cell r="AI498" t="str">
            <v>Não</v>
          </cell>
          <cell r="AJ498" t="str">
            <v>22/01/2022</v>
          </cell>
          <cell r="AK498" t="str">
            <v>Marítimo</v>
          </cell>
          <cell r="AL498" t="str">
            <v>24/01/2022</v>
          </cell>
          <cell r="AM498" t="str">
            <v>09/02/2022</v>
          </cell>
          <cell r="AN498" t="str">
            <v>2204075077</v>
          </cell>
        </row>
        <row r="499">
          <cell r="B499">
            <v>80533417</v>
          </cell>
          <cell r="C499">
            <v>540200794</v>
          </cell>
          <cell r="E499" t="str">
            <v/>
          </cell>
          <cell r="F499" t="str">
            <v/>
          </cell>
          <cell r="G499" t="str">
            <v xml:space="preserve">UASC AL KHOR                                      </v>
          </cell>
          <cell r="I499" t="str">
            <v/>
          </cell>
          <cell r="J499">
            <v>8</v>
          </cell>
          <cell r="K499" t="str">
            <v>3</v>
          </cell>
          <cell r="L499" t="str">
            <v>8</v>
          </cell>
          <cell r="M499" t="str">
            <v>0</v>
          </cell>
          <cell r="N499" t="str">
            <v>3</v>
          </cell>
          <cell r="O499" t="str">
            <v>3</v>
          </cell>
          <cell r="P499" t="str">
            <v>34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HLBU2660076           </v>
          </cell>
          <cell r="V499" t="str">
            <v/>
          </cell>
          <cell r="W499" t="str">
            <v>DTA 04/03</v>
          </cell>
          <cell r="X499" t="str">
            <v>DTA TRANSP</v>
          </cell>
          <cell r="Y499" t="str">
            <v/>
          </cell>
          <cell r="Z499" t="str">
            <v xml:space="preserve">8 </v>
          </cell>
          <cell r="AA499" t="str">
            <v>0</v>
          </cell>
          <cell r="AB499" t="str">
            <v>40</v>
          </cell>
          <cell r="AC499" t="str">
            <v>11</v>
          </cell>
          <cell r="AD499" t="str">
            <v xml:space="preserve">HLBU2660076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Pendente</v>
          </cell>
          <cell r="AI499" t="str">
            <v>Não</v>
          </cell>
          <cell r="AJ499" t="str">
            <v>22/01/2022</v>
          </cell>
          <cell r="AK499" t="str">
            <v>Marítimo</v>
          </cell>
          <cell r="AL499" t="str">
            <v>27/01/2022</v>
          </cell>
          <cell r="AM499" t="str">
            <v>09/02/2022</v>
          </cell>
          <cell r="AN499" t="str">
            <v xml:space="preserve">          </v>
          </cell>
        </row>
        <row r="500">
          <cell r="B500">
            <v>80533432</v>
          </cell>
          <cell r="C500">
            <v>540200797</v>
          </cell>
          <cell r="E500" t="str">
            <v/>
          </cell>
          <cell r="F500" t="str">
            <v/>
          </cell>
          <cell r="G500" t="str">
            <v xml:space="preserve">UASC AL KHOR                                      </v>
          </cell>
          <cell r="I500" t="str">
            <v/>
          </cell>
          <cell r="J500">
            <v>18</v>
          </cell>
          <cell r="K500" t="str">
            <v>7</v>
          </cell>
          <cell r="L500" t="str">
            <v>18</v>
          </cell>
          <cell r="M500" t="str">
            <v>0</v>
          </cell>
          <cell r="N500" t="str">
            <v>9</v>
          </cell>
          <cell r="O500" t="str">
            <v>13</v>
          </cell>
          <cell r="P500" t="str">
            <v>21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TCNU7547335           </v>
          </cell>
          <cell r="U500" t="str">
            <v>11/03/2022</v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Z500" t="str">
            <v xml:space="preserve">8 </v>
          </cell>
          <cell r="AA500" t="str">
            <v>4</v>
          </cell>
          <cell r="AB500" t="str">
            <v>43</v>
          </cell>
          <cell r="AC500" t="str">
            <v>11</v>
          </cell>
          <cell r="AD500" t="str">
            <v xml:space="preserve">TCNU7547335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Pendente</v>
          </cell>
          <cell r="AI500" t="str">
            <v>Não</v>
          </cell>
          <cell r="AJ500" t="str">
            <v>22/01/2022</v>
          </cell>
          <cell r="AK500" t="str">
            <v>Marítimo</v>
          </cell>
          <cell r="AL500" t="str">
            <v>27/01/2022</v>
          </cell>
          <cell r="AM500" t="str">
            <v>09/02/2022</v>
          </cell>
          <cell r="AN500" t="str">
            <v xml:space="preserve">          </v>
          </cell>
        </row>
        <row r="501">
          <cell r="B501">
            <v>80533447</v>
          </cell>
          <cell r="C501">
            <v>540200798</v>
          </cell>
          <cell r="E501" t="str">
            <v/>
          </cell>
          <cell r="F501" t="str">
            <v/>
          </cell>
          <cell r="G501" t="str">
            <v xml:space="preserve">UASC AL KHOR                                      </v>
          </cell>
          <cell r="I501" t="str">
            <v/>
          </cell>
          <cell r="J501">
            <v>1</v>
          </cell>
          <cell r="K501" t="str">
            <v/>
          </cell>
          <cell r="L501" t="str">
            <v>1</v>
          </cell>
          <cell r="M501" t="str">
            <v>0</v>
          </cell>
          <cell r="N501" t="str">
            <v>0</v>
          </cell>
          <cell r="O501" t="str">
            <v>20</v>
          </cell>
          <cell r="P501" t="str">
            <v>0</v>
          </cell>
          <cell r="Q501" t="str">
            <v>0</v>
          </cell>
          <cell r="R501" t="str">
            <v>0</v>
          </cell>
          <cell r="S501" t="str">
            <v>Não</v>
          </cell>
          <cell r="T501" t="str">
            <v xml:space="preserve">HAMU1137950           </v>
          </cell>
          <cell r="V501" t="str">
            <v/>
          </cell>
          <cell r="W501" t="str">
            <v>DTA 04/03/ PORTA-OBJETOS AREA DO TETO ( ALVARO ) PUXE SBL</v>
          </cell>
          <cell r="X501" t="str">
            <v>DTA TRANSP</v>
          </cell>
          <cell r="Y501" t="str">
            <v/>
          </cell>
          <cell r="Z501" t="str">
            <v xml:space="preserve">8 </v>
          </cell>
          <cell r="AA501" t="str">
            <v>0</v>
          </cell>
          <cell r="AB501" t="str">
            <v>20</v>
          </cell>
          <cell r="AC501" t="str">
            <v>11</v>
          </cell>
          <cell r="AD501" t="str">
            <v xml:space="preserve">HAMU1137950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Pendente</v>
          </cell>
          <cell r="AI501" t="str">
            <v>Não</v>
          </cell>
          <cell r="AJ501" t="str">
            <v>22/01/2022</v>
          </cell>
          <cell r="AK501" t="str">
            <v>Marítimo</v>
          </cell>
          <cell r="AL501" t="str">
            <v>27/01/2022</v>
          </cell>
          <cell r="AM501" t="str">
            <v>09/02/2022</v>
          </cell>
          <cell r="AN501" t="str">
            <v xml:space="preserve">          </v>
          </cell>
        </row>
        <row r="502">
          <cell r="B502">
            <v>80533478</v>
          </cell>
          <cell r="C502">
            <v>540200799</v>
          </cell>
          <cell r="E502" t="str">
            <v/>
          </cell>
          <cell r="F502" t="str">
            <v/>
          </cell>
          <cell r="G502" t="str">
            <v xml:space="preserve">UASC AL KHOR                                      </v>
          </cell>
          <cell r="I502" t="str">
            <v/>
          </cell>
          <cell r="J502">
            <v>1</v>
          </cell>
          <cell r="K502" t="str">
            <v>1</v>
          </cell>
          <cell r="L502" t="str">
            <v>1</v>
          </cell>
          <cell r="M502" t="str">
            <v>0</v>
          </cell>
          <cell r="N502" t="str">
            <v>0</v>
          </cell>
          <cell r="O502" t="str">
            <v>0</v>
          </cell>
          <cell r="P502" t="str">
            <v>42</v>
          </cell>
          <cell r="Q502" t="str">
            <v>0</v>
          </cell>
          <cell r="R502" t="str">
            <v>0</v>
          </cell>
          <cell r="S502" t="str">
            <v>Não</v>
          </cell>
          <cell r="T502" t="str">
            <v xml:space="preserve">TEMU7269384           </v>
          </cell>
          <cell r="V502" t="str">
            <v/>
          </cell>
          <cell r="W502" t="str">
            <v>DTA 04/03</v>
          </cell>
          <cell r="X502" t="str">
            <v>DTA TRANSP</v>
          </cell>
          <cell r="Y502" t="str">
            <v/>
          </cell>
          <cell r="Z502" t="str">
            <v xml:space="preserve">8 </v>
          </cell>
          <cell r="AA502" t="str">
            <v>0</v>
          </cell>
          <cell r="AB502" t="str">
            <v>42</v>
          </cell>
          <cell r="AC502" t="str">
            <v>11</v>
          </cell>
          <cell r="AD502" t="str">
            <v xml:space="preserve">TEMU7269384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Pendente</v>
          </cell>
          <cell r="AI502" t="str">
            <v>Não</v>
          </cell>
          <cell r="AJ502" t="str">
            <v>22/01/2022</v>
          </cell>
          <cell r="AK502" t="str">
            <v>Marítimo</v>
          </cell>
          <cell r="AL502" t="str">
            <v>27/01/2022</v>
          </cell>
          <cell r="AM502" t="str">
            <v>09/02/2022</v>
          </cell>
          <cell r="AN502" t="str">
            <v xml:space="preserve">          </v>
          </cell>
        </row>
        <row r="503">
          <cell r="B503">
            <v>80533480</v>
          </cell>
          <cell r="C503">
            <v>540200800</v>
          </cell>
          <cell r="E503" t="str">
            <v/>
          </cell>
          <cell r="F503" t="str">
            <v/>
          </cell>
          <cell r="G503" t="str">
            <v xml:space="preserve">UASC AL KHOR                                      </v>
          </cell>
          <cell r="I503" t="str">
            <v/>
          </cell>
          <cell r="J503">
            <v>1</v>
          </cell>
          <cell r="K503" t="str">
            <v/>
          </cell>
          <cell r="L503" t="str">
            <v>1</v>
          </cell>
          <cell r="M503" t="str">
            <v>0</v>
          </cell>
          <cell r="N503" t="str">
            <v>0</v>
          </cell>
          <cell r="O503" t="str">
            <v>20</v>
          </cell>
          <cell r="P503" t="str">
            <v>0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HLBU2673962           </v>
          </cell>
          <cell r="V503" t="str">
            <v/>
          </cell>
          <cell r="W503" t="str">
            <v>DTA 04/03/ PORTA-OBJETOS AREA DO TETO ( ALVARO ) PUXE SBL</v>
          </cell>
          <cell r="X503" t="str">
            <v>DTA TRANSP</v>
          </cell>
          <cell r="Y503" t="str">
            <v/>
          </cell>
          <cell r="Z503" t="str">
            <v xml:space="preserve">8 </v>
          </cell>
          <cell r="AA503" t="str">
            <v>0</v>
          </cell>
          <cell r="AB503" t="str">
            <v>20</v>
          </cell>
          <cell r="AC503" t="str">
            <v>11</v>
          </cell>
          <cell r="AD503" t="str">
            <v xml:space="preserve">HLBU2673962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Pendente</v>
          </cell>
          <cell r="AI503" t="str">
            <v>Não</v>
          </cell>
          <cell r="AJ503" t="str">
            <v>22/01/2022</v>
          </cell>
          <cell r="AK503" t="str">
            <v>Marítimo</v>
          </cell>
          <cell r="AL503" t="str">
            <v>27/01/2022</v>
          </cell>
          <cell r="AM503" t="str">
            <v>09/02/2022</v>
          </cell>
          <cell r="AN503" t="str">
            <v xml:space="preserve">          </v>
          </cell>
        </row>
        <row r="504">
          <cell r="B504">
            <v>80533482</v>
          </cell>
          <cell r="C504">
            <v>540200802</v>
          </cell>
          <cell r="E504" t="str">
            <v/>
          </cell>
          <cell r="F504" t="str">
            <v/>
          </cell>
          <cell r="G504" t="str">
            <v xml:space="preserve">UASC AL KHOR                                      </v>
          </cell>
          <cell r="I504" t="str">
            <v/>
          </cell>
          <cell r="J504">
            <v>1</v>
          </cell>
          <cell r="K504" t="str">
            <v/>
          </cell>
          <cell r="L504" t="str">
            <v>1</v>
          </cell>
          <cell r="M504" t="str">
            <v>0</v>
          </cell>
          <cell r="N504" t="str">
            <v>0</v>
          </cell>
          <cell r="O504" t="str">
            <v>20</v>
          </cell>
          <cell r="P504" t="str">
            <v>0</v>
          </cell>
          <cell r="Q504" t="str">
            <v>0</v>
          </cell>
          <cell r="R504" t="str">
            <v>0</v>
          </cell>
          <cell r="S504" t="str">
            <v>Não</v>
          </cell>
          <cell r="T504" t="str">
            <v xml:space="preserve">HLXU8055249           </v>
          </cell>
          <cell r="V504" t="str">
            <v/>
          </cell>
          <cell r="W504" t="str">
            <v>DTA 04/03/ PORTA-OBJETOS AREA DO TETO ( ALVARO ) PUXE SBL</v>
          </cell>
          <cell r="X504" t="str">
            <v>DTA TRANSP</v>
          </cell>
          <cell r="Y504" t="str">
            <v/>
          </cell>
          <cell r="Z504" t="str">
            <v xml:space="preserve">8 </v>
          </cell>
          <cell r="AA504" t="str">
            <v>0</v>
          </cell>
          <cell r="AB504" t="str">
            <v>20</v>
          </cell>
          <cell r="AC504" t="str">
            <v>11</v>
          </cell>
          <cell r="AD504" t="str">
            <v xml:space="preserve">HLXU8055249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Pendente</v>
          </cell>
          <cell r="AI504" t="str">
            <v>Não</v>
          </cell>
          <cell r="AJ504" t="str">
            <v>22/01/2022</v>
          </cell>
          <cell r="AK504" t="str">
            <v>Marítimo</v>
          </cell>
          <cell r="AL504" t="str">
            <v>27/01/2022</v>
          </cell>
          <cell r="AM504" t="str">
            <v>09/02/2022</v>
          </cell>
          <cell r="AN504" t="str">
            <v xml:space="preserve">          </v>
          </cell>
        </row>
        <row r="505">
          <cell r="B505">
            <v>80533485</v>
          </cell>
          <cell r="C505">
            <v>540200803</v>
          </cell>
          <cell r="E505" t="str">
            <v/>
          </cell>
          <cell r="F505" t="str">
            <v>VERDE</v>
          </cell>
          <cell r="G505" t="str">
            <v xml:space="preserve">UASC AL KHOR                                      </v>
          </cell>
          <cell r="H505" t="str">
            <v>13</v>
          </cell>
          <cell r="I505" t="str">
            <v/>
          </cell>
          <cell r="J505">
            <v>63</v>
          </cell>
          <cell r="K505" t="str">
            <v>10</v>
          </cell>
          <cell r="L505" t="str">
            <v>63</v>
          </cell>
          <cell r="M505" t="str">
            <v>355</v>
          </cell>
          <cell r="N505" t="str">
            <v>16</v>
          </cell>
          <cell r="O505" t="str">
            <v>11</v>
          </cell>
          <cell r="P505" t="str">
            <v>46</v>
          </cell>
          <cell r="Q505" t="str">
            <v>0</v>
          </cell>
          <cell r="R505" t="str">
            <v>0</v>
          </cell>
          <cell r="S505" t="str">
            <v>Não</v>
          </cell>
          <cell r="T505" t="str">
            <v xml:space="preserve">SLSU8058078           </v>
          </cell>
          <cell r="U505" t="str">
            <v>22/02/2022</v>
          </cell>
          <cell r="V505" t="str">
            <v>23/02/2022</v>
          </cell>
          <cell r="W505" t="str">
            <v/>
          </cell>
          <cell r="X505" t="str">
            <v>MBB</v>
          </cell>
          <cell r="Y505" t="str">
            <v/>
          </cell>
          <cell r="Z505" t="str">
            <v>20</v>
          </cell>
          <cell r="AA505" t="str">
            <v>2</v>
          </cell>
          <cell r="AB505" t="str">
            <v>45</v>
          </cell>
          <cell r="AC505" t="str">
            <v>11</v>
          </cell>
          <cell r="AD505" t="str">
            <v xml:space="preserve">SLSU8058078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Pendente</v>
          </cell>
          <cell r="AI505" t="str">
            <v>Não</v>
          </cell>
          <cell r="AJ505" t="str">
            <v>22/01/2022</v>
          </cell>
          <cell r="AK505" t="str">
            <v>Marítimo</v>
          </cell>
          <cell r="AL505" t="str">
            <v>27/01/2022</v>
          </cell>
          <cell r="AM505" t="str">
            <v>09/02/2022</v>
          </cell>
          <cell r="AN505" t="str">
            <v>2203617356</v>
          </cell>
        </row>
        <row r="506">
          <cell r="B506">
            <v>80533490</v>
          </cell>
          <cell r="C506">
            <v>540200805</v>
          </cell>
          <cell r="E506" t="str">
            <v/>
          </cell>
          <cell r="F506" t="str">
            <v/>
          </cell>
          <cell r="G506" t="str">
            <v xml:space="preserve">UASC AL KHOR                                      </v>
          </cell>
          <cell r="I506" t="str">
            <v/>
          </cell>
          <cell r="J506">
            <v>23</v>
          </cell>
          <cell r="K506" t="str">
            <v>10</v>
          </cell>
          <cell r="L506" t="str">
            <v>23</v>
          </cell>
          <cell r="M506" t="str">
            <v>0</v>
          </cell>
          <cell r="N506" t="str">
            <v>1</v>
          </cell>
          <cell r="O506" t="str">
            <v>33</v>
          </cell>
          <cell r="P506" t="str">
            <v>26</v>
          </cell>
          <cell r="Q506" t="str">
            <v>0</v>
          </cell>
          <cell r="R506" t="str">
            <v>0</v>
          </cell>
          <cell r="S506" t="str">
            <v>Não</v>
          </cell>
          <cell r="T506" t="str">
            <v xml:space="preserve">HLBU2589614           </v>
          </cell>
          <cell r="U506" t="str">
            <v>18/03/2022</v>
          </cell>
          <cell r="V506" t="str">
            <v/>
          </cell>
          <cell r="W506" t="str">
            <v>BANCOS ( ALVARO ) PUXE SBL</v>
          </cell>
          <cell r="X506" t="str">
            <v>SBL</v>
          </cell>
          <cell r="Y506" t="str">
            <v/>
          </cell>
          <cell r="Z506" t="str">
            <v xml:space="preserve">8 </v>
          </cell>
          <cell r="AA506" t="str">
            <v>3</v>
          </cell>
          <cell r="AB506" t="str">
            <v>60</v>
          </cell>
          <cell r="AC506" t="str">
            <v>11</v>
          </cell>
          <cell r="AD506" t="str">
            <v xml:space="preserve">HLBU2589614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Pendente</v>
          </cell>
          <cell r="AI506" t="str">
            <v>Não</v>
          </cell>
          <cell r="AJ506" t="str">
            <v>22/01/2022</v>
          </cell>
          <cell r="AK506" t="str">
            <v>Marítimo</v>
          </cell>
          <cell r="AL506" t="str">
            <v>27/01/2022</v>
          </cell>
          <cell r="AM506" t="str">
            <v>09/02/2022</v>
          </cell>
          <cell r="AN506" t="str">
            <v xml:space="preserve">          </v>
          </cell>
        </row>
        <row r="507">
          <cell r="B507">
            <v>80532676</v>
          </cell>
          <cell r="C507">
            <v>540200886</v>
          </cell>
          <cell r="E507" t="str">
            <v/>
          </cell>
          <cell r="F507" t="str">
            <v/>
          </cell>
          <cell r="G507" t="str">
            <v xml:space="preserve">UASC AL KHOR                                      </v>
          </cell>
          <cell r="I507" t="str">
            <v/>
          </cell>
          <cell r="J507">
            <v>10</v>
          </cell>
          <cell r="K507" t="str">
            <v>3</v>
          </cell>
          <cell r="L507" t="str">
            <v>10</v>
          </cell>
          <cell r="M507" t="str">
            <v>0</v>
          </cell>
          <cell r="N507" t="str">
            <v>1</v>
          </cell>
          <cell r="O507" t="str">
            <v>29</v>
          </cell>
          <cell r="P507" t="str">
            <v>6</v>
          </cell>
          <cell r="Q507" t="str">
            <v>0</v>
          </cell>
          <cell r="R507" t="str">
            <v>0</v>
          </cell>
          <cell r="S507" t="str">
            <v>Não</v>
          </cell>
          <cell r="T507" t="str">
            <v xml:space="preserve">HLBU3244242           </v>
          </cell>
          <cell r="V507" t="str">
            <v/>
          </cell>
          <cell r="W507" t="str">
            <v>DTA 04/03</v>
          </cell>
          <cell r="X507" t="str">
            <v>DTA TRANSP</v>
          </cell>
          <cell r="Y507" t="str">
            <v/>
          </cell>
          <cell r="Z507" t="str">
            <v xml:space="preserve">8 </v>
          </cell>
          <cell r="AA507" t="str">
            <v>0</v>
          </cell>
          <cell r="AB507" t="str">
            <v>36</v>
          </cell>
          <cell r="AC507" t="str">
            <v>11</v>
          </cell>
          <cell r="AD507" t="str">
            <v xml:space="preserve">HLBU3244242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Pendente</v>
          </cell>
          <cell r="AI507" t="str">
            <v>Não</v>
          </cell>
          <cell r="AJ507" t="str">
            <v>22/01/2022</v>
          </cell>
          <cell r="AK507" t="str">
            <v>Marítimo</v>
          </cell>
          <cell r="AL507" t="str">
            <v>27/01/2022</v>
          </cell>
          <cell r="AM507" t="str">
            <v>11/02/2022</v>
          </cell>
          <cell r="AN507" t="str">
            <v xml:space="preserve">          </v>
          </cell>
        </row>
        <row r="508">
          <cell r="B508">
            <v>80532677</v>
          </cell>
          <cell r="C508">
            <v>540200888</v>
          </cell>
          <cell r="E508" t="str">
            <v/>
          </cell>
          <cell r="F508" t="str">
            <v/>
          </cell>
          <cell r="G508" t="str">
            <v xml:space="preserve">UASC AL KHOR                                      </v>
          </cell>
          <cell r="I508" t="str">
            <v/>
          </cell>
          <cell r="J508">
            <v>7</v>
          </cell>
          <cell r="K508" t="str">
            <v>1</v>
          </cell>
          <cell r="L508" t="str">
            <v>7</v>
          </cell>
          <cell r="M508" t="str">
            <v>0</v>
          </cell>
          <cell r="N508" t="str">
            <v>8</v>
          </cell>
          <cell r="O508" t="str">
            <v>8</v>
          </cell>
          <cell r="P508" t="str">
            <v>9</v>
          </cell>
          <cell r="Q508" t="str">
            <v>0</v>
          </cell>
          <cell r="R508" t="str">
            <v>0</v>
          </cell>
          <cell r="S508" t="str">
            <v>Não</v>
          </cell>
          <cell r="T508" t="str">
            <v xml:space="preserve">HLBU1493293           </v>
          </cell>
          <cell r="U508" t="str">
            <v>09/03/2022</v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>14</v>
          </cell>
          <cell r="AA508" t="str">
            <v>3</v>
          </cell>
          <cell r="AB508" t="str">
            <v>25</v>
          </cell>
          <cell r="AC508" t="str">
            <v>11</v>
          </cell>
          <cell r="AD508" t="str">
            <v xml:space="preserve">HLBU1493293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Pendente</v>
          </cell>
          <cell r="AI508" t="str">
            <v>Não</v>
          </cell>
          <cell r="AJ508" t="str">
            <v>22/01/2022</v>
          </cell>
          <cell r="AK508" t="str">
            <v>Marítimo</v>
          </cell>
          <cell r="AL508" t="str">
            <v>27/01/2022</v>
          </cell>
          <cell r="AM508" t="str">
            <v>11/02/2022</v>
          </cell>
          <cell r="AN508" t="str">
            <v>2204335893</v>
          </cell>
        </row>
        <row r="509">
          <cell r="B509">
            <v>80532697</v>
          </cell>
          <cell r="C509">
            <v>540200892</v>
          </cell>
          <cell r="E509" t="str">
            <v/>
          </cell>
          <cell r="F509" t="str">
            <v/>
          </cell>
          <cell r="G509" t="str">
            <v xml:space="preserve">UASC AL KHOR                                      </v>
          </cell>
          <cell r="I509" t="str">
            <v/>
          </cell>
          <cell r="J509">
            <v>4</v>
          </cell>
          <cell r="K509" t="str">
            <v>2</v>
          </cell>
          <cell r="L509" t="str">
            <v>4</v>
          </cell>
          <cell r="M509" t="str">
            <v>0</v>
          </cell>
          <cell r="N509" t="str">
            <v>0</v>
          </cell>
          <cell r="O509" t="str">
            <v>15</v>
          </cell>
          <cell r="P509" t="str">
            <v>20</v>
          </cell>
          <cell r="Q509" t="str">
            <v>0</v>
          </cell>
          <cell r="R509" t="str">
            <v>0</v>
          </cell>
          <cell r="S509" t="str">
            <v>Não</v>
          </cell>
          <cell r="T509" t="str">
            <v xml:space="preserve">TGBU6168342           </v>
          </cell>
          <cell r="U509" t="str">
            <v>08/03/2022</v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Z509" t="str">
            <v xml:space="preserve">8 </v>
          </cell>
          <cell r="AA509" t="str">
            <v>3</v>
          </cell>
          <cell r="AB509" t="str">
            <v>35</v>
          </cell>
          <cell r="AC509" t="str">
            <v>11</v>
          </cell>
          <cell r="AD509" t="str">
            <v xml:space="preserve">TGBU6168342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Pendente</v>
          </cell>
          <cell r="AI509" t="str">
            <v>Não</v>
          </cell>
          <cell r="AJ509" t="str">
            <v>22/01/2022</v>
          </cell>
          <cell r="AK509" t="str">
            <v>Marítimo</v>
          </cell>
          <cell r="AL509" t="str">
            <v>27/01/2022</v>
          </cell>
          <cell r="AM509" t="str">
            <v>11/02/2022</v>
          </cell>
          <cell r="AN509" t="str">
            <v xml:space="preserve">          </v>
          </cell>
        </row>
        <row r="510">
          <cell r="B510">
            <v>80532699</v>
          </cell>
          <cell r="C510">
            <v>540200895</v>
          </cell>
          <cell r="E510" t="str">
            <v/>
          </cell>
          <cell r="F510" t="str">
            <v/>
          </cell>
          <cell r="G510" t="str">
            <v xml:space="preserve">UASC AL KHOR                                      </v>
          </cell>
          <cell r="I510" t="str">
            <v/>
          </cell>
          <cell r="J510">
            <v>5</v>
          </cell>
          <cell r="K510" t="str">
            <v>2</v>
          </cell>
          <cell r="L510" t="str">
            <v>5</v>
          </cell>
          <cell r="M510" t="str">
            <v>0</v>
          </cell>
          <cell r="N510" t="str">
            <v>2</v>
          </cell>
          <cell r="O510" t="str">
            <v>6</v>
          </cell>
          <cell r="P510" t="str">
            <v>13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CXDU1776540           </v>
          </cell>
          <cell r="U510" t="str">
            <v>08/03/2022</v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 xml:space="preserve">8 </v>
          </cell>
          <cell r="AA510" t="str">
            <v>1</v>
          </cell>
          <cell r="AB510" t="str">
            <v>21</v>
          </cell>
          <cell r="AC510" t="str">
            <v>11</v>
          </cell>
          <cell r="AD510" t="str">
            <v xml:space="preserve">CXDU1776540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Pendente</v>
          </cell>
          <cell r="AI510" t="str">
            <v>Não</v>
          </cell>
          <cell r="AJ510" t="str">
            <v>22/01/2022</v>
          </cell>
          <cell r="AK510" t="str">
            <v>Marítimo</v>
          </cell>
          <cell r="AL510" t="str">
            <v>27/01/2022</v>
          </cell>
          <cell r="AM510" t="str">
            <v>11/02/2022</v>
          </cell>
          <cell r="AN510" t="str">
            <v xml:space="preserve">          </v>
          </cell>
        </row>
        <row r="511">
          <cell r="B511">
            <v>80532700</v>
          </cell>
          <cell r="C511">
            <v>540200896</v>
          </cell>
          <cell r="E511" t="str">
            <v/>
          </cell>
          <cell r="F511" t="str">
            <v/>
          </cell>
          <cell r="G511" t="str">
            <v xml:space="preserve">UASC AL KHOR                                      </v>
          </cell>
          <cell r="I511" t="str">
            <v/>
          </cell>
          <cell r="J511">
            <v>113</v>
          </cell>
          <cell r="K511" t="str">
            <v>32</v>
          </cell>
          <cell r="L511" t="str">
            <v>113</v>
          </cell>
          <cell r="M511" t="str">
            <v>770</v>
          </cell>
          <cell r="N511" t="str">
            <v>24</v>
          </cell>
          <cell r="O511" t="str">
            <v>8</v>
          </cell>
          <cell r="P511" t="str">
            <v>13</v>
          </cell>
          <cell r="Q511" t="str">
            <v>0</v>
          </cell>
          <cell r="R511" t="str">
            <v>0</v>
          </cell>
          <cell r="S511" t="str">
            <v>Não</v>
          </cell>
          <cell r="T511" t="str">
            <v xml:space="preserve">HLXU6564273           </v>
          </cell>
          <cell r="U511" t="str">
            <v>11/03/2022</v>
          </cell>
          <cell r="V511" t="str">
            <v/>
          </cell>
          <cell r="W511" t="str">
            <v/>
          </cell>
          <cell r="X511" t="str">
            <v/>
          </cell>
          <cell r="Y511" t="str">
            <v/>
          </cell>
          <cell r="Z511" t="str">
            <v xml:space="preserve">8 </v>
          </cell>
          <cell r="AA511" t="str">
            <v>2</v>
          </cell>
          <cell r="AB511" t="str">
            <v>61</v>
          </cell>
          <cell r="AC511" t="str">
            <v>11</v>
          </cell>
          <cell r="AD511" t="str">
            <v xml:space="preserve">HLXU6564273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Pendente</v>
          </cell>
          <cell r="AI511" t="str">
            <v>Não</v>
          </cell>
          <cell r="AJ511" t="str">
            <v>22/01/2022</v>
          </cell>
          <cell r="AK511" t="str">
            <v>Marítimo</v>
          </cell>
          <cell r="AL511" t="str">
            <v>27/01/2022</v>
          </cell>
          <cell r="AM511" t="str">
            <v>11/02/2022</v>
          </cell>
          <cell r="AN511" t="str">
            <v xml:space="preserve">          </v>
          </cell>
        </row>
        <row r="512">
          <cell r="B512">
            <v>80532774</v>
          </cell>
          <cell r="C512">
            <v>540200899</v>
          </cell>
          <cell r="E512" t="str">
            <v/>
          </cell>
          <cell r="F512" t="str">
            <v>VERMELHO</v>
          </cell>
          <cell r="G512" t="str">
            <v xml:space="preserve">UASC AL KHOR                                      </v>
          </cell>
          <cell r="I512" t="str">
            <v/>
          </cell>
          <cell r="J512">
            <v>54</v>
          </cell>
          <cell r="K512" t="str">
            <v>13</v>
          </cell>
          <cell r="L512" t="str">
            <v>54</v>
          </cell>
          <cell r="M512" t="str">
            <v>268</v>
          </cell>
          <cell r="N512" t="str">
            <v>13</v>
          </cell>
          <cell r="O512" t="str">
            <v>5</v>
          </cell>
          <cell r="P512" t="str">
            <v>18</v>
          </cell>
          <cell r="Q512" t="str">
            <v>2</v>
          </cell>
          <cell r="R512" t="str">
            <v>2</v>
          </cell>
          <cell r="S512" t="str">
            <v>Não</v>
          </cell>
          <cell r="T512" t="str">
            <v xml:space="preserve">HLBU2012303           </v>
          </cell>
          <cell r="U512" t="str">
            <v>03/03/2022</v>
          </cell>
          <cell r="V512" t="str">
            <v/>
          </cell>
          <cell r="W512" t="str">
            <v>Ronie A0259976947</v>
          </cell>
          <cell r="X512" t="str">
            <v>AGUARDANDO TRANSPORTE</v>
          </cell>
          <cell r="Y512" t="str">
            <v/>
          </cell>
          <cell r="Z512" t="str">
            <v>14</v>
          </cell>
          <cell r="AA512" t="str">
            <v>10</v>
          </cell>
          <cell r="AB512" t="str">
            <v>45</v>
          </cell>
          <cell r="AC512" t="str">
            <v>11</v>
          </cell>
          <cell r="AD512" t="str">
            <v xml:space="preserve">HLBU2012303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Pendente</v>
          </cell>
          <cell r="AI512" t="str">
            <v>Não</v>
          </cell>
          <cell r="AJ512" t="str">
            <v>22/01/2022</v>
          </cell>
          <cell r="AK512" t="str">
            <v>Marítimo</v>
          </cell>
          <cell r="AL512" t="str">
            <v>27/01/2022</v>
          </cell>
          <cell r="AM512" t="str">
            <v>11/02/2022</v>
          </cell>
          <cell r="AN512" t="str">
            <v>2203817908</v>
          </cell>
        </row>
        <row r="513">
          <cell r="B513">
            <v>80532798</v>
          </cell>
          <cell r="C513">
            <v>540200901</v>
          </cell>
          <cell r="E513" t="str">
            <v/>
          </cell>
          <cell r="F513" t="str">
            <v/>
          </cell>
          <cell r="G513" t="str">
            <v xml:space="preserve">UASC AL KHOR                                      </v>
          </cell>
          <cell r="I513" t="str">
            <v/>
          </cell>
          <cell r="J513">
            <v>12</v>
          </cell>
          <cell r="K513" t="str">
            <v>3</v>
          </cell>
          <cell r="L513" t="str">
            <v>12</v>
          </cell>
          <cell r="M513" t="str">
            <v>0</v>
          </cell>
          <cell r="N513" t="str">
            <v>34</v>
          </cell>
          <cell r="O513" t="str">
            <v>9</v>
          </cell>
          <cell r="P513" t="str">
            <v>12</v>
          </cell>
          <cell r="Q513" t="str">
            <v>1</v>
          </cell>
          <cell r="R513" t="str">
            <v>1</v>
          </cell>
          <cell r="S513" t="str">
            <v>Não</v>
          </cell>
          <cell r="T513" t="str">
            <v xml:space="preserve">DFSU7319919           </v>
          </cell>
          <cell r="V513" t="str">
            <v>09/03/2022</v>
          </cell>
          <cell r="W513" t="str">
            <v/>
          </cell>
          <cell r="X513" t="str">
            <v>DTA TRANSP</v>
          </cell>
          <cell r="Y513" t="str">
            <v/>
          </cell>
          <cell r="Z513" t="str">
            <v xml:space="preserve">8 </v>
          </cell>
          <cell r="AA513" t="str">
            <v>0</v>
          </cell>
          <cell r="AB513" t="str">
            <v>56</v>
          </cell>
          <cell r="AC513" t="str">
            <v>11</v>
          </cell>
          <cell r="AD513" t="str">
            <v xml:space="preserve">DFSU7319919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Pendente</v>
          </cell>
          <cell r="AI513" t="str">
            <v>Não</v>
          </cell>
          <cell r="AJ513" t="str">
            <v>22/01/2022</v>
          </cell>
          <cell r="AK513" t="str">
            <v>Marítimo</v>
          </cell>
          <cell r="AL513" t="str">
            <v>27/01/2022</v>
          </cell>
          <cell r="AM513" t="str">
            <v>11/02/2022</v>
          </cell>
          <cell r="AN513" t="str">
            <v xml:space="preserve">          </v>
          </cell>
        </row>
        <row r="514">
          <cell r="B514">
            <v>80532847</v>
          </cell>
          <cell r="C514">
            <v>540200904</v>
          </cell>
          <cell r="E514" t="str">
            <v/>
          </cell>
          <cell r="F514" t="str">
            <v/>
          </cell>
          <cell r="G514" t="str">
            <v xml:space="preserve">UASC AL KHOR                                      </v>
          </cell>
          <cell r="I514" t="str">
            <v/>
          </cell>
          <cell r="J514">
            <v>9</v>
          </cell>
          <cell r="K514" t="str">
            <v>6</v>
          </cell>
          <cell r="L514" t="str">
            <v>9</v>
          </cell>
          <cell r="M514" t="str">
            <v>0</v>
          </cell>
          <cell r="N514" t="str">
            <v>0</v>
          </cell>
          <cell r="O514" t="str">
            <v>17</v>
          </cell>
          <cell r="P514" t="str">
            <v>11</v>
          </cell>
          <cell r="Q514" t="str">
            <v>0</v>
          </cell>
          <cell r="R514" t="str">
            <v>0</v>
          </cell>
          <cell r="S514" t="str">
            <v>Não</v>
          </cell>
          <cell r="T514" t="str">
            <v xml:space="preserve">TRHU4503640           </v>
          </cell>
          <cell r="U514" t="str">
            <v>02/03/2022</v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 xml:space="preserve">8 </v>
          </cell>
          <cell r="AA514" t="str">
            <v>2</v>
          </cell>
          <cell r="AB514" t="str">
            <v>28</v>
          </cell>
          <cell r="AC514" t="str">
            <v>11</v>
          </cell>
          <cell r="AD514" t="str">
            <v xml:space="preserve">TRHU4503640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Pendente</v>
          </cell>
          <cell r="AI514" t="str">
            <v>Não</v>
          </cell>
          <cell r="AJ514" t="str">
            <v>22/01/2022</v>
          </cell>
          <cell r="AK514" t="str">
            <v>Marítimo</v>
          </cell>
          <cell r="AL514" t="str">
            <v>27/01/2022</v>
          </cell>
          <cell r="AM514" t="str">
            <v>11/02/2022</v>
          </cell>
          <cell r="AN514" t="str">
            <v xml:space="preserve">          </v>
          </cell>
        </row>
        <row r="515">
          <cell r="B515">
            <v>80532858</v>
          </cell>
          <cell r="C515">
            <v>540200906</v>
          </cell>
          <cell r="E515" t="str">
            <v/>
          </cell>
          <cell r="F515" t="str">
            <v>VERDE</v>
          </cell>
          <cell r="G515" t="str">
            <v xml:space="preserve">UASC AL KHOR                                      </v>
          </cell>
          <cell r="H515" t="str">
            <v>14</v>
          </cell>
          <cell r="I515" t="str">
            <v>5</v>
          </cell>
          <cell r="J515">
            <v>66</v>
          </cell>
          <cell r="K515" t="str">
            <v>13</v>
          </cell>
          <cell r="L515" t="str">
            <v>66</v>
          </cell>
          <cell r="M515" t="str">
            <v>490</v>
          </cell>
          <cell r="N515" t="str">
            <v>10</v>
          </cell>
          <cell r="O515" t="str">
            <v>12</v>
          </cell>
          <cell r="P515" t="str">
            <v>17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TGBU5697906           </v>
          </cell>
          <cell r="U515" t="str">
            <v>02/02/2022</v>
          </cell>
          <cell r="V515" t="str">
            <v>02/03/2022</v>
          </cell>
          <cell r="W515" t="str">
            <v>Rodrigo N304017008034/ Silas A9606898096 9051</v>
          </cell>
          <cell r="X515" t="str">
            <v>MBB</v>
          </cell>
          <cell r="Y515" t="str">
            <v/>
          </cell>
          <cell r="Z515" t="str">
            <v>10</v>
          </cell>
          <cell r="AA515" t="str">
            <v>10</v>
          </cell>
          <cell r="AB515" t="str">
            <v>47</v>
          </cell>
          <cell r="AC515" t="str">
            <v>11</v>
          </cell>
          <cell r="AD515" t="str">
            <v xml:space="preserve">TGBU5697906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Pendente</v>
          </cell>
          <cell r="AI515" t="str">
            <v>Não</v>
          </cell>
          <cell r="AJ515" t="str">
            <v>22/01/2022</v>
          </cell>
          <cell r="AK515" t="str">
            <v>Marítimo</v>
          </cell>
          <cell r="AL515" t="str">
            <v>27/01/2022</v>
          </cell>
          <cell r="AM515" t="str">
            <v>11/02/2022</v>
          </cell>
          <cell r="AN515" t="str">
            <v>2203444320</v>
          </cell>
        </row>
        <row r="516">
          <cell r="B516">
            <v>80532924</v>
          </cell>
          <cell r="C516">
            <v>540200911</v>
          </cell>
          <cell r="E516" t="str">
            <v/>
          </cell>
          <cell r="F516" t="str">
            <v>VERDE</v>
          </cell>
          <cell r="G516" t="str">
            <v xml:space="preserve">UASC AL KHOR                                      </v>
          </cell>
          <cell r="H516" t="str">
            <v>12</v>
          </cell>
          <cell r="I516" t="str">
            <v/>
          </cell>
          <cell r="J516">
            <v>3</v>
          </cell>
          <cell r="K516" t="str">
            <v>2</v>
          </cell>
          <cell r="L516" t="str">
            <v>3</v>
          </cell>
          <cell r="M516" t="str">
            <v>0</v>
          </cell>
          <cell r="N516" t="str">
            <v>0</v>
          </cell>
          <cell r="O516" t="str">
            <v>20</v>
          </cell>
          <cell r="P516" t="str">
            <v>8</v>
          </cell>
          <cell r="Q516" t="str">
            <v>0</v>
          </cell>
          <cell r="R516" t="str">
            <v>0</v>
          </cell>
          <cell r="S516" t="str">
            <v>Não</v>
          </cell>
          <cell r="T516" t="str">
            <v xml:space="preserve">HLBU3224225           </v>
          </cell>
          <cell r="V516" t="str">
            <v>04/02/2022</v>
          </cell>
          <cell r="W516" t="str">
            <v/>
          </cell>
          <cell r="X516" t="str">
            <v>DTA TRANSP</v>
          </cell>
          <cell r="Y516" t="str">
            <v/>
          </cell>
          <cell r="Z516" t="str">
            <v>20</v>
          </cell>
          <cell r="AA516" t="str">
            <v>0</v>
          </cell>
          <cell r="AB516" t="str">
            <v>28</v>
          </cell>
          <cell r="AC516" t="str">
            <v>11</v>
          </cell>
          <cell r="AD516" t="str">
            <v xml:space="preserve">HLBU3224225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Pendente</v>
          </cell>
          <cell r="AI516" t="str">
            <v>Não</v>
          </cell>
          <cell r="AJ516" t="str">
            <v>22/01/2022</v>
          </cell>
          <cell r="AK516" t="str">
            <v>Marítimo</v>
          </cell>
          <cell r="AL516" t="str">
            <v>27/01/2022</v>
          </cell>
          <cell r="AM516" t="str">
            <v>11/02/2022</v>
          </cell>
          <cell r="AN516" t="str">
            <v>2203656904</v>
          </cell>
        </row>
        <row r="517">
          <cell r="B517">
            <v>80532927</v>
          </cell>
          <cell r="C517">
            <v>540200913</v>
          </cell>
          <cell r="E517" t="str">
            <v/>
          </cell>
          <cell r="F517" t="str">
            <v/>
          </cell>
          <cell r="G517" t="str">
            <v xml:space="preserve">UASC AL KHOR                                      </v>
          </cell>
          <cell r="I517" t="str">
            <v/>
          </cell>
          <cell r="J517">
            <v>7</v>
          </cell>
          <cell r="K517" t="str">
            <v>4</v>
          </cell>
          <cell r="L517" t="str">
            <v>7</v>
          </cell>
          <cell r="M517" t="str">
            <v>0</v>
          </cell>
          <cell r="N517" t="str">
            <v>1</v>
          </cell>
          <cell r="O517" t="str">
            <v>12</v>
          </cell>
          <cell r="P517" t="str">
            <v>14</v>
          </cell>
          <cell r="Q517" t="str">
            <v>0</v>
          </cell>
          <cell r="R517" t="str">
            <v>0</v>
          </cell>
          <cell r="S517" t="str">
            <v>Não</v>
          </cell>
          <cell r="T517" t="str">
            <v xml:space="preserve">TCKU6063922           </v>
          </cell>
          <cell r="U517" t="str">
            <v>09/03/2022</v>
          </cell>
          <cell r="V517" t="str">
            <v/>
          </cell>
          <cell r="W517" t="str">
            <v>DTA 04/03/ REFORCO ESQ ( DARIO ) PUXE SBL</v>
          </cell>
          <cell r="X517" t="str">
            <v>DTA TRANSP</v>
          </cell>
          <cell r="Y517" t="str">
            <v/>
          </cell>
          <cell r="Z517" t="str">
            <v>14</v>
          </cell>
          <cell r="AA517" t="str">
            <v>1</v>
          </cell>
          <cell r="AB517" t="str">
            <v>27</v>
          </cell>
          <cell r="AC517" t="str">
            <v>11</v>
          </cell>
          <cell r="AD517" t="str">
            <v xml:space="preserve">TCKU6063922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Pendente</v>
          </cell>
          <cell r="AI517" t="str">
            <v>Não</v>
          </cell>
          <cell r="AJ517" t="str">
            <v>22/01/2022</v>
          </cell>
          <cell r="AK517" t="str">
            <v>Marítimo</v>
          </cell>
          <cell r="AL517" t="str">
            <v>27/01/2022</v>
          </cell>
          <cell r="AM517" t="str">
            <v>11/02/2022</v>
          </cell>
          <cell r="AN517" t="str">
            <v>2204337780</v>
          </cell>
        </row>
        <row r="518">
          <cell r="B518">
            <v>80532936</v>
          </cell>
          <cell r="C518">
            <v>540200915</v>
          </cell>
          <cell r="E518" t="str">
            <v/>
          </cell>
          <cell r="F518" t="str">
            <v/>
          </cell>
          <cell r="G518" t="str">
            <v xml:space="preserve">UASC AL KHOR                                      </v>
          </cell>
          <cell r="I518" t="str">
            <v/>
          </cell>
          <cell r="J518">
            <v>11</v>
          </cell>
          <cell r="K518" t="str">
            <v>7</v>
          </cell>
          <cell r="L518" t="str">
            <v>11</v>
          </cell>
          <cell r="M518" t="str">
            <v>0</v>
          </cell>
          <cell r="N518" t="str">
            <v>2</v>
          </cell>
          <cell r="O518" t="str">
            <v>17</v>
          </cell>
          <cell r="P518" t="str">
            <v>14</v>
          </cell>
          <cell r="Q518" t="str">
            <v>0</v>
          </cell>
          <cell r="R518" t="str">
            <v>0</v>
          </cell>
          <cell r="S518" t="str">
            <v>Não</v>
          </cell>
          <cell r="T518" t="str">
            <v xml:space="preserve">UACU5134904           </v>
          </cell>
          <cell r="U518" t="str">
            <v>09/03/2022</v>
          </cell>
          <cell r="V518" t="str">
            <v/>
          </cell>
          <cell r="W518" t="str">
            <v>DTA 04/03/ REFORCO ESQ ( DARIO ) PUXE SBL</v>
          </cell>
          <cell r="X518" t="str">
            <v>DTA TRANSP</v>
          </cell>
          <cell r="Y518" t="str">
            <v/>
          </cell>
          <cell r="Z518" t="str">
            <v>14</v>
          </cell>
          <cell r="AA518" t="str">
            <v>2</v>
          </cell>
          <cell r="AB518" t="str">
            <v>33</v>
          </cell>
          <cell r="AC518" t="str">
            <v>11</v>
          </cell>
          <cell r="AD518" t="str">
            <v xml:space="preserve">UACU5134904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Pendente</v>
          </cell>
          <cell r="AI518" t="str">
            <v>Não</v>
          </cell>
          <cell r="AJ518" t="str">
            <v>22/01/2022</v>
          </cell>
          <cell r="AK518" t="str">
            <v>Marítimo</v>
          </cell>
          <cell r="AL518" t="str">
            <v>27/01/2022</v>
          </cell>
          <cell r="AM518" t="str">
            <v>11/02/2022</v>
          </cell>
          <cell r="AN518" t="str">
            <v>2204335982</v>
          </cell>
        </row>
        <row r="519">
          <cell r="B519">
            <v>80532930</v>
          </cell>
          <cell r="C519">
            <v>540200917</v>
          </cell>
          <cell r="E519" t="str">
            <v/>
          </cell>
          <cell r="F519" t="str">
            <v/>
          </cell>
          <cell r="G519" t="str">
            <v xml:space="preserve">UASC AL KHOR                                      </v>
          </cell>
          <cell r="I519" t="str">
            <v/>
          </cell>
          <cell r="J519">
            <v>13</v>
          </cell>
          <cell r="K519" t="str">
            <v>5</v>
          </cell>
          <cell r="L519" t="str">
            <v>13</v>
          </cell>
          <cell r="M519" t="str">
            <v>0</v>
          </cell>
          <cell r="N519" t="str">
            <v>25</v>
          </cell>
          <cell r="O519" t="str">
            <v>37</v>
          </cell>
          <cell r="P519" t="str">
            <v>3</v>
          </cell>
          <cell r="Q519" t="str">
            <v>0</v>
          </cell>
          <cell r="R519" t="str">
            <v>0</v>
          </cell>
          <cell r="S519" t="str">
            <v>Não</v>
          </cell>
          <cell r="T519" t="str">
            <v xml:space="preserve">HLXU8233572           </v>
          </cell>
          <cell r="U519" t="str">
            <v>28/02/2022</v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 xml:space="preserve">8 </v>
          </cell>
          <cell r="AA519" t="str">
            <v>2</v>
          </cell>
          <cell r="AB519" t="str">
            <v>65</v>
          </cell>
          <cell r="AC519" t="str">
            <v>11</v>
          </cell>
          <cell r="AD519" t="str">
            <v xml:space="preserve">HLXU8233572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Pendente</v>
          </cell>
          <cell r="AI519" t="str">
            <v>Não</v>
          </cell>
          <cell r="AJ519" t="str">
            <v>22/01/2022</v>
          </cell>
          <cell r="AK519" t="str">
            <v>Marítimo</v>
          </cell>
          <cell r="AL519" t="str">
            <v>27/01/2022</v>
          </cell>
          <cell r="AM519" t="str">
            <v>11/02/2022</v>
          </cell>
          <cell r="AN519" t="str">
            <v xml:space="preserve">          </v>
          </cell>
        </row>
        <row r="520">
          <cell r="B520">
            <v>80532956</v>
          </cell>
          <cell r="C520">
            <v>540200923</v>
          </cell>
          <cell r="E520" t="str">
            <v/>
          </cell>
          <cell r="F520" t="str">
            <v>VERDE</v>
          </cell>
          <cell r="G520" t="str">
            <v xml:space="preserve">UASC AL KHOR                                      </v>
          </cell>
          <cell r="H520" t="str">
            <v>14</v>
          </cell>
          <cell r="I520" t="str">
            <v/>
          </cell>
          <cell r="J520">
            <v>67</v>
          </cell>
          <cell r="K520" t="str">
            <v>13</v>
          </cell>
          <cell r="L520" t="str">
            <v>67</v>
          </cell>
          <cell r="M520" t="str">
            <v>425</v>
          </cell>
          <cell r="N520" t="str">
            <v>33</v>
          </cell>
          <cell r="O520" t="str">
            <v>4</v>
          </cell>
          <cell r="P520" t="str">
            <v>4</v>
          </cell>
          <cell r="Q520" t="str">
            <v>2</v>
          </cell>
          <cell r="R520" t="str">
            <v>2</v>
          </cell>
          <cell r="S520" t="str">
            <v>Não</v>
          </cell>
          <cell r="T520" t="str">
            <v xml:space="preserve">FANU1816762           </v>
          </cell>
          <cell r="U520" t="str">
            <v>22/02/2022</v>
          </cell>
          <cell r="V520" t="str">
            <v>23/02/2022</v>
          </cell>
          <cell r="W520" t="str">
            <v/>
          </cell>
          <cell r="X520" t="str">
            <v>MBB</v>
          </cell>
          <cell r="Y520" t="str">
            <v/>
          </cell>
          <cell r="Z520" t="str">
            <v>20</v>
          </cell>
          <cell r="AA520" t="str">
            <v>5</v>
          </cell>
          <cell r="AB520" t="str">
            <v>51</v>
          </cell>
          <cell r="AC520" t="str">
            <v>11</v>
          </cell>
          <cell r="AD520" t="str">
            <v xml:space="preserve">FANU1816762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Pendente</v>
          </cell>
          <cell r="AI520" t="str">
            <v>Não</v>
          </cell>
          <cell r="AJ520" t="str">
            <v>22/01/2022</v>
          </cell>
          <cell r="AK520" t="str">
            <v>Marítimo</v>
          </cell>
          <cell r="AL520" t="str">
            <v>27/01/2022</v>
          </cell>
          <cell r="AM520" t="str">
            <v>11/02/2022</v>
          </cell>
          <cell r="AN520" t="str">
            <v>2203508441</v>
          </cell>
        </row>
        <row r="521">
          <cell r="B521">
            <v>80533047</v>
          </cell>
          <cell r="C521">
            <v>540200931</v>
          </cell>
          <cell r="E521" t="str">
            <v/>
          </cell>
          <cell r="F521" t="str">
            <v/>
          </cell>
          <cell r="G521" t="str">
            <v xml:space="preserve">UASC AL KHOR                                      </v>
          </cell>
          <cell r="I521" t="str">
            <v/>
          </cell>
          <cell r="J521">
            <v>15</v>
          </cell>
          <cell r="K521" t="str">
            <v>5</v>
          </cell>
          <cell r="L521" t="str">
            <v>15</v>
          </cell>
          <cell r="M521" t="str">
            <v>0</v>
          </cell>
          <cell r="N521" t="str">
            <v>3</v>
          </cell>
          <cell r="O521" t="str">
            <v>12</v>
          </cell>
          <cell r="P521" t="str">
            <v>23</v>
          </cell>
          <cell r="Q521" t="str">
            <v>0</v>
          </cell>
          <cell r="R521" t="str">
            <v>0</v>
          </cell>
          <cell r="S521" t="str">
            <v>Não</v>
          </cell>
          <cell r="T521" t="str">
            <v xml:space="preserve">HLBU1165381           </v>
          </cell>
          <cell r="U521" t="str">
            <v>09/03/2022</v>
          </cell>
          <cell r="V521" t="str">
            <v/>
          </cell>
          <cell r="W521" t="str">
            <v>EXO.TRANSM. GW6E-2800/200KV-12 ( TEZOTO-GIBA ) PUXE SBL</v>
          </cell>
          <cell r="X521" t="str">
            <v>SBL</v>
          </cell>
          <cell r="Y521" t="str">
            <v/>
          </cell>
          <cell r="Z521" t="str">
            <v>14</v>
          </cell>
          <cell r="AA521" t="str">
            <v>2</v>
          </cell>
          <cell r="AB521" t="str">
            <v>38</v>
          </cell>
          <cell r="AC521" t="str">
            <v>11</v>
          </cell>
          <cell r="AD521" t="str">
            <v xml:space="preserve">HLBU1165381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Pendente</v>
          </cell>
          <cell r="AI521" t="str">
            <v>Não</v>
          </cell>
          <cell r="AJ521" t="str">
            <v>22/01/2022</v>
          </cell>
          <cell r="AK521" t="str">
            <v>Marítimo</v>
          </cell>
          <cell r="AL521" t="str">
            <v>27/01/2022</v>
          </cell>
          <cell r="AM521" t="str">
            <v>11/02/2022</v>
          </cell>
          <cell r="AN521" t="str">
            <v>2204335907</v>
          </cell>
        </row>
        <row r="522">
          <cell r="B522">
            <v>80533049</v>
          </cell>
          <cell r="C522">
            <v>540200932</v>
          </cell>
          <cell r="E522" t="str">
            <v/>
          </cell>
          <cell r="F522" t="str">
            <v>VERDE</v>
          </cell>
          <cell r="G522" t="str">
            <v xml:space="preserve">UASC AL KHOR                                      </v>
          </cell>
          <cell r="H522" t="str">
            <v>11</v>
          </cell>
          <cell r="I522" t="str">
            <v>7</v>
          </cell>
          <cell r="J522">
            <v>34</v>
          </cell>
          <cell r="K522" t="str">
            <v>17</v>
          </cell>
          <cell r="L522" t="str">
            <v>34</v>
          </cell>
          <cell r="M522" t="str">
            <v>31</v>
          </cell>
          <cell r="N522" t="str">
            <v>16</v>
          </cell>
          <cell r="O522" t="str">
            <v>4</v>
          </cell>
          <cell r="P522" t="str">
            <v>20</v>
          </cell>
          <cell r="Q522" t="str">
            <v>1</v>
          </cell>
          <cell r="R522" t="str">
            <v>1</v>
          </cell>
          <cell r="S522" t="str">
            <v>Não</v>
          </cell>
          <cell r="T522" t="str">
            <v xml:space="preserve">CAIU7943097           </v>
          </cell>
          <cell r="V522" t="str">
            <v/>
          </cell>
          <cell r="W522" t="str">
            <v>(SNS) TROCA DE NOTA</v>
          </cell>
          <cell r="X522" t="str">
            <v/>
          </cell>
          <cell r="Y522" t="str">
            <v/>
          </cell>
          <cell r="Z522" t="str">
            <v>10</v>
          </cell>
          <cell r="AA522" t="str">
            <v>0</v>
          </cell>
          <cell r="AB522" t="str">
            <v>46</v>
          </cell>
          <cell r="AC522" t="str">
            <v>11</v>
          </cell>
          <cell r="AD522" t="str">
            <v xml:space="preserve">CAIU7943097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Pendente</v>
          </cell>
          <cell r="AI522" t="str">
            <v>Não</v>
          </cell>
          <cell r="AJ522" t="str">
            <v>22/01/2022</v>
          </cell>
          <cell r="AK522" t="str">
            <v>Marítimo</v>
          </cell>
          <cell r="AL522" t="str">
            <v>27/01/2022</v>
          </cell>
          <cell r="AM522" t="str">
            <v>11/02/2022</v>
          </cell>
          <cell r="AN522" t="str">
            <v>2203728913</v>
          </cell>
        </row>
        <row r="523">
          <cell r="B523">
            <v>80533067</v>
          </cell>
          <cell r="C523">
            <v>540200934</v>
          </cell>
          <cell r="E523" t="str">
            <v/>
          </cell>
          <cell r="F523" t="str">
            <v/>
          </cell>
          <cell r="G523" t="str">
            <v xml:space="preserve">UASC AL KHOR                                      </v>
          </cell>
          <cell r="I523" t="str">
            <v/>
          </cell>
          <cell r="J523">
            <v>14</v>
          </cell>
          <cell r="K523" t="str">
            <v>6</v>
          </cell>
          <cell r="L523" t="str">
            <v>14</v>
          </cell>
          <cell r="M523" t="str">
            <v>0</v>
          </cell>
          <cell r="N523" t="str">
            <v>4</v>
          </cell>
          <cell r="O523" t="str">
            <v>53</v>
          </cell>
          <cell r="P523" t="str">
            <v>2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SEGU5712687           </v>
          </cell>
          <cell r="V523" t="str">
            <v/>
          </cell>
          <cell r="W523" t="str">
            <v>DTA 04/03/ EXO.TRANSM. GW6E-2800/200KV-12 ( TEZOTO-GIBA ) PUXE SBL</v>
          </cell>
          <cell r="X523" t="str">
            <v>DTA TRANSP</v>
          </cell>
          <cell r="Y523" t="str">
            <v/>
          </cell>
          <cell r="Z523" t="str">
            <v xml:space="preserve">8 </v>
          </cell>
          <cell r="AA523" t="str">
            <v>0</v>
          </cell>
          <cell r="AB523" t="str">
            <v>59</v>
          </cell>
          <cell r="AC523" t="str">
            <v>11</v>
          </cell>
          <cell r="AD523" t="str">
            <v xml:space="preserve">SEGU5712687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Pendente</v>
          </cell>
          <cell r="AI523" t="str">
            <v>Não</v>
          </cell>
          <cell r="AJ523" t="str">
            <v>22/01/2022</v>
          </cell>
          <cell r="AK523" t="str">
            <v>Marítimo</v>
          </cell>
          <cell r="AL523" t="str">
            <v>27/01/2022</v>
          </cell>
          <cell r="AM523" t="str">
            <v>11/02/2022</v>
          </cell>
          <cell r="AN523" t="str">
            <v xml:space="preserve">          </v>
          </cell>
        </row>
        <row r="524">
          <cell r="B524">
            <v>80533068</v>
          </cell>
          <cell r="C524">
            <v>540200935</v>
          </cell>
          <cell r="E524" t="str">
            <v/>
          </cell>
          <cell r="F524" t="str">
            <v/>
          </cell>
          <cell r="G524" t="str">
            <v xml:space="preserve">UASC AL KHOR                                      </v>
          </cell>
          <cell r="I524" t="str">
            <v/>
          </cell>
          <cell r="J524">
            <v>10</v>
          </cell>
          <cell r="K524" t="str">
            <v>3</v>
          </cell>
          <cell r="L524" t="str">
            <v>10</v>
          </cell>
          <cell r="M524" t="str">
            <v>0</v>
          </cell>
          <cell r="N524" t="str">
            <v>0</v>
          </cell>
          <cell r="O524" t="str">
            <v>16</v>
          </cell>
          <cell r="P524" t="str">
            <v>13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SEGU5711227           </v>
          </cell>
          <cell r="U524" t="str">
            <v>17/03/2022</v>
          </cell>
          <cell r="V524" t="str">
            <v/>
          </cell>
          <cell r="W524" t="str">
            <v>EXO.TRANSM. GW6E-2800/200KV-12 ( TEZOTO-GIBA ) PUXE SBL</v>
          </cell>
          <cell r="X524" t="str">
            <v>SBL</v>
          </cell>
          <cell r="Y524" t="str">
            <v/>
          </cell>
          <cell r="Z524" t="str">
            <v xml:space="preserve">8 </v>
          </cell>
          <cell r="AA524" t="str">
            <v>1</v>
          </cell>
          <cell r="AB524" t="str">
            <v>29</v>
          </cell>
          <cell r="AC524" t="str">
            <v>11</v>
          </cell>
          <cell r="AD524" t="str">
            <v xml:space="preserve">SEGU5711227              </v>
          </cell>
          <cell r="AE524" t="str">
            <v/>
          </cell>
          <cell r="AF524" t="str">
            <v/>
          </cell>
          <cell r="AG524" t="str">
            <v>13682900</v>
          </cell>
          <cell r="AH524" t="str">
            <v>Pendente</v>
          </cell>
          <cell r="AI524" t="str">
            <v>Não</v>
          </cell>
          <cell r="AJ524" t="str">
            <v>22/01/2022</v>
          </cell>
          <cell r="AK524" t="str">
            <v>Marítimo</v>
          </cell>
          <cell r="AL524" t="str">
            <v>27/01/2022</v>
          </cell>
          <cell r="AM524" t="str">
            <v>11/02/2022</v>
          </cell>
          <cell r="AN524" t="str">
            <v xml:space="preserve">          </v>
          </cell>
        </row>
        <row r="525">
          <cell r="B525">
            <v>80533096</v>
          </cell>
          <cell r="C525">
            <v>540200936</v>
          </cell>
          <cell r="E525" t="str">
            <v/>
          </cell>
          <cell r="F525" t="str">
            <v/>
          </cell>
          <cell r="G525" t="str">
            <v xml:space="preserve">UASC AL KHOR                                      </v>
          </cell>
          <cell r="I525" t="str">
            <v/>
          </cell>
          <cell r="J525">
            <v>7</v>
          </cell>
          <cell r="K525" t="str">
            <v>1</v>
          </cell>
          <cell r="L525" t="str">
            <v>7</v>
          </cell>
          <cell r="M525" t="str">
            <v>0</v>
          </cell>
          <cell r="N525" t="str">
            <v>0</v>
          </cell>
          <cell r="O525" t="str">
            <v>1</v>
          </cell>
          <cell r="P525" t="str">
            <v>52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HLXU6532912           </v>
          </cell>
          <cell r="U525" t="str">
            <v>11/03/2022</v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 xml:space="preserve">8 </v>
          </cell>
          <cell r="AA525" t="str">
            <v>1</v>
          </cell>
          <cell r="AB525" t="str">
            <v>53</v>
          </cell>
          <cell r="AC525" t="str">
            <v>11</v>
          </cell>
          <cell r="AD525" t="str">
            <v xml:space="preserve">HLXU6532912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Pendente</v>
          </cell>
          <cell r="AI525" t="str">
            <v>Não</v>
          </cell>
          <cell r="AJ525" t="str">
            <v>22/01/2022</v>
          </cell>
          <cell r="AK525" t="str">
            <v>Marítimo</v>
          </cell>
          <cell r="AL525" t="str">
            <v>27/01/2022</v>
          </cell>
          <cell r="AM525" t="str">
            <v>11/02/2022</v>
          </cell>
          <cell r="AN525" t="str">
            <v xml:space="preserve">          </v>
          </cell>
        </row>
        <row r="526">
          <cell r="B526">
            <v>80532605</v>
          </cell>
          <cell r="C526">
            <v>540200951</v>
          </cell>
          <cell r="E526" t="str">
            <v/>
          </cell>
          <cell r="F526" t="str">
            <v/>
          </cell>
          <cell r="G526" t="str">
            <v xml:space="preserve">UASC AL KHOR                                      </v>
          </cell>
          <cell r="I526" t="str">
            <v/>
          </cell>
          <cell r="J526">
            <v>20</v>
          </cell>
          <cell r="K526" t="str">
            <v>8</v>
          </cell>
          <cell r="L526" t="str">
            <v>20</v>
          </cell>
          <cell r="M526" t="str">
            <v>103</v>
          </cell>
          <cell r="N526" t="str">
            <v>38</v>
          </cell>
          <cell r="O526" t="str">
            <v>7</v>
          </cell>
          <cell r="P526" t="str">
            <v>3</v>
          </cell>
          <cell r="Q526" t="str">
            <v>3</v>
          </cell>
          <cell r="R526" t="str">
            <v>3</v>
          </cell>
          <cell r="S526" t="str">
            <v>Não</v>
          </cell>
          <cell r="T526" t="str">
            <v xml:space="preserve">FANU1816382           </v>
          </cell>
          <cell r="U526" t="str">
            <v>09/03/2022</v>
          </cell>
          <cell r="V526" t="str">
            <v/>
          </cell>
          <cell r="W526" t="str">
            <v>CJ. CAMBIO ( ALVARO ) PUXE SBL</v>
          </cell>
          <cell r="X526" t="str">
            <v>SBL</v>
          </cell>
          <cell r="Y526" t="str">
            <v/>
          </cell>
          <cell r="Z526" t="str">
            <v xml:space="preserve">8 </v>
          </cell>
          <cell r="AA526" t="str">
            <v>2</v>
          </cell>
          <cell r="AB526" t="str">
            <v>47</v>
          </cell>
          <cell r="AC526" t="str">
            <v>11</v>
          </cell>
          <cell r="AD526" t="str">
            <v xml:space="preserve">FANU1816382              </v>
          </cell>
          <cell r="AE526" t="str">
            <v/>
          </cell>
          <cell r="AF526" t="str">
            <v/>
          </cell>
          <cell r="AG526" t="str">
            <v>13682900</v>
          </cell>
          <cell r="AH526" t="str">
            <v>Pendente</v>
          </cell>
          <cell r="AI526" t="str">
            <v>Não</v>
          </cell>
          <cell r="AJ526" t="str">
            <v>22/01/2022</v>
          </cell>
          <cell r="AK526" t="str">
            <v>Marítimo</v>
          </cell>
          <cell r="AL526" t="str">
            <v>27/01/2022</v>
          </cell>
          <cell r="AM526" t="str">
            <v>09/02/2022</v>
          </cell>
          <cell r="AN526" t="str">
            <v xml:space="preserve">          </v>
          </cell>
        </row>
        <row r="527">
          <cell r="B527">
            <v>80532603</v>
          </cell>
          <cell r="C527">
            <v>540200953</v>
          </cell>
          <cell r="E527" t="str">
            <v/>
          </cell>
          <cell r="F527" t="str">
            <v/>
          </cell>
          <cell r="G527" t="str">
            <v xml:space="preserve">UASC AL KHOR                                      </v>
          </cell>
          <cell r="I527" t="str">
            <v/>
          </cell>
          <cell r="J527">
            <v>16</v>
          </cell>
          <cell r="K527" t="str">
            <v>6</v>
          </cell>
          <cell r="L527" t="str">
            <v>16</v>
          </cell>
          <cell r="M527" t="str">
            <v>0</v>
          </cell>
          <cell r="N527" t="str">
            <v>19</v>
          </cell>
          <cell r="O527" t="str">
            <v>27</v>
          </cell>
          <cell r="P527" t="str">
            <v>8</v>
          </cell>
          <cell r="Q527" t="str">
            <v>6</v>
          </cell>
          <cell r="R527" t="str">
            <v>6</v>
          </cell>
          <cell r="S527" t="str">
            <v>Não</v>
          </cell>
          <cell r="T527" t="str">
            <v xml:space="preserve">FFAU1197094           </v>
          </cell>
          <cell r="U527" t="str">
            <v>10/03/2022</v>
          </cell>
          <cell r="V527" t="str">
            <v/>
          </cell>
          <cell r="W527" t="str">
            <v>DTA 04/03</v>
          </cell>
          <cell r="X527" t="str">
            <v>DTA TRANSP</v>
          </cell>
          <cell r="Y527" t="str">
            <v/>
          </cell>
          <cell r="Z527" t="str">
            <v xml:space="preserve">8 </v>
          </cell>
          <cell r="AA527" t="str">
            <v>1</v>
          </cell>
          <cell r="AB527" t="str">
            <v>60</v>
          </cell>
          <cell r="AC527" t="str">
            <v>11</v>
          </cell>
          <cell r="AD527" t="str">
            <v xml:space="preserve">FFAU1197094              </v>
          </cell>
          <cell r="AE527" t="str">
            <v/>
          </cell>
          <cell r="AF527" t="str">
            <v/>
          </cell>
          <cell r="AG527" t="str">
            <v>13682900</v>
          </cell>
          <cell r="AH527" t="str">
            <v>Pendente</v>
          </cell>
          <cell r="AI527" t="str">
            <v>Não</v>
          </cell>
          <cell r="AJ527" t="str">
            <v>22/01/2022</v>
          </cell>
          <cell r="AK527" t="str">
            <v>Marítimo</v>
          </cell>
          <cell r="AL527" t="str">
            <v>27/01/2022</v>
          </cell>
          <cell r="AM527" t="str">
            <v>09/02/2022</v>
          </cell>
          <cell r="AN527" t="str">
            <v xml:space="preserve">          </v>
          </cell>
        </row>
        <row r="528">
          <cell r="B528">
            <v>80532618</v>
          </cell>
          <cell r="C528">
            <v>540200954</v>
          </cell>
          <cell r="E528" t="str">
            <v/>
          </cell>
          <cell r="F528" t="str">
            <v/>
          </cell>
          <cell r="G528" t="str">
            <v xml:space="preserve">UASC AL KHOR                                      </v>
          </cell>
          <cell r="I528" t="str">
            <v/>
          </cell>
          <cell r="J528">
            <v>4</v>
          </cell>
          <cell r="K528" t="str">
            <v>2</v>
          </cell>
          <cell r="L528" t="str">
            <v>4</v>
          </cell>
          <cell r="M528" t="str">
            <v>0</v>
          </cell>
          <cell r="N528" t="str">
            <v>5</v>
          </cell>
          <cell r="O528" t="str">
            <v>25</v>
          </cell>
          <cell r="P528" t="str">
            <v>0</v>
          </cell>
          <cell r="Q528" t="str">
            <v>0</v>
          </cell>
          <cell r="R528" t="str">
            <v>0</v>
          </cell>
          <cell r="S528" t="str">
            <v>Não</v>
          </cell>
          <cell r="T528" t="str">
            <v xml:space="preserve">HAMU1224885           </v>
          </cell>
          <cell r="U528" t="str">
            <v>11/03/2022</v>
          </cell>
          <cell r="V528" t="str">
            <v/>
          </cell>
          <cell r="W528" t="str">
            <v>DTA 04/03</v>
          </cell>
          <cell r="X528" t="str">
            <v>DTA TRANSP</v>
          </cell>
          <cell r="Y528" t="str">
            <v/>
          </cell>
          <cell r="Z528" t="str">
            <v xml:space="preserve">8 </v>
          </cell>
          <cell r="AA528" t="str">
            <v>1</v>
          </cell>
          <cell r="AB528" t="str">
            <v>30</v>
          </cell>
          <cell r="AC528" t="str">
            <v>11</v>
          </cell>
          <cell r="AD528" t="str">
            <v xml:space="preserve">HAMU1224885              </v>
          </cell>
          <cell r="AE528" t="str">
            <v/>
          </cell>
          <cell r="AF528" t="str">
            <v/>
          </cell>
          <cell r="AG528" t="str">
            <v>13682900</v>
          </cell>
          <cell r="AH528" t="str">
            <v>Pendente</v>
          </cell>
          <cell r="AI528" t="str">
            <v>Não</v>
          </cell>
          <cell r="AJ528" t="str">
            <v>22/01/2022</v>
          </cell>
          <cell r="AK528" t="str">
            <v>Marítimo</v>
          </cell>
          <cell r="AL528" t="str">
            <v>27/01/2022</v>
          </cell>
          <cell r="AM528" t="str">
            <v>09/02/2022</v>
          </cell>
          <cell r="AN528" t="str">
            <v xml:space="preserve">          </v>
          </cell>
        </row>
        <row r="529">
          <cell r="B529">
            <v>80532669</v>
          </cell>
          <cell r="C529">
            <v>540200959</v>
          </cell>
          <cell r="E529" t="str">
            <v/>
          </cell>
          <cell r="F529" t="str">
            <v/>
          </cell>
          <cell r="G529" t="str">
            <v xml:space="preserve">UASC AL KHOR                                      </v>
          </cell>
          <cell r="I529" t="str">
            <v/>
          </cell>
          <cell r="J529">
            <v>17</v>
          </cell>
          <cell r="K529" t="str">
            <v>5</v>
          </cell>
          <cell r="L529" t="str">
            <v>17</v>
          </cell>
          <cell r="M529" t="str">
            <v>0</v>
          </cell>
          <cell r="N529" t="str">
            <v>27</v>
          </cell>
          <cell r="O529" t="str">
            <v>17</v>
          </cell>
          <cell r="P529" t="str">
            <v>4</v>
          </cell>
          <cell r="Q529" t="str">
            <v>6</v>
          </cell>
          <cell r="R529" t="str">
            <v>6</v>
          </cell>
          <cell r="S529" t="str">
            <v>Não</v>
          </cell>
          <cell r="T529" t="str">
            <v xml:space="preserve">HLBU2532270           </v>
          </cell>
          <cell r="V529" t="str">
            <v/>
          </cell>
          <cell r="W529" t="str">
            <v>DTA 04/03</v>
          </cell>
          <cell r="X529" t="str">
            <v>DTA TRANSP</v>
          </cell>
          <cell r="Y529" t="str">
            <v/>
          </cell>
          <cell r="Z529" t="str">
            <v xml:space="preserve">8 </v>
          </cell>
          <cell r="AA529" t="str">
            <v>0</v>
          </cell>
          <cell r="AB529" t="str">
            <v>55</v>
          </cell>
          <cell r="AC529" t="str">
            <v>11</v>
          </cell>
          <cell r="AD529" t="str">
            <v xml:space="preserve">HLBU2532270              </v>
          </cell>
          <cell r="AE529" t="str">
            <v/>
          </cell>
          <cell r="AF529" t="str">
            <v/>
          </cell>
          <cell r="AG529" t="str">
            <v>13682900</v>
          </cell>
          <cell r="AH529" t="str">
            <v>Pendente</v>
          </cell>
          <cell r="AI529" t="str">
            <v>Não</v>
          </cell>
          <cell r="AJ529" t="str">
            <v>22/01/2022</v>
          </cell>
          <cell r="AK529" t="str">
            <v>Marítimo</v>
          </cell>
          <cell r="AL529" t="str">
            <v>27/01/2022</v>
          </cell>
          <cell r="AM529" t="str">
            <v>09/02/2022</v>
          </cell>
          <cell r="AN529" t="str">
            <v xml:space="preserve">          </v>
          </cell>
        </row>
        <row r="530">
          <cell r="B530">
            <v>80533312</v>
          </cell>
          <cell r="C530">
            <v>540200961</v>
          </cell>
          <cell r="E530" t="str">
            <v/>
          </cell>
          <cell r="F530" t="str">
            <v/>
          </cell>
          <cell r="G530" t="str">
            <v xml:space="preserve">UASC AL KHOR                                      </v>
          </cell>
          <cell r="I530" t="str">
            <v/>
          </cell>
          <cell r="J530">
            <v>2</v>
          </cell>
          <cell r="K530" t="str">
            <v>2</v>
          </cell>
          <cell r="L530" t="str">
            <v>2</v>
          </cell>
          <cell r="M530" t="str">
            <v>0</v>
          </cell>
          <cell r="N530" t="str">
            <v>0</v>
          </cell>
          <cell r="O530" t="str">
            <v>51</v>
          </cell>
          <cell r="P530" t="str">
            <v>0</v>
          </cell>
          <cell r="Q530" t="str">
            <v>0</v>
          </cell>
          <cell r="R530" t="str">
            <v>0</v>
          </cell>
          <cell r="S530" t="str">
            <v>Não</v>
          </cell>
          <cell r="T530" t="str">
            <v xml:space="preserve">UACU5973272           </v>
          </cell>
          <cell r="V530" t="str">
            <v/>
          </cell>
          <cell r="W530" t="str">
            <v>DTA 04/03/ BANCOS ( ALVARO ) PUXE SBL</v>
          </cell>
          <cell r="X530" t="str">
            <v>DTA TRANSP</v>
          </cell>
          <cell r="Y530" t="str">
            <v/>
          </cell>
          <cell r="Z530" t="str">
            <v xml:space="preserve">8 </v>
          </cell>
          <cell r="AA530" t="str">
            <v>0</v>
          </cell>
          <cell r="AB530" t="str">
            <v>51</v>
          </cell>
          <cell r="AC530" t="str">
            <v>11</v>
          </cell>
          <cell r="AD530" t="str">
            <v xml:space="preserve">UACU5973272              </v>
          </cell>
          <cell r="AE530" t="str">
            <v/>
          </cell>
          <cell r="AF530" t="str">
            <v/>
          </cell>
          <cell r="AG530" t="str">
            <v>13682900</v>
          </cell>
          <cell r="AH530" t="str">
            <v>Pendente</v>
          </cell>
          <cell r="AI530" t="str">
            <v>Não</v>
          </cell>
          <cell r="AJ530" t="str">
            <v>22/01/2022</v>
          </cell>
          <cell r="AK530" t="str">
            <v>Marítimo</v>
          </cell>
          <cell r="AL530" t="str">
            <v>27/01/2022</v>
          </cell>
          <cell r="AM530" t="str">
            <v>09/02/2022</v>
          </cell>
          <cell r="AN530" t="str">
            <v xml:space="preserve">          </v>
          </cell>
        </row>
        <row r="531">
          <cell r="B531">
            <v>80533113</v>
          </cell>
          <cell r="C531">
            <v>540200743</v>
          </cell>
          <cell r="E531" t="str">
            <v/>
          </cell>
          <cell r="F531" t="str">
            <v>VERDE</v>
          </cell>
          <cell r="G531" t="str">
            <v xml:space="preserve">UASC AL KHOR                                      </v>
          </cell>
          <cell r="H531" t="str">
            <v>15</v>
          </cell>
          <cell r="I531" t="str">
            <v>0</v>
          </cell>
          <cell r="J531">
            <v>18</v>
          </cell>
          <cell r="K531" t="str">
            <v>4</v>
          </cell>
          <cell r="L531" t="str">
            <v>18</v>
          </cell>
          <cell r="M531" t="str">
            <v>0</v>
          </cell>
          <cell r="N531" t="str">
            <v>23</v>
          </cell>
          <cell r="O531" t="str">
            <v>21</v>
          </cell>
          <cell r="P531" t="str">
            <v>9</v>
          </cell>
          <cell r="Q531" t="str">
            <v>0</v>
          </cell>
          <cell r="R531" t="str">
            <v>0</v>
          </cell>
          <cell r="S531" t="str">
            <v>Não</v>
          </cell>
          <cell r="T531" t="str">
            <v xml:space="preserve">HLBU3345090           </v>
          </cell>
          <cell r="U531" t="str">
            <v>21/02/2022</v>
          </cell>
          <cell r="V531" t="str">
            <v>22/02/2022</v>
          </cell>
          <cell r="W531" t="str">
            <v/>
          </cell>
          <cell r="X531" t="str">
            <v>FINALIZADO</v>
          </cell>
          <cell r="Y531" t="str">
            <v/>
          </cell>
          <cell r="Z531" t="str">
            <v>10</v>
          </cell>
          <cell r="AA531" t="str">
            <v>2</v>
          </cell>
          <cell r="AB531" t="str">
            <v>53</v>
          </cell>
          <cell r="AC531" t="str">
            <v>11</v>
          </cell>
          <cell r="AD531" t="str">
            <v xml:space="preserve">HLBU3345090              </v>
          </cell>
          <cell r="AE531" t="str">
            <v/>
          </cell>
          <cell r="AF531" t="str">
            <v/>
          </cell>
          <cell r="AG531" t="str">
            <v>13682900</v>
          </cell>
          <cell r="AH531" t="str">
            <v>Processado</v>
          </cell>
          <cell r="AI531" t="str">
            <v>Não</v>
          </cell>
          <cell r="AJ531" t="str">
            <v>22/01/2022</v>
          </cell>
          <cell r="AK531" t="str">
            <v>Marítimo</v>
          </cell>
          <cell r="AL531" t="str">
            <v>27/01/2022</v>
          </cell>
          <cell r="AM531" t="str">
            <v>09/02/2022</v>
          </cell>
          <cell r="AN531" t="str">
            <v>2203407157</v>
          </cell>
        </row>
        <row r="532">
          <cell r="B532">
            <v>80533114</v>
          </cell>
          <cell r="C532">
            <v>540200746</v>
          </cell>
          <cell r="E532" t="str">
            <v/>
          </cell>
          <cell r="F532" t="str">
            <v>VERDE</v>
          </cell>
          <cell r="G532" t="str">
            <v xml:space="preserve">UASC AL KHOR                                      </v>
          </cell>
          <cell r="H532" t="str">
            <v>15</v>
          </cell>
          <cell r="I532" t="str">
            <v>0</v>
          </cell>
          <cell r="J532">
            <v>13</v>
          </cell>
          <cell r="K532" t="str">
            <v>3</v>
          </cell>
          <cell r="L532" t="str">
            <v>13</v>
          </cell>
          <cell r="M532" t="str">
            <v>0</v>
          </cell>
          <cell r="N532" t="str">
            <v>2</v>
          </cell>
          <cell r="O532" t="str">
            <v>26</v>
          </cell>
          <cell r="P532" t="str">
            <v>10</v>
          </cell>
          <cell r="Q532" t="str">
            <v>0</v>
          </cell>
          <cell r="R532" t="str">
            <v>0</v>
          </cell>
          <cell r="S532" t="str">
            <v>Não</v>
          </cell>
          <cell r="T532" t="str">
            <v xml:space="preserve">HLBU2221577           </v>
          </cell>
          <cell r="U532" t="str">
            <v>22/02/2022</v>
          </cell>
          <cell r="V532" t="str">
            <v>22/02/2022</v>
          </cell>
          <cell r="W532" t="str">
            <v/>
          </cell>
          <cell r="X532" t="str">
            <v>FINALIZADO</v>
          </cell>
          <cell r="Y532" t="str">
            <v/>
          </cell>
          <cell r="Z532" t="str">
            <v>10</v>
          </cell>
          <cell r="AA532" t="str">
            <v>2</v>
          </cell>
          <cell r="AB532" t="str">
            <v>38</v>
          </cell>
          <cell r="AC532" t="str">
            <v>11</v>
          </cell>
          <cell r="AD532" t="str">
            <v xml:space="preserve">HLBU2221577              </v>
          </cell>
          <cell r="AE532" t="str">
            <v/>
          </cell>
          <cell r="AF532" t="str">
            <v/>
          </cell>
          <cell r="AG532" t="str">
            <v>13682900</v>
          </cell>
          <cell r="AH532" t="str">
            <v>Processado</v>
          </cell>
          <cell r="AI532" t="str">
            <v>Não</v>
          </cell>
          <cell r="AJ532" t="str">
            <v>22/01/2022</v>
          </cell>
          <cell r="AK532" t="str">
            <v>Marítimo</v>
          </cell>
          <cell r="AL532" t="str">
            <v>27/01/2022</v>
          </cell>
          <cell r="AM532" t="str">
            <v>09/02/2022</v>
          </cell>
          <cell r="AN532" t="str">
            <v>2203409028</v>
          </cell>
        </row>
        <row r="533">
          <cell r="B533">
            <v>80533057</v>
          </cell>
          <cell r="C533">
            <v>540200747</v>
          </cell>
          <cell r="E533" t="str">
            <v/>
          </cell>
          <cell r="F533" t="str">
            <v>VERDE</v>
          </cell>
          <cell r="G533" t="str">
            <v xml:space="preserve">UASC AL KHOR                                      </v>
          </cell>
          <cell r="H533" t="str">
            <v>15</v>
          </cell>
          <cell r="I533" t="str">
            <v>0</v>
          </cell>
          <cell r="J533">
            <v>18</v>
          </cell>
          <cell r="K533" t="str">
            <v>7</v>
          </cell>
          <cell r="L533" t="str">
            <v>18</v>
          </cell>
          <cell r="M533" t="str">
            <v>0</v>
          </cell>
          <cell r="N533" t="str">
            <v>109</v>
          </cell>
          <cell r="O533" t="str">
            <v>11</v>
          </cell>
          <cell r="P533" t="str">
            <v>1</v>
          </cell>
          <cell r="Q533" t="str">
            <v>0</v>
          </cell>
          <cell r="R533" t="str">
            <v>0</v>
          </cell>
          <cell r="S533" t="str">
            <v>Não</v>
          </cell>
          <cell r="T533" t="str">
            <v xml:space="preserve">TCLU6233327           </v>
          </cell>
          <cell r="U533" t="str">
            <v>14/02/2022</v>
          </cell>
          <cell r="V533" t="str">
            <v>22/02/2022</v>
          </cell>
          <cell r="W533" t="str">
            <v>Ronie A0179815105</v>
          </cell>
          <cell r="X533" t="str">
            <v>FINALIZADO</v>
          </cell>
          <cell r="Y533" t="str">
            <v/>
          </cell>
          <cell r="Z533" t="str">
            <v>10</v>
          </cell>
          <cell r="AA533" t="str">
            <v>3</v>
          </cell>
          <cell r="AB533" t="str">
            <v>121</v>
          </cell>
          <cell r="AC533" t="str">
            <v>11</v>
          </cell>
          <cell r="AD533" t="str">
            <v xml:space="preserve">TCLU6233327              </v>
          </cell>
          <cell r="AE533" t="str">
            <v/>
          </cell>
          <cell r="AF533" t="str">
            <v/>
          </cell>
          <cell r="AG533" t="str">
            <v>13682900</v>
          </cell>
          <cell r="AH533" t="str">
            <v>Processado</v>
          </cell>
          <cell r="AI533" t="str">
            <v>Não</v>
          </cell>
          <cell r="AJ533" t="str">
            <v>22/01/2022</v>
          </cell>
          <cell r="AK533" t="str">
            <v>Marítimo</v>
          </cell>
          <cell r="AL533" t="str">
            <v>27/01/2022</v>
          </cell>
          <cell r="AM533" t="str">
            <v>09/02/2022</v>
          </cell>
          <cell r="AN533" t="str">
            <v>2203410964</v>
          </cell>
        </row>
        <row r="534">
          <cell r="B534">
            <v>80533064</v>
          </cell>
          <cell r="C534">
            <v>540200749</v>
          </cell>
          <cell r="E534" t="str">
            <v/>
          </cell>
          <cell r="F534" t="str">
            <v>VERDE</v>
          </cell>
          <cell r="G534" t="str">
            <v xml:space="preserve">UASC AL KHOR                                      </v>
          </cell>
          <cell r="H534" t="str">
            <v>15</v>
          </cell>
          <cell r="I534" t="str">
            <v>0</v>
          </cell>
          <cell r="J534">
            <v>122</v>
          </cell>
          <cell r="K534" t="str">
            <v>25</v>
          </cell>
          <cell r="L534" t="str">
            <v>122</v>
          </cell>
          <cell r="M534" t="str">
            <v>804</v>
          </cell>
          <cell r="N534" t="str">
            <v>33</v>
          </cell>
          <cell r="O534" t="str">
            <v>18</v>
          </cell>
          <cell r="P534" t="str">
            <v>14</v>
          </cell>
          <cell r="Q534" t="str">
            <v>4</v>
          </cell>
          <cell r="R534" t="str">
            <v>4</v>
          </cell>
          <cell r="S534" t="str">
            <v>Não</v>
          </cell>
          <cell r="T534" t="str">
            <v xml:space="preserve">FSCU8950890           </v>
          </cell>
          <cell r="U534" t="str">
            <v>21/02/2022</v>
          </cell>
          <cell r="V534" t="str">
            <v>22/02/2022</v>
          </cell>
          <cell r="W534" t="str">
            <v>Carlos A4422010380 / Milani A  9408991514</v>
          </cell>
          <cell r="X534" t="str">
            <v>FINALIZADO</v>
          </cell>
          <cell r="Y534" t="str">
            <v/>
          </cell>
          <cell r="Z534" t="str">
            <v>10</v>
          </cell>
          <cell r="AA534" t="str">
            <v>12</v>
          </cell>
          <cell r="AB534" t="str">
            <v>67</v>
          </cell>
          <cell r="AC534" t="str">
            <v>11</v>
          </cell>
          <cell r="AD534" t="str">
            <v xml:space="preserve">FSCU8950890              </v>
          </cell>
          <cell r="AE534" t="str">
            <v/>
          </cell>
          <cell r="AF534" t="str">
            <v/>
          </cell>
          <cell r="AG534" t="str">
            <v>13682900</v>
          </cell>
          <cell r="AH534" t="str">
            <v>Processado</v>
          </cell>
          <cell r="AI534" t="str">
            <v>Sim</v>
          </cell>
          <cell r="AJ534" t="str">
            <v>22/01/2022</v>
          </cell>
          <cell r="AK534" t="str">
            <v>Marítimo</v>
          </cell>
          <cell r="AL534" t="str">
            <v>27/01/2022</v>
          </cell>
          <cell r="AM534" t="str">
            <v>09/02/2022</v>
          </cell>
          <cell r="AN534" t="str">
            <v>2203405138</v>
          </cell>
        </row>
        <row r="535">
          <cell r="B535">
            <v>80533078</v>
          </cell>
          <cell r="C535">
            <v>540200752</v>
          </cell>
          <cell r="E535" t="str">
            <v/>
          </cell>
          <cell r="F535" t="str">
            <v>VERDE</v>
          </cell>
          <cell r="G535" t="str">
            <v xml:space="preserve">UASC AL KHOR                                      </v>
          </cell>
          <cell r="H535" t="str">
            <v>15</v>
          </cell>
          <cell r="I535" t="str">
            <v>0</v>
          </cell>
          <cell r="J535">
            <v>20</v>
          </cell>
          <cell r="K535" t="str">
            <v>5</v>
          </cell>
          <cell r="L535" t="str">
            <v>20</v>
          </cell>
          <cell r="M535" t="str">
            <v>92</v>
          </cell>
          <cell r="N535" t="str">
            <v>25</v>
          </cell>
          <cell r="O535" t="str">
            <v>6</v>
          </cell>
          <cell r="P535" t="str">
            <v>6</v>
          </cell>
          <cell r="Q535" t="str">
            <v>2</v>
          </cell>
          <cell r="R535" t="str">
            <v>2</v>
          </cell>
          <cell r="S535" t="str">
            <v>Não</v>
          </cell>
          <cell r="T535" t="str">
            <v xml:space="preserve">CAIU7940349           </v>
          </cell>
          <cell r="U535" t="str">
            <v>22/02/2022</v>
          </cell>
          <cell r="V535" t="str">
            <v>22/02/2022</v>
          </cell>
          <cell r="W535" t="str">
            <v>Rodrigo A9753300500</v>
          </cell>
          <cell r="X535" t="str">
            <v>FINALIZADO</v>
          </cell>
          <cell r="Y535" t="str">
            <v/>
          </cell>
          <cell r="Z535" t="str">
            <v>10</v>
          </cell>
          <cell r="AA535" t="str">
            <v>1</v>
          </cell>
          <cell r="AB535" t="str">
            <v>40</v>
          </cell>
          <cell r="AC535" t="str">
            <v>11</v>
          </cell>
          <cell r="AD535" t="str">
            <v xml:space="preserve">CAIU7940349              </v>
          </cell>
          <cell r="AE535" t="str">
            <v/>
          </cell>
          <cell r="AF535" t="str">
            <v/>
          </cell>
          <cell r="AG535" t="str">
            <v>13682900</v>
          </cell>
          <cell r="AH535" t="str">
            <v>Processado</v>
          </cell>
          <cell r="AI535" t="str">
            <v>Sim</v>
          </cell>
          <cell r="AJ535" t="str">
            <v>22/01/2022</v>
          </cell>
          <cell r="AK535" t="str">
            <v>Marítimo</v>
          </cell>
          <cell r="AL535" t="str">
            <v>27/01/2022</v>
          </cell>
          <cell r="AM535" t="str">
            <v>09/02/2022</v>
          </cell>
          <cell r="AN535" t="str">
            <v>2203408838</v>
          </cell>
        </row>
        <row r="536">
          <cell r="B536">
            <v>80533150</v>
          </cell>
          <cell r="C536">
            <v>540200753</v>
          </cell>
          <cell r="E536" t="str">
            <v/>
          </cell>
          <cell r="F536" t="str">
            <v>VERDE</v>
          </cell>
          <cell r="G536" t="str">
            <v xml:space="preserve">UASC AL KHOR                                      </v>
          </cell>
          <cell r="H536" t="str">
            <v>15</v>
          </cell>
          <cell r="I536" t="str">
            <v>0</v>
          </cell>
          <cell r="J536">
            <v>30</v>
          </cell>
          <cell r="K536" t="str">
            <v>7</v>
          </cell>
          <cell r="L536" t="str">
            <v>30</v>
          </cell>
          <cell r="M536" t="str">
            <v>165</v>
          </cell>
          <cell r="N536" t="str">
            <v>23</v>
          </cell>
          <cell r="O536" t="str">
            <v>10</v>
          </cell>
          <cell r="P536" t="str">
            <v>11</v>
          </cell>
          <cell r="Q536" t="str">
            <v>5</v>
          </cell>
          <cell r="R536" t="str">
            <v>5</v>
          </cell>
          <cell r="S536" t="str">
            <v>Não</v>
          </cell>
          <cell r="T536" t="str">
            <v xml:space="preserve">UACU5458246           </v>
          </cell>
          <cell r="U536" t="str">
            <v>03/02/2022</v>
          </cell>
          <cell r="V536" t="str">
            <v>22/02/2022</v>
          </cell>
          <cell r="W536" t="str">
            <v/>
          </cell>
          <cell r="X536" t="str">
            <v>FINALIZADO</v>
          </cell>
          <cell r="Y536" t="str">
            <v/>
          </cell>
          <cell r="Z536" t="str">
            <v>10</v>
          </cell>
          <cell r="AA536" t="str">
            <v>2</v>
          </cell>
          <cell r="AB536" t="str">
            <v>49</v>
          </cell>
          <cell r="AC536" t="str">
            <v>11</v>
          </cell>
          <cell r="AD536" t="str">
            <v xml:space="preserve">UACU5458246              </v>
          </cell>
          <cell r="AE536" t="str">
            <v/>
          </cell>
          <cell r="AF536" t="str">
            <v/>
          </cell>
          <cell r="AG536" t="str">
            <v>13682900</v>
          </cell>
          <cell r="AH536" t="str">
            <v>Processado</v>
          </cell>
          <cell r="AI536" t="str">
            <v>Sim</v>
          </cell>
          <cell r="AJ536" t="str">
            <v>22/01/2022</v>
          </cell>
          <cell r="AK536" t="str">
            <v>Marítimo</v>
          </cell>
          <cell r="AL536" t="str">
            <v>27/01/2022</v>
          </cell>
          <cell r="AM536" t="str">
            <v>09/02/2022</v>
          </cell>
          <cell r="AN536" t="str">
            <v>2203409680</v>
          </cell>
        </row>
        <row r="537">
          <cell r="B537">
            <v>80533190</v>
          </cell>
          <cell r="C537">
            <v>540200755</v>
          </cell>
          <cell r="E537" t="str">
            <v/>
          </cell>
          <cell r="F537" t="str">
            <v>VERDE</v>
          </cell>
          <cell r="G537" t="str">
            <v xml:space="preserve">UASC AL KHOR                                      </v>
          </cell>
          <cell r="H537" t="str">
            <v>15</v>
          </cell>
          <cell r="I537" t="str">
            <v>0</v>
          </cell>
          <cell r="J537">
            <v>4</v>
          </cell>
          <cell r="K537" t="str">
            <v>3</v>
          </cell>
          <cell r="L537" t="str">
            <v>4</v>
          </cell>
          <cell r="M537" t="str">
            <v>0</v>
          </cell>
          <cell r="N537" t="str">
            <v>0</v>
          </cell>
          <cell r="O537" t="str">
            <v>21</v>
          </cell>
          <cell r="P537" t="str">
            <v>9</v>
          </cell>
          <cell r="Q537" t="str">
            <v>0</v>
          </cell>
          <cell r="R537" t="str">
            <v>0</v>
          </cell>
          <cell r="S537" t="str">
            <v>Não</v>
          </cell>
          <cell r="T537" t="str">
            <v xml:space="preserve">HLXU8182710           </v>
          </cell>
          <cell r="U537" t="str">
            <v>22/02/2022</v>
          </cell>
          <cell r="V537" t="str">
            <v>22/02/2022</v>
          </cell>
          <cell r="W537" t="str">
            <v>Milani A9448900304</v>
          </cell>
          <cell r="X537" t="str">
            <v>FINALIZADO</v>
          </cell>
          <cell r="Y537" t="str">
            <v/>
          </cell>
          <cell r="Z537" t="str">
            <v>10</v>
          </cell>
          <cell r="AA537" t="str">
            <v>1</v>
          </cell>
          <cell r="AB537" t="str">
            <v>30</v>
          </cell>
          <cell r="AC537" t="str">
            <v>11</v>
          </cell>
          <cell r="AD537" t="str">
            <v xml:space="preserve">HLXU8182710              </v>
          </cell>
          <cell r="AE537" t="str">
            <v/>
          </cell>
          <cell r="AF537" t="str">
            <v/>
          </cell>
          <cell r="AG537" t="str">
            <v>13682900</v>
          </cell>
          <cell r="AH537" t="str">
            <v>Processado</v>
          </cell>
          <cell r="AI537" t="str">
            <v>Não</v>
          </cell>
          <cell r="AJ537" t="str">
            <v>22/01/2022</v>
          </cell>
          <cell r="AK537" t="str">
            <v>Marítimo</v>
          </cell>
          <cell r="AL537" t="str">
            <v>27/01/2022</v>
          </cell>
          <cell r="AM537" t="str">
            <v>09/02/2022</v>
          </cell>
          <cell r="AN537" t="str">
            <v>2203409702</v>
          </cell>
        </row>
        <row r="538">
          <cell r="B538">
            <v>80533210</v>
          </cell>
          <cell r="C538">
            <v>540200756</v>
          </cell>
          <cell r="E538" t="str">
            <v/>
          </cell>
          <cell r="F538" t="str">
            <v>VERDE</v>
          </cell>
          <cell r="G538" t="str">
            <v xml:space="preserve">UASC AL KHOR                                      </v>
          </cell>
          <cell r="H538" t="str">
            <v>14</v>
          </cell>
          <cell r="I538" t="str">
            <v>0</v>
          </cell>
          <cell r="J538">
            <v>69</v>
          </cell>
          <cell r="K538" t="str">
            <v>18</v>
          </cell>
          <cell r="L538" t="str">
            <v>69</v>
          </cell>
          <cell r="M538" t="str">
            <v>816</v>
          </cell>
          <cell r="N538" t="str">
            <v>16</v>
          </cell>
          <cell r="O538" t="str">
            <v>11</v>
          </cell>
          <cell r="P538" t="str">
            <v>11</v>
          </cell>
          <cell r="Q538" t="str">
            <v>0</v>
          </cell>
          <cell r="R538" t="str">
            <v>0</v>
          </cell>
          <cell r="S538" t="str">
            <v>Não</v>
          </cell>
          <cell r="T538" t="str">
            <v xml:space="preserve">TCKU6551362           </v>
          </cell>
          <cell r="U538" t="str">
            <v>16/02/2022</v>
          </cell>
          <cell r="V538" t="str">
            <v>22/02/2022</v>
          </cell>
          <cell r="W538" t="str">
            <v>HU trocado - Thiago/ Mariana A9609920701</v>
          </cell>
          <cell r="X538" t="str">
            <v>FINALIZADO</v>
          </cell>
          <cell r="Y538" t="str">
            <v/>
          </cell>
          <cell r="Z538" t="str">
            <v>10</v>
          </cell>
          <cell r="AA538" t="str">
            <v>8</v>
          </cell>
          <cell r="AB538" t="str">
            <v>55</v>
          </cell>
          <cell r="AC538" t="str">
            <v>11</v>
          </cell>
          <cell r="AD538" t="str">
            <v xml:space="preserve">TCKU6551362              </v>
          </cell>
          <cell r="AE538" t="str">
            <v/>
          </cell>
          <cell r="AF538" t="str">
            <v/>
          </cell>
          <cell r="AG538" t="str">
            <v>13682900</v>
          </cell>
          <cell r="AH538" t="str">
            <v>Processado</v>
          </cell>
          <cell r="AI538" t="str">
            <v>Sim</v>
          </cell>
          <cell r="AJ538" t="str">
            <v>22/01/2022</v>
          </cell>
          <cell r="AK538" t="str">
            <v>Marítimo</v>
          </cell>
          <cell r="AL538" t="str">
            <v>27/01/2022</v>
          </cell>
          <cell r="AM538" t="str">
            <v>09/02/2022</v>
          </cell>
          <cell r="AN538" t="str">
            <v>2203418191</v>
          </cell>
        </row>
        <row r="539">
          <cell r="B539">
            <v>80532606</v>
          </cell>
          <cell r="C539">
            <v>540200761</v>
          </cell>
          <cell r="E539" t="str">
            <v/>
          </cell>
          <cell r="F539" t="str">
            <v>VERDE</v>
          </cell>
          <cell r="G539" t="str">
            <v xml:space="preserve">UASC AL KHOR                                      </v>
          </cell>
          <cell r="H539" t="str">
            <v>13</v>
          </cell>
          <cell r="I539" t="str">
            <v>0</v>
          </cell>
          <cell r="J539">
            <v>17</v>
          </cell>
          <cell r="K539" t="str">
            <v>4</v>
          </cell>
          <cell r="L539" t="str">
            <v>17</v>
          </cell>
          <cell r="M539" t="str">
            <v>0</v>
          </cell>
          <cell r="N539" t="str">
            <v>4</v>
          </cell>
          <cell r="O539" t="str">
            <v>38</v>
          </cell>
          <cell r="P539" t="str">
            <v>8</v>
          </cell>
          <cell r="Q539" t="str">
            <v>0</v>
          </cell>
          <cell r="R539" t="str">
            <v>0</v>
          </cell>
          <cell r="S539" t="str">
            <v>Não</v>
          </cell>
          <cell r="T539" t="str">
            <v xml:space="preserve">CAIU9082629           </v>
          </cell>
          <cell r="U539" t="str">
            <v>24/02/2022</v>
          </cell>
          <cell r="V539" t="str">
            <v>24/02/2022</v>
          </cell>
          <cell r="W539" t="str">
            <v>Leticia A9448800105 0000 / Milani A  9408900676    7354</v>
          </cell>
          <cell r="X539" t="str">
            <v>FINALIZADO</v>
          </cell>
          <cell r="Y539" t="str">
            <v/>
          </cell>
          <cell r="Z539" t="str">
            <v>10</v>
          </cell>
          <cell r="AA539" t="str">
            <v>3</v>
          </cell>
          <cell r="AB539" t="str">
            <v>50</v>
          </cell>
          <cell r="AC539" t="str">
            <v>11</v>
          </cell>
          <cell r="AD539" t="str">
            <v xml:space="preserve">CAIU9082629              </v>
          </cell>
          <cell r="AE539" t="str">
            <v/>
          </cell>
          <cell r="AF539" t="str">
            <v/>
          </cell>
          <cell r="AG539" t="str">
            <v>13682900</v>
          </cell>
          <cell r="AH539" t="str">
            <v>Processado</v>
          </cell>
          <cell r="AI539" t="str">
            <v>Sim</v>
          </cell>
          <cell r="AJ539" t="str">
            <v>22/01/2022</v>
          </cell>
          <cell r="AK539" t="str">
            <v>Marítimo</v>
          </cell>
          <cell r="AL539" t="str">
            <v>27/01/2022</v>
          </cell>
          <cell r="AM539" t="str">
            <v>11/02/2022</v>
          </cell>
          <cell r="AN539" t="str">
            <v>2203609914</v>
          </cell>
        </row>
        <row r="540">
          <cell r="B540">
            <v>80533264</v>
          </cell>
          <cell r="C540">
            <v>540200775</v>
          </cell>
          <cell r="E540" t="str">
            <v/>
          </cell>
          <cell r="F540" t="str">
            <v>VERDE</v>
          </cell>
          <cell r="G540" t="str">
            <v xml:space="preserve">UASC AL KHOR                                      </v>
          </cell>
          <cell r="H540" t="str">
            <v>14</v>
          </cell>
          <cell r="I540" t="str">
            <v>0</v>
          </cell>
          <cell r="J540">
            <v>88</v>
          </cell>
          <cell r="K540" t="str">
            <v>25</v>
          </cell>
          <cell r="L540" t="str">
            <v>88</v>
          </cell>
          <cell r="M540" t="str">
            <v>589</v>
          </cell>
          <cell r="N540" t="str">
            <v>6</v>
          </cell>
          <cell r="O540" t="str">
            <v>24</v>
          </cell>
          <cell r="P540" t="str">
            <v>1</v>
          </cell>
          <cell r="Q540" t="str">
            <v>1</v>
          </cell>
          <cell r="R540" t="str">
            <v>1</v>
          </cell>
          <cell r="S540" t="str">
            <v>Não</v>
          </cell>
          <cell r="T540" t="str">
            <v xml:space="preserve">BEAU4542861           </v>
          </cell>
          <cell r="U540" t="str">
            <v>16/02/2022</v>
          </cell>
          <cell r="V540" t="str">
            <v>23/02/2022</v>
          </cell>
          <cell r="W540" t="str">
            <v>Rodrigo A0039890085 / Milani A  9585531682</v>
          </cell>
          <cell r="X540" t="str">
            <v>FINALIZADO</v>
          </cell>
          <cell r="Y540" t="str">
            <v/>
          </cell>
          <cell r="Z540" t="str">
            <v>10</v>
          </cell>
          <cell r="AA540" t="str">
            <v>5</v>
          </cell>
          <cell r="AB540" t="str">
            <v>48</v>
          </cell>
          <cell r="AC540" t="str">
            <v>11</v>
          </cell>
          <cell r="AD540" t="str">
            <v xml:space="preserve">BEAU4542861              </v>
          </cell>
          <cell r="AE540" t="str">
            <v/>
          </cell>
          <cell r="AF540" t="str">
            <v/>
          </cell>
          <cell r="AG540" t="str">
            <v>13682900</v>
          </cell>
          <cell r="AH540" t="str">
            <v>Processado</v>
          </cell>
          <cell r="AI540" t="str">
            <v>Sim</v>
          </cell>
          <cell r="AJ540" t="str">
            <v>22/01/2022</v>
          </cell>
          <cell r="AK540" t="str">
            <v>Marítimo</v>
          </cell>
          <cell r="AL540" t="str">
            <v>27/01/2022</v>
          </cell>
          <cell r="AM540" t="str">
            <v>09/02/2022</v>
          </cell>
          <cell r="AN540" t="str">
            <v>2203418213</v>
          </cell>
        </row>
        <row r="541">
          <cell r="B541">
            <v>80533283</v>
          </cell>
          <cell r="C541">
            <v>540200776</v>
          </cell>
          <cell r="E541" t="str">
            <v/>
          </cell>
          <cell r="F541" t="str">
            <v>VERDE</v>
          </cell>
          <cell r="G541" t="str">
            <v xml:space="preserve">UASC AL KHOR                                      </v>
          </cell>
          <cell r="H541" t="str">
            <v>14</v>
          </cell>
          <cell r="I541" t="str">
            <v>0</v>
          </cell>
          <cell r="J541">
            <v>3</v>
          </cell>
          <cell r="K541" t="str">
            <v>1</v>
          </cell>
          <cell r="L541" t="str">
            <v>3</v>
          </cell>
          <cell r="M541" t="str">
            <v>0</v>
          </cell>
          <cell r="N541" t="str">
            <v>0</v>
          </cell>
          <cell r="O541" t="str">
            <v>20</v>
          </cell>
          <cell r="P541" t="str">
            <v>8</v>
          </cell>
          <cell r="Q541" t="str">
            <v>0</v>
          </cell>
          <cell r="R541" t="str">
            <v>0</v>
          </cell>
          <cell r="S541" t="str">
            <v>Não</v>
          </cell>
          <cell r="T541" t="str">
            <v xml:space="preserve">HLBU2879378           </v>
          </cell>
          <cell r="U541" t="str">
            <v>23/02/2022</v>
          </cell>
          <cell r="V541" t="str">
            <v>23/02/2022</v>
          </cell>
          <cell r="W541" t="str">
            <v/>
          </cell>
          <cell r="X541" t="str">
            <v>FINALIZADO</v>
          </cell>
          <cell r="Y541" t="str">
            <v/>
          </cell>
          <cell r="Z541" t="str">
            <v>10</v>
          </cell>
          <cell r="AA541" t="str">
            <v>1</v>
          </cell>
          <cell r="AB541" t="str">
            <v>28</v>
          </cell>
          <cell r="AC541" t="str">
            <v>11</v>
          </cell>
          <cell r="AD541" t="str">
            <v xml:space="preserve">HLBU2879378              </v>
          </cell>
          <cell r="AE541" t="str">
            <v/>
          </cell>
          <cell r="AF541" t="str">
            <v/>
          </cell>
          <cell r="AG541" t="str">
            <v>13682900</v>
          </cell>
          <cell r="AH541" t="str">
            <v>Processado</v>
          </cell>
          <cell r="AI541" t="str">
            <v>Não</v>
          </cell>
          <cell r="AJ541" t="str">
            <v>22/01/2022</v>
          </cell>
          <cell r="AK541" t="str">
            <v>Marítimo</v>
          </cell>
          <cell r="AL541" t="str">
            <v>27/01/2022</v>
          </cell>
          <cell r="AM541" t="str">
            <v>17/02/2022</v>
          </cell>
          <cell r="AN541" t="str">
            <v>2203431511</v>
          </cell>
        </row>
        <row r="542">
          <cell r="B542">
            <v>80533309</v>
          </cell>
          <cell r="C542">
            <v>540200779</v>
          </cell>
          <cell r="E542" t="str">
            <v/>
          </cell>
          <cell r="F542" t="str">
            <v>VERDE</v>
          </cell>
          <cell r="G542" t="str">
            <v xml:space="preserve">UASC AL KHOR                                      </v>
          </cell>
          <cell r="H542" t="str">
            <v>12</v>
          </cell>
          <cell r="I542" t="str">
            <v>0</v>
          </cell>
          <cell r="J542">
            <v>8</v>
          </cell>
          <cell r="K542" t="str">
            <v>8</v>
          </cell>
          <cell r="L542" t="str">
            <v>8</v>
          </cell>
          <cell r="M542" t="str">
            <v>0</v>
          </cell>
          <cell r="N542" t="str">
            <v>1</v>
          </cell>
          <cell r="O542" t="str">
            <v>31</v>
          </cell>
          <cell r="P542" t="str">
            <v>2</v>
          </cell>
          <cell r="Q542" t="str">
            <v>0</v>
          </cell>
          <cell r="R542" t="str">
            <v>0</v>
          </cell>
          <cell r="S542" t="str">
            <v>Não</v>
          </cell>
          <cell r="T542" t="str">
            <v xml:space="preserve">BSIU9644681           </v>
          </cell>
          <cell r="U542" t="str">
            <v>24/02/2022</v>
          </cell>
          <cell r="V542" t="str">
            <v>24/02/2022</v>
          </cell>
          <cell r="W542" t="str">
            <v>Milani A  9417600459</v>
          </cell>
          <cell r="X542" t="str">
            <v>FINALIZADO</v>
          </cell>
          <cell r="Y542" t="str">
            <v/>
          </cell>
          <cell r="Z542" t="str">
            <v>10</v>
          </cell>
          <cell r="AA542" t="str">
            <v>1</v>
          </cell>
          <cell r="AB542" t="str">
            <v>34</v>
          </cell>
          <cell r="AC542" t="str">
            <v>11</v>
          </cell>
          <cell r="AD542" t="str">
            <v xml:space="preserve">BSIU9644681              </v>
          </cell>
          <cell r="AE542" t="str">
            <v/>
          </cell>
          <cell r="AF542" t="str">
            <v/>
          </cell>
          <cell r="AG542" t="str">
            <v>13682900</v>
          </cell>
          <cell r="AH542" t="str">
            <v>Processado</v>
          </cell>
          <cell r="AI542" t="str">
            <v>Sim</v>
          </cell>
          <cell r="AJ542" t="str">
            <v>22/01/2022</v>
          </cell>
          <cell r="AK542" t="str">
            <v>Marítimo</v>
          </cell>
          <cell r="AL542" t="str">
            <v>27/01/2022</v>
          </cell>
          <cell r="AM542" t="str">
            <v>09/02/2022</v>
          </cell>
          <cell r="AN542" t="str">
            <v>2203656882</v>
          </cell>
        </row>
        <row r="543">
          <cell r="B543">
            <v>80533311</v>
          </cell>
          <cell r="C543">
            <v>540200780</v>
          </cell>
          <cell r="E543" t="str">
            <v/>
          </cell>
          <cell r="F543" t="str">
            <v>VERDE</v>
          </cell>
          <cell r="G543" t="str">
            <v xml:space="preserve">UASC AL KHOR                                      </v>
          </cell>
          <cell r="H543" t="str">
            <v>14</v>
          </cell>
          <cell r="I543" t="str">
            <v>0</v>
          </cell>
          <cell r="J543">
            <v>69</v>
          </cell>
          <cell r="K543" t="str">
            <v>12</v>
          </cell>
          <cell r="L543" t="str">
            <v>69</v>
          </cell>
          <cell r="M543" t="str">
            <v>461</v>
          </cell>
          <cell r="N543" t="str">
            <v>11</v>
          </cell>
          <cell r="O543" t="str">
            <v>0</v>
          </cell>
          <cell r="P543" t="str">
            <v>18</v>
          </cell>
          <cell r="Q543" t="str">
            <v>0</v>
          </cell>
          <cell r="R543" t="str">
            <v>0</v>
          </cell>
          <cell r="S543" t="str">
            <v>Não</v>
          </cell>
          <cell r="T543" t="str">
            <v xml:space="preserve">HLBU2443888           </v>
          </cell>
          <cell r="U543" t="str">
            <v>11/02/2022</v>
          </cell>
          <cell r="V543" t="str">
            <v>23/02/2022</v>
          </cell>
          <cell r="W543" t="str">
            <v>Ronie A3892671174</v>
          </cell>
          <cell r="X543" t="str">
            <v>FINALIZADO</v>
          </cell>
          <cell r="Y543" t="str">
            <v/>
          </cell>
          <cell r="Z543" t="str">
            <v>10</v>
          </cell>
          <cell r="AA543" t="str">
            <v>6</v>
          </cell>
          <cell r="AB543" t="str">
            <v>42</v>
          </cell>
          <cell r="AC543" t="str">
            <v>11</v>
          </cell>
          <cell r="AD543" t="str">
            <v xml:space="preserve">HLBU2443888              </v>
          </cell>
          <cell r="AE543" t="str">
            <v/>
          </cell>
          <cell r="AF543" t="str">
            <v/>
          </cell>
          <cell r="AG543" t="str">
            <v>13682900</v>
          </cell>
          <cell r="AH543" t="str">
            <v>Processado</v>
          </cell>
          <cell r="AI543" t="str">
            <v>Sim</v>
          </cell>
          <cell r="AJ543" t="str">
            <v>22/01/2022</v>
          </cell>
          <cell r="AK543" t="str">
            <v>Marítimo</v>
          </cell>
          <cell r="AL543" t="str">
            <v>27/01/2022</v>
          </cell>
          <cell r="AM543" t="str">
            <v>09/02/2022</v>
          </cell>
          <cell r="AN543" t="str">
            <v>2203418221</v>
          </cell>
        </row>
        <row r="544">
          <cell r="B544">
            <v>80533323</v>
          </cell>
          <cell r="C544">
            <v>540200783</v>
          </cell>
          <cell r="E544" t="str">
            <v/>
          </cell>
          <cell r="F544" t="str">
            <v>VERDE</v>
          </cell>
          <cell r="G544" t="str">
            <v xml:space="preserve">UASC AL KHOR                                      </v>
          </cell>
          <cell r="H544" t="str">
            <v>15</v>
          </cell>
          <cell r="I544" t="str">
            <v>0</v>
          </cell>
          <cell r="J544">
            <v>59</v>
          </cell>
          <cell r="K544" t="str">
            <v>14</v>
          </cell>
          <cell r="L544" t="str">
            <v>59</v>
          </cell>
          <cell r="M544" t="str">
            <v>255</v>
          </cell>
          <cell r="N544" t="str">
            <v>5</v>
          </cell>
          <cell r="O544" t="str">
            <v>35</v>
          </cell>
          <cell r="P544" t="str">
            <v>8</v>
          </cell>
          <cell r="Q544" t="str">
            <v>0</v>
          </cell>
          <cell r="R544" t="str">
            <v>0</v>
          </cell>
          <cell r="S544" t="str">
            <v>Não</v>
          </cell>
          <cell r="T544" t="str">
            <v xml:space="preserve">HLXU8362543           </v>
          </cell>
          <cell r="U544" t="str">
            <v>21/02/2022</v>
          </cell>
          <cell r="V544" t="str">
            <v>22/02/2022</v>
          </cell>
          <cell r="W544" t="str">
            <v>Ronie A3892671174/ Carlos A4570371416</v>
          </cell>
          <cell r="X544" t="str">
            <v>FINALIZADO</v>
          </cell>
          <cell r="Y544" t="str">
            <v/>
          </cell>
          <cell r="Z544" t="str">
            <v>10</v>
          </cell>
          <cell r="AA544" t="str">
            <v>7</v>
          </cell>
          <cell r="AB544" t="str">
            <v>54</v>
          </cell>
          <cell r="AC544" t="str">
            <v>11</v>
          </cell>
          <cell r="AD544" t="str">
            <v xml:space="preserve">HLXU8362543              </v>
          </cell>
          <cell r="AE544" t="str">
            <v/>
          </cell>
          <cell r="AF544" t="str">
            <v/>
          </cell>
          <cell r="AG544" t="str">
            <v>13682900</v>
          </cell>
          <cell r="AH544" t="str">
            <v>Processado</v>
          </cell>
          <cell r="AI544" t="str">
            <v>Sim</v>
          </cell>
          <cell r="AJ544" t="str">
            <v>22/01/2022</v>
          </cell>
          <cell r="AK544" t="str">
            <v>Marítimo</v>
          </cell>
          <cell r="AL544" t="str">
            <v>27/01/2022</v>
          </cell>
          <cell r="AM544" t="str">
            <v>09/02/2022</v>
          </cell>
          <cell r="AN544" t="str">
            <v>2203405278</v>
          </cell>
        </row>
        <row r="545">
          <cell r="B545">
            <v>80533327</v>
          </cell>
          <cell r="C545">
            <v>540200784</v>
          </cell>
          <cell r="E545" t="str">
            <v/>
          </cell>
          <cell r="F545" t="str">
            <v>VERDE</v>
          </cell>
          <cell r="G545" t="str">
            <v xml:space="preserve">UASC AL KHOR                                      </v>
          </cell>
          <cell r="H545" t="str">
            <v>13</v>
          </cell>
          <cell r="I545" t="str">
            <v>0</v>
          </cell>
          <cell r="J545">
            <v>63</v>
          </cell>
          <cell r="K545" t="str">
            <v>13</v>
          </cell>
          <cell r="L545" t="str">
            <v>63</v>
          </cell>
          <cell r="M545" t="str">
            <v>265</v>
          </cell>
          <cell r="N545" t="str">
            <v>32</v>
          </cell>
          <cell r="O545" t="str">
            <v>15</v>
          </cell>
          <cell r="P545" t="str">
            <v>40</v>
          </cell>
          <cell r="Q545" t="str">
            <v>0</v>
          </cell>
          <cell r="R545" t="str">
            <v>0</v>
          </cell>
          <cell r="S545" t="str">
            <v>Não</v>
          </cell>
          <cell r="T545" t="str">
            <v xml:space="preserve">FANU1135265           </v>
          </cell>
          <cell r="U545" t="str">
            <v>18/02/2022</v>
          </cell>
          <cell r="V545" t="str">
            <v>02/03/2022</v>
          </cell>
          <cell r="W545" t="str">
            <v>Carlos A  4570371416</v>
          </cell>
          <cell r="X545" t="str">
            <v>FINALIZADO</v>
          </cell>
          <cell r="Y545" t="str">
            <v/>
          </cell>
          <cell r="Z545" t="str">
            <v>10</v>
          </cell>
          <cell r="AA545" t="str">
            <v>10</v>
          </cell>
          <cell r="AB545" t="str">
            <v>71</v>
          </cell>
          <cell r="AC545" t="str">
            <v>11</v>
          </cell>
          <cell r="AD545" t="str">
            <v xml:space="preserve">FANU1135265              </v>
          </cell>
          <cell r="AE545" t="str">
            <v/>
          </cell>
          <cell r="AF545" t="str">
            <v/>
          </cell>
          <cell r="AG545" t="str">
            <v>13682900</v>
          </cell>
          <cell r="AH545" t="str">
            <v>Processado</v>
          </cell>
          <cell r="AI545" t="str">
            <v>Sim</v>
          </cell>
          <cell r="AJ545" t="str">
            <v>22/01/2022</v>
          </cell>
          <cell r="AK545" t="str">
            <v>Marítimo</v>
          </cell>
          <cell r="AL545" t="str">
            <v>27/01/2022</v>
          </cell>
          <cell r="AM545" t="str">
            <v>09/02/2022</v>
          </cell>
          <cell r="AN545" t="str">
            <v>2203608659</v>
          </cell>
        </row>
        <row r="546">
          <cell r="B546">
            <v>80533390</v>
          </cell>
          <cell r="C546">
            <v>540200788</v>
          </cell>
          <cell r="E546" t="str">
            <v/>
          </cell>
          <cell r="F546" t="str">
            <v>VERDE</v>
          </cell>
          <cell r="G546" t="str">
            <v xml:space="preserve">UASC AL KHOR                                      </v>
          </cell>
          <cell r="H546" t="str">
            <v>14</v>
          </cell>
          <cell r="I546" t="str">
            <v>0</v>
          </cell>
          <cell r="J546">
            <v>67</v>
          </cell>
          <cell r="K546" t="str">
            <v>8</v>
          </cell>
          <cell r="L546" t="str">
            <v>67</v>
          </cell>
          <cell r="M546" t="str">
            <v>411</v>
          </cell>
          <cell r="N546" t="str">
            <v>9</v>
          </cell>
          <cell r="O546" t="str">
            <v>11</v>
          </cell>
          <cell r="P546" t="str">
            <v>21</v>
          </cell>
          <cell r="Q546" t="str">
            <v>0</v>
          </cell>
          <cell r="R546" t="str">
            <v>0</v>
          </cell>
          <cell r="S546" t="str">
            <v>Não</v>
          </cell>
          <cell r="T546" t="str">
            <v xml:space="preserve">UACU5775662           </v>
          </cell>
          <cell r="U546" t="str">
            <v>22/02/2022</v>
          </cell>
          <cell r="V546" t="str">
            <v>23/02/2022</v>
          </cell>
          <cell r="W546" t="str">
            <v>Milani A  9304292869</v>
          </cell>
          <cell r="X546" t="str">
            <v>FINALIZADO</v>
          </cell>
          <cell r="Y546" t="str">
            <v/>
          </cell>
          <cell r="Z546" t="str">
            <v>10</v>
          </cell>
          <cell r="AA546" t="str">
            <v>6</v>
          </cell>
          <cell r="AB546" t="str">
            <v>49</v>
          </cell>
          <cell r="AC546" t="str">
            <v>11</v>
          </cell>
          <cell r="AD546" t="str">
            <v xml:space="preserve">UACU5775662              </v>
          </cell>
          <cell r="AE546" t="str">
            <v/>
          </cell>
          <cell r="AF546" t="str">
            <v/>
          </cell>
          <cell r="AG546" t="str">
            <v>13682900</v>
          </cell>
          <cell r="AH546" t="str">
            <v>Processado</v>
          </cell>
          <cell r="AI546" t="str">
            <v>Sim</v>
          </cell>
          <cell r="AJ546" t="str">
            <v>22/01/2022</v>
          </cell>
          <cell r="AK546" t="str">
            <v>Marítimo</v>
          </cell>
          <cell r="AL546" t="str">
            <v>27/01/2022</v>
          </cell>
          <cell r="AM546" t="str">
            <v>09/02/2022</v>
          </cell>
          <cell r="AN546" t="str">
            <v>2203427441</v>
          </cell>
        </row>
        <row r="547">
          <cell r="B547">
            <v>80533391</v>
          </cell>
          <cell r="C547">
            <v>540200789</v>
          </cell>
          <cell r="E547" t="str">
            <v/>
          </cell>
          <cell r="F547" t="str">
            <v>VERDE</v>
          </cell>
          <cell r="G547" t="str">
            <v xml:space="preserve">UASC AL KHOR                                      </v>
          </cell>
          <cell r="H547" t="str">
            <v>14</v>
          </cell>
          <cell r="I547" t="str">
            <v>0</v>
          </cell>
          <cell r="J547">
            <v>3</v>
          </cell>
          <cell r="K547" t="str">
            <v>2</v>
          </cell>
          <cell r="L547" t="str">
            <v>3</v>
          </cell>
          <cell r="M547" t="str">
            <v>0</v>
          </cell>
          <cell r="N547" t="str">
            <v>20</v>
          </cell>
          <cell r="O547" t="str">
            <v>6</v>
          </cell>
          <cell r="P547" t="str">
            <v>4</v>
          </cell>
          <cell r="Q547" t="str">
            <v>0</v>
          </cell>
          <cell r="R547" t="str">
            <v>0</v>
          </cell>
          <cell r="S547" t="str">
            <v>Não</v>
          </cell>
          <cell r="T547" t="str">
            <v xml:space="preserve">HLBU2440467           </v>
          </cell>
          <cell r="U547" t="str">
            <v>22/02/2022</v>
          </cell>
          <cell r="V547" t="str">
            <v>22/02/2022</v>
          </cell>
          <cell r="W547" t="str">
            <v/>
          </cell>
          <cell r="X547" t="str">
            <v>FINALIZADO</v>
          </cell>
          <cell r="Y547" t="str">
            <v/>
          </cell>
          <cell r="Z547" t="str">
            <v>10</v>
          </cell>
          <cell r="AA547" t="str">
            <v>1</v>
          </cell>
          <cell r="AB547" t="str">
            <v>30</v>
          </cell>
          <cell r="AC547" t="str">
            <v>11</v>
          </cell>
          <cell r="AD547" t="str">
            <v xml:space="preserve">HLBU2440467              </v>
          </cell>
          <cell r="AE547" t="str">
            <v/>
          </cell>
          <cell r="AF547" t="str">
            <v/>
          </cell>
          <cell r="AG547" t="str">
            <v>13682900</v>
          </cell>
          <cell r="AH547" t="str">
            <v>Processado</v>
          </cell>
          <cell r="AI547" t="str">
            <v>Sim</v>
          </cell>
          <cell r="AJ547" t="str">
            <v>22/01/2022</v>
          </cell>
          <cell r="AK547" t="str">
            <v>Marítimo</v>
          </cell>
          <cell r="AL547" t="str">
            <v>27/01/2022</v>
          </cell>
          <cell r="AM547" t="str">
            <v>12/02/2022</v>
          </cell>
          <cell r="AN547" t="str">
            <v>2203427395</v>
          </cell>
        </row>
        <row r="548">
          <cell r="B548">
            <v>80533393</v>
          </cell>
          <cell r="C548">
            <v>540200790</v>
          </cell>
          <cell r="E548" t="str">
            <v/>
          </cell>
          <cell r="F548" t="str">
            <v>VERDE</v>
          </cell>
          <cell r="G548" t="str">
            <v xml:space="preserve">UASC AL KHOR                                      </v>
          </cell>
          <cell r="H548" t="str">
            <v>14</v>
          </cell>
          <cell r="I548" t="str">
            <v>0</v>
          </cell>
          <cell r="J548">
            <v>7</v>
          </cell>
          <cell r="K548" t="str">
            <v>3</v>
          </cell>
          <cell r="L548" t="str">
            <v>7</v>
          </cell>
          <cell r="M548" t="str">
            <v>0</v>
          </cell>
          <cell r="N548" t="str">
            <v>14</v>
          </cell>
          <cell r="O548" t="str">
            <v>13</v>
          </cell>
          <cell r="P548" t="str">
            <v>14</v>
          </cell>
          <cell r="Q548" t="str">
            <v>0</v>
          </cell>
          <cell r="R548" t="str">
            <v>0</v>
          </cell>
          <cell r="S548" t="str">
            <v>Não</v>
          </cell>
          <cell r="T548" t="str">
            <v xml:space="preserve">HLBU2872250           </v>
          </cell>
          <cell r="U548" t="str">
            <v>23/02/2022</v>
          </cell>
          <cell r="V548" t="str">
            <v>23/02/2022</v>
          </cell>
          <cell r="W548" t="str">
            <v/>
          </cell>
          <cell r="X548" t="str">
            <v>FINALIZADO</v>
          </cell>
          <cell r="Y548" t="str">
            <v/>
          </cell>
          <cell r="Z548" t="str">
            <v>10</v>
          </cell>
          <cell r="AA548" t="str">
            <v>2</v>
          </cell>
          <cell r="AB548" t="str">
            <v>41</v>
          </cell>
          <cell r="AC548" t="str">
            <v>11</v>
          </cell>
          <cell r="AD548" t="str">
            <v xml:space="preserve">HLBU2872250              </v>
          </cell>
          <cell r="AE548" t="str">
            <v/>
          </cell>
          <cell r="AF548" t="str">
            <v/>
          </cell>
          <cell r="AG548" t="str">
            <v>13682900</v>
          </cell>
          <cell r="AH548" t="str">
            <v>Processado</v>
          </cell>
          <cell r="AI548" t="str">
            <v>Não</v>
          </cell>
          <cell r="AJ548" t="str">
            <v>22/01/2022</v>
          </cell>
          <cell r="AK548" t="str">
            <v>Marítimo</v>
          </cell>
          <cell r="AL548" t="str">
            <v>27/01/2022</v>
          </cell>
          <cell r="AM548" t="str">
            <v>09/02/2022</v>
          </cell>
          <cell r="AN548" t="str">
            <v>2203431520</v>
          </cell>
        </row>
        <row r="549">
          <cell r="B549">
            <v>80533403</v>
          </cell>
          <cell r="C549">
            <v>540200791</v>
          </cell>
          <cell r="E549" t="str">
            <v/>
          </cell>
          <cell r="F549" t="str">
            <v>VERDE</v>
          </cell>
          <cell r="G549" t="str">
            <v xml:space="preserve">UASC AL KHOR                                      </v>
          </cell>
          <cell r="H549" t="str">
            <v>15</v>
          </cell>
          <cell r="I549" t="str">
            <v>0</v>
          </cell>
          <cell r="J549">
            <v>3</v>
          </cell>
          <cell r="K549" t="str">
            <v>1</v>
          </cell>
          <cell r="L549" t="str">
            <v>3</v>
          </cell>
          <cell r="M549" t="str">
            <v>0</v>
          </cell>
          <cell r="N549" t="str">
            <v>12</v>
          </cell>
          <cell r="O549" t="str">
            <v>0</v>
          </cell>
          <cell r="P549" t="str">
            <v>0</v>
          </cell>
          <cell r="Q549" t="str">
            <v>0</v>
          </cell>
          <cell r="R549" t="str">
            <v>0</v>
          </cell>
          <cell r="S549" t="str">
            <v>Não</v>
          </cell>
          <cell r="T549" t="str">
            <v xml:space="preserve">TCKU1755379           </v>
          </cell>
          <cell r="U549" t="str">
            <v>22/02/2022</v>
          </cell>
          <cell r="V549" t="str">
            <v>22/02/2022</v>
          </cell>
          <cell r="W549" t="str">
            <v>Guilherme A9040103621</v>
          </cell>
          <cell r="X549" t="str">
            <v>FINALIZADO</v>
          </cell>
          <cell r="Y549" t="str">
            <v/>
          </cell>
          <cell r="Z549" t="str">
            <v>10</v>
          </cell>
          <cell r="AA549" t="str">
            <v>2</v>
          </cell>
          <cell r="AB549" t="str">
            <v>12</v>
          </cell>
          <cell r="AC549" t="str">
            <v>11</v>
          </cell>
          <cell r="AD549" t="str">
            <v xml:space="preserve">TCKU1755379              </v>
          </cell>
          <cell r="AE549" t="str">
            <v/>
          </cell>
          <cell r="AF549" t="str">
            <v/>
          </cell>
          <cell r="AG549" t="str">
            <v>13682900</v>
          </cell>
          <cell r="AH549" t="str">
            <v>Processado</v>
          </cell>
          <cell r="AI549" t="str">
            <v>Sim</v>
          </cell>
          <cell r="AJ549" t="str">
            <v>22/01/2022</v>
          </cell>
          <cell r="AK549" t="str">
            <v>Marítimo</v>
          </cell>
          <cell r="AL549" t="str">
            <v>27/01/2022</v>
          </cell>
          <cell r="AM549" t="str">
            <v>09/02/2022</v>
          </cell>
          <cell r="AN549" t="str">
            <v>2203410140</v>
          </cell>
        </row>
        <row r="550">
          <cell r="B550">
            <v>80533401</v>
          </cell>
          <cell r="C550">
            <v>540200792</v>
          </cell>
          <cell r="E550" t="str">
            <v/>
          </cell>
          <cell r="F550" t="str">
            <v>VERDE</v>
          </cell>
          <cell r="G550" t="str">
            <v xml:space="preserve">UASC AL KHOR                                      </v>
          </cell>
          <cell r="H550" t="str">
            <v>14</v>
          </cell>
          <cell r="I550" t="str">
            <v>0</v>
          </cell>
          <cell r="J550">
            <v>16</v>
          </cell>
          <cell r="K550" t="str">
            <v>6</v>
          </cell>
          <cell r="L550" t="str">
            <v>16</v>
          </cell>
          <cell r="M550" t="str">
            <v>0</v>
          </cell>
          <cell r="N550" t="str">
            <v>44</v>
          </cell>
          <cell r="O550" t="str">
            <v>12</v>
          </cell>
          <cell r="P550" t="str">
            <v>7</v>
          </cell>
          <cell r="Q550" t="str">
            <v>0</v>
          </cell>
          <cell r="R550" t="str">
            <v>0</v>
          </cell>
          <cell r="S550" t="str">
            <v>Não</v>
          </cell>
          <cell r="T550" t="str">
            <v xml:space="preserve">HLXU8558114           </v>
          </cell>
          <cell r="U550" t="str">
            <v>22/02/2022</v>
          </cell>
          <cell r="V550" t="str">
            <v>22/02/2022</v>
          </cell>
          <cell r="W550" t="str">
            <v/>
          </cell>
          <cell r="X550" t="str">
            <v>FINALIZADO</v>
          </cell>
          <cell r="Y550" t="str">
            <v/>
          </cell>
          <cell r="Z550" t="str">
            <v>10</v>
          </cell>
          <cell r="AA550" t="str">
            <v>1</v>
          </cell>
          <cell r="AB550" t="str">
            <v>63</v>
          </cell>
          <cell r="AC550" t="str">
            <v>11</v>
          </cell>
          <cell r="AD550" t="str">
            <v xml:space="preserve">HLXU8558114              </v>
          </cell>
          <cell r="AE550" t="str">
            <v/>
          </cell>
          <cell r="AF550" t="str">
            <v/>
          </cell>
          <cell r="AG550" t="str">
            <v>13682900</v>
          </cell>
          <cell r="AH550" t="str">
            <v>Processado</v>
          </cell>
          <cell r="AI550" t="str">
            <v>Sim</v>
          </cell>
          <cell r="AJ550" t="str">
            <v>22/01/2022</v>
          </cell>
          <cell r="AK550" t="str">
            <v>Marítimo</v>
          </cell>
          <cell r="AL550" t="str">
            <v>27/01/2022</v>
          </cell>
          <cell r="AM550" t="str">
            <v>09/02/2022</v>
          </cell>
          <cell r="AN550" t="str">
            <v>2203427425</v>
          </cell>
        </row>
        <row r="551">
          <cell r="B551">
            <v>80533408</v>
          </cell>
          <cell r="C551">
            <v>540200793</v>
          </cell>
          <cell r="E551" t="str">
            <v/>
          </cell>
          <cell r="F551" t="str">
            <v>VERDE</v>
          </cell>
          <cell r="G551" t="str">
            <v xml:space="preserve">UASC AL KHOR                                      </v>
          </cell>
          <cell r="H551" t="str">
            <v>14</v>
          </cell>
          <cell r="I551" t="str">
            <v>0</v>
          </cell>
          <cell r="J551">
            <v>1</v>
          </cell>
          <cell r="K551" t="str">
            <v>1</v>
          </cell>
          <cell r="L551" t="str">
            <v>1</v>
          </cell>
          <cell r="M551" t="str">
            <v>0</v>
          </cell>
          <cell r="N551" t="str">
            <v>20</v>
          </cell>
          <cell r="O551" t="str">
            <v>0</v>
          </cell>
          <cell r="P551" t="str">
            <v>0</v>
          </cell>
          <cell r="Q551" t="str">
            <v>0</v>
          </cell>
          <cell r="R551" t="str">
            <v>0</v>
          </cell>
          <cell r="S551" t="str">
            <v>Não</v>
          </cell>
          <cell r="T551" t="str">
            <v xml:space="preserve">HLBU1768092           </v>
          </cell>
          <cell r="U551" t="str">
            <v>25/02/2022</v>
          </cell>
          <cell r="V551" t="str">
            <v>23/02/2022</v>
          </cell>
          <cell r="W551" t="str">
            <v/>
          </cell>
          <cell r="X551" t="str">
            <v>FINALIZADO</v>
          </cell>
          <cell r="Y551" t="str">
            <v/>
          </cell>
          <cell r="Z551" t="str">
            <v>10</v>
          </cell>
          <cell r="AA551" t="str">
            <v>1</v>
          </cell>
          <cell r="AB551" t="str">
            <v>20</v>
          </cell>
          <cell r="AC551" t="str">
            <v>11</v>
          </cell>
          <cell r="AD551" t="str">
            <v xml:space="preserve">HLBU1768092              </v>
          </cell>
          <cell r="AE551" t="str">
            <v/>
          </cell>
          <cell r="AF551" t="str">
            <v/>
          </cell>
          <cell r="AG551" t="str">
            <v>13682900</v>
          </cell>
          <cell r="AH551" t="str">
            <v>Processado</v>
          </cell>
          <cell r="AI551" t="str">
            <v>Não</v>
          </cell>
          <cell r="AJ551" t="str">
            <v>22/01/2022</v>
          </cell>
          <cell r="AK551" t="str">
            <v>Marítimo</v>
          </cell>
          <cell r="AL551" t="str">
            <v>27/01/2022</v>
          </cell>
          <cell r="AM551" t="str">
            <v>09/02/2022</v>
          </cell>
          <cell r="AN551" t="str">
            <v>2203431872</v>
          </cell>
        </row>
        <row r="552">
          <cell r="B552">
            <v>80533421</v>
          </cell>
          <cell r="C552">
            <v>540200795</v>
          </cell>
          <cell r="E552" t="str">
            <v/>
          </cell>
          <cell r="F552" t="str">
            <v>VERDE</v>
          </cell>
          <cell r="G552" t="str">
            <v xml:space="preserve">UASC AL KHOR                                      </v>
          </cell>
          <cell r="H552" t="str">
            <v>15</v>
          </cell>
          <cell r="I552" t="str">
            <v>0</v>
          </cell>
          <cell r="J552">
            <v>18</v>
          </cell>
          <cell r="K552" t="str">
            <v>6</v>
          </cell>
          <cell r="L552" t="str">
            <v>18</v>
          </cell>
          <cell r="M552" t="str">
            <v>258</v>
          </cell>
          <cell r="N552" t="str">
            <v>20</v>
          </cell>
          <cell r="O552" t="str">
            <v>11</v>
          </cell>
          <cell r="P552" t="str">
            <v>0</v>
          </cell>
          <cell r="Q552" t="str">
            <v>0</v>
          </cell>
          <cell r="R552" t="str">
            <v>0</v>
          </cell>
          <cell r="S552" t="str">
            <v>Não</v>
          </cell>
          <cell r="T552" t="str">
            <v xml:space="preserve">TGCU5180476           </v>
          </cell>
          <cell r="U552" t="str">
            <v>21/02/2022</v>
          </cell>
          <cell r="V552" t="str">
            <v>22/02/2022</v>
          </cell>
          <cell r="W552" t="str">
            <v/>
          </cell>
          <cell r="X552" t="str">
            <v>FINALIZADO</v>
          </cell>
          <cell r="Y552" t="str">
            <v/>
          </cell>
          <cell r="Z552" t="str">
            <v>10</v>
          </cell>
          <cell r="AA552" t="str">
            <v>1</v>
          </cell>
          <cell r="AB552" t="str">
            <v>34</v>
          </cell>
          <cell r="AC552" t="str">
            <v>11</v>
          </cell>
          <cell r="AD552" t="str">
            <v xml:space="preserve">TGCU5180476              </v>
          </cell>
          <cell r="AE552" t="str">
            <v/>
          </cell>
          <cell r="AF552" t="str">
            <v/>
          </cell>
          <cell r="AG552" t="str">
            <v>13682900</v>
          </cell>
          <cell r="AH552" t="str">
            <v>Processado</v>
          </cell>
          <cell r="AI552" t="str">
            <v>Sim</v>
          </cell>
          <cell r="AJ552" t="str">
            <v>22/01/2022</v>
          </cell>
          <cell r="AK552" t="str">
            <v>Marítimo</v>
          </cell>
          <cell r="AL552" t="str">
            <v>27/01/2022</v>
          </cell>
          <cell r="AM552" t="str">
            <v>09/02/2022</v>
          </cell>
          <cell r="AN552" t="str">
            <v>2203405197</v>
          </cell>
        </row>
        <row r="553">
          <cell r="B553">
            <v>80533426</v>
          </cell>
          <cell r="C553">
            <v>540200796</v>
          </cell>
          <cell r="E553" t="str">
            <v/>
          </cell>
          <cell r="F553" t="str">
            <v>VERDE</v>
          </cell>
          <cell r="G553" t="str">
            <v xml:space="preserve">UASC AL KHOR                                      </v>
          </cell>
          <cell r="H553" t="str">
            <v>15</v>
          </cell>
          <cell r="I553" t="str">
            <v>0</v>
          </cell>
          <cell r="J553">
            <v>48</v>
          </cell>
          <cell r="K553" t="str">
            <v>9</v>
          </cell>
          <cell r="L553" t="str">
            <v>48</v>
          </cell>
          <cell r="M553" t="str">
            <v>241</v>
          </cell>
          <cell r="N553" t="str">
            <v>3</v>
          </cell>
          <cell r="O553" t="str">
            <v>13</v>
          </cell>
          <cell r="P553" t="str">
            <v>3</v>
          </cell>
          <cell r="Q553" t="str">
            <v>0</v>
          </cell>
          <cell r="R553" t="str">
            <v>0</v>
          </cell>
          <cell r="S553" t="str">
            <v>Não</v>
          </cell>
          <cell r="T553" t="str">
            <v xml:space="preserve">HLXU8314519           </v>
          </cell>
          <cell r="U553" t="str">
            <v>21/02/2022</v>
          </cell>
          <cell r="V553" t="str">
            <v>22/02/2022</v>
          </cell>
          <cell r="W553" t="str">
            <v>Silas A9606903344  8R35</v>
          </cell>
          <cell r="X553" t="str">
            <v>FINALIZADO</v>
          </cell>
          <cell r="Y553" t="str">
            <v/>
          </cell>
          <cell r="Z553" t="str">
            <v>10</v>
          </cell>
          <cell r="AA553" t="str">
            <v>1</v>
          </cell>
          <cell r="AB553" t="str">
            <v>23</v>
          </cell>
          <cell r="AC553" t="str">
            <v>11</v>
          </cell>
          <cell r="AD553" t="str">
            <v xml:space="preserve">HLXU8314519              </v>
          </cell>
          <cell r="AE553" t="str">
            <v/>
          </cell>
          <cell r="AF553" t="str">
            <v/>
          </cell>
          <cell r="AG553" t="str">
            <v>13682900</v>
          </cell>
          <cell r="AH553" t="str">
            <v>Processado</v>
          </cell>
          <cell r="AI553" t="str">
            <v>Sim</v>
          </cell>
          <cell r="AJ553" t="str">
            <v>22/01/2022</v>
          </cell>
          <cell r="AK553" t="str">
            <v>Marítimo</v>
          </cell>
          <cell r="AL553" t="str">
            <v>27/01/2022</v>
          </cell>
          <cell r="AM553" t="str">
            <v>09/02/2022</v>
          </cell>
          <cell r="AN553" t="str">
            <v>2203405235</v>
          </cell>
        </row>
        <row r="554">
          <cell r="B554">
            <v>80533479</v>
          </cell>
          <cell r="C554">
            <v>540200801</v>
          </cell>
          <cell r="E554" t="str">
            <v/>
          </cell>
          <cell r="F554" t="str">
            <v>VERDE</v>
          </cell>
          <cell r="G554" t="str">
            <v xml:space="preserve">UASC AL KHOR                                      </v>
          </cell>
          <cell r="H554" t="str">
            <v>15</v>
          </cell>
          <cell r="I554" t="str">
            <v>0</v>
          </cell>
          <cell r="J554">
            <v>66</v>
          </cell>
          <cell r="K554" t="str">
            <v>19</v>
          </cell>
          <cell r="L554" t="str">
            <v>66</v>
          </cell>
          <cell r="M554" t="str">
            <v>407</v>
          </cell>
          <cell r="N554" t="str">
            <v>1</v>
          </cell>
          <cell r="O554" t="str">
            <v>10</v>
          </cell>
          <cell r="P554" t="str">
            <v>73</v>
          </cell>
          <cell r="Q554" t="str">
            <v>0</v>
          </cell>
          <cell r="R554" t="str">
            <v>0</v>
          </cell>
          <cell r="S554" t="str">
            <v>Não</v>
          </cell>
          <cell r="T554" t="str">
            <v xml:space="preserve">FCIU8639045           </v>
          </cell>
          <cell r="U554" t="str">
            <v>22/02/2022</v>
          </cell>
          <cell r="V554" t="str">
            <v>22/02/2022</v>
          </cell>
          <cell r="W554" t="str">
            <v/>
          </cell>
          <cell r="X554" t="str">
            <v>FINALIZADO</v>
          </cell>
          <cell r="Y554" t="str">
            <v/>
          </cell>
          <cell r="Z554" t="str">
            <v>10</v>
          </cell>
          <cell r="AA554" t="str">
            <v>4</v>
          </cell>
          <cell r="AB554" t="str">
            <v>35</v>
          </cell>
          <cell r="AC554" t="str">
            <v>11</v>
          </cell>
          <cell r="AD554" t="str">
            <v xml:space="preserve">FCIU8639045              </v>
          </cell>
          <cell r="AE554" t="str">
            <v/>
          </cell>
          <cell r="AF554" t="str">
            <v/>
          </cell>
          <cell r="AG554" t="str">
            <v>13682900</v>
          </cell>
          <cell r="AH554" t="str">
            <v>Processado</v>
          </cell>
          <cell r="AI554" t="str">
            <v>Sim</v>
          </cell>
          <cell r="AJ554" t="str">
            <v>22/01/2022</v>
          </cell>
          <cell r="AK554" t="str">
            <v>Marítimo</v>
          </cell>
          <cell r="AL554" t="str">
            <v>27/01/2022</v>
          </cell>
          <cell r="AM554" t="str">
            <v>09/02/2022</v>
          </cell>
          <cell r="AN554" t="str">
            <v>2203410158</v>
          </cell>
        </row>
        <row r="555">
          <cell r="B555">
            <v>80533488</v>
          </cell>
          <cell r="C555">
            <v>540200804</v>
          </cell>
          <cell r="E555" t="str">
            <v/>
          </cell>
          <cell r="F555" t="str">
            <v>VERDE</v>
          </cell>
          <cell r="G555" t="str">
            <v xml:space="preserve">UASC AL KHOR                                      </v>
          </cell>
          <cell r="H555" t="str">
            <v>15</v>
          </cell>
          <cell r="I555" t="str">
            <v>0</v>
          </cell>
          <cell r="J555">
            <v>38</v>
          </cell>
          <cell r="K555" t="str">
            <v>7</v>
          </cell>
          <cell r="L555" t="str">
            <v>38</v>
          </cell>
          <cell r="M555" t="str">
            <v>235</v>
          </cell>
          <cell r="N555" t="str">
            <v>0</v>
          </cell>
          <cell r="O555" t="str">
            <v>18</v>
          </cell>
          <cell r="P555" t="str">
            <v>360</v>
          </cell>
          <cell r="Q555" t="str">
            <v>0</v>
          </cell>
          <cell r="R555" t="str">
            <v>0</v>
          </cell>
          <cell r="S555" t="str">
            <v>Não</v>
          </cell>
          <cell r="T555" t="str">
            <v xml:space="preserve">FANU1051755           </v>
          </cell>
          <cell r="U555" t="str">
            <v>22/02/2022</v>
          </cell>
          <cell r="V555" t="str">
            <v>22/02/2022</v>
          </cell>
          <cell r="W555" t="str">
            <v>Milani A  0004208671</v>
          </cell>
          <cell r="X555" t="str">
            <v>FINALIZADO</v>
          </cell>
          <cell r="Y555" t="str">
            <v/>
          </cell>
          <cell r="Z555" t="str">
            <v>10</v>
          </cell>
          <cell r="AA555" t="str">
            <v>2</v>
          </cell>
          <cell r="AB555" t="str">
            <v>34</v>
          </cell>
          <cell r="AC555" t="str">
            <v>11</v>
          </cell>
          <cell r="AD555" t="str">
            <v xml:space="preserve">FANU1051755              </v>
          </cell>
          <cell r="AE555" t="str">
            <v/>
          </cell>
          <cell r="AF555" t="str">
            <v/>
          </cell>
          <cell r="AG555" t="str">
            <v>13682900</v>
          </cell>
          <cell r="AH555" t="str">
            <v>Processado</v>
          </cell>
          <cell r="AI555" t="str">
            <v>Sim</v>
          </cell>
          <cell r="AJ555" t="str">
            <v>22/01/2022</v>
          </cell>
          <cell r="AK555" t="str">
            <v>Marítimo</v>
          </cell>
          <cell r="AL555" t="str">
            <v>27/01/2022</v>
          </cell>
          <cell r="AM555" t="str">
            <v>09/02/2022</v>
          </cell>
          <cell r="AN555" t="str">
            <v>2203410611</v>
          </cell>
        </row>
        <row r="556">
          <cell r="B556">
            <v>80533442</v>
          </cell>
          <cell r="C556">
            <v>540200806</v>
          </cell>
          <cell r="E556" t="str">
            <v/>
          </cell>
          <cell r="F556" t="str">
            <v>VERDE</v>
          </cell>
          <cell r="G556" t="str">
            <v xml:space="preserve">UASC AL KHOR                                      </v>
          </cell>
          <cell r="H556" t="str">
            <v>13</v>
          </cell>
          <cell r="I556" t="str">
            <v>0</v>
          </cell>
          <cell r="J556">
            <v>32</v>
          </cell>
          <cell r="K556" t="str">
            <v>6</v>
          </cell>
          <cell r="L556" t="str">
            <v>32</v>
          </cell>
          <cell r="M556" t="str">
            <v>229</v>
          </cell>
          <cell r="N556" t="str">
            <v>22</v>
          </cell>
          <cell r="O556" t="str">
            <v>5</v>
          </cell>
          <cell r="P556" t="str">
            <v>4</v>
          </cell>
          <cell r="Q556" t="str">
            <v>0</v>
          </cell>
          <cell r="R556" t="str">
            <v>0</v>
          </cell>
          <cell r="S556" t="str">
            <v>Não</v>
          </cell>
          <cell r="T556" t="str">
            <v xml:space="preserve">CAIU9415648           </v>
          </cell>
          <cell r="U556" t="str">
            <v>23/02/2022</v>
          </cell>
          <cell r="V556" t="str">
            <v>23/02/2022</v>
          </cell>
          <cell r="W556" t="str">
            <v/>
          </cell>
          <cell r="X556" t="str">
            <v>FINALIZADO</v>
          </cell>
          <cell r="Y556" t="str">
            <v/>
          </cell>
          <cell r="Z556" t="str">
            <v>20</v>
          </cell>
          <cell r="AA556" t="str">
            <v>2</v>
          </cell>
          <cell r="AB556" t="str">
            <v>40</v>
          </cell>
          <cell r="AC556" t="str">
            <v>11</v>
          </cell>
          <cell r="AD556" t="str">
            <v xml:space="preserve">CAIU9415648              </v>
          </cell>
          <cell r="AE556" t="str">
            <v/>
          </cell>
          <cell r="AF556" t="str">
            <v/>
          </cell>
          <cell r="AG556" t="str">
            <v>13682900</v>
          </cell>
          <cell r="AH556" t="str">
            <v>Processado</v>
          </cell>
          <cell r="AI556" t="str">
            <v>Sim</v>
          </cell>
          <cell r="AJ556" t="str">
            <v>22/01/2022</v>
          </cell>
          <cell r="AK556" t="str">
            <v>Marítimo</v>
          </cell>
          <cell r="AL556" t="str">
            <v>27/01/2022</v>
          </cell>
          <cell r="AM556" t="str">
            <v>09/02/2022</v>
          </cell>
          <cell r="AN556" t="str">
            <v>2203545681</v>
          </cell>
        </row>
        <row r="557">
          <cell r="B557">
            <v>80533439</v>
          </cell>
          <cell r="C557">
            <v>540200807</v>
          </cell>
          <cell r="E557" t="str">
            <v/>
          </cell>
          <cell r="F557" t="str">
            <v>VERDE</v>
          </cell>
          <cell r="G557" t="str">
            <v xml:space="preserve">UASC AL KHOR                                      </v>
          </cell>
          <cell r="H557" t="str">
            <v>13</v>
          </cell>
          <cell r="I557" t="str">
            <v>0</v>
          </cell>
          <cell r="J557">
            <v>5</v>
          </cell>
          <cell r="K557" t="str">
            <v>4</v>
          </cell>
          <cell r="L557" t="str">
            <v>5</v>
          </cell>
          <cell r="M557" t="str">
            <v>0</v>
          </cell>
          <cell r="N557" t="str">
            <v>10</v>
          </cell>
          <cell r="O557" t="str">
            <v>2</v>
          </cell>
          <cell r="P557" t="str">
            <v>26</v>
          </cell>
          <cell r="Q557" t="str">
            <v>0</v>
          </cell>
          <cell r="R557" t="str">
            <v>0</v>
          </cell>
          <cell r="S557" t="str">
            <v>Não</v>
          </cell>
          <cell r="T557" t="str">
            <v xml:space="preserve">TGBU9613082           </v>
          </cell>
          <cell r="U557" t="str">
            <v>23/02/2022</v>
          </cell>
          <cell r="V557" t="str">
            <v>23/02/2022</v>
          </cell>
          <cell r="W557" t="str">
            <v/>
          </cell>
          <cell r="X557" t="str">
            <v>FINALIZADO</v>
          </cell>
          <cell r="Y557" t="str">
            <v/>
          </cell>
          <cell r="Z557" t="str">
            <v>10</v>
          </cell>
          <cell r="AA557" t="str">
            <v>2</v>
          </cell>
          <cell r="AB557" t="str">
            <v>38</v>
          </cell>
          <cell r="AC557" t="str">
            <v>11</v>
          </cell>
          <cell r="AD557" t="str">
            <v xml:space="preserve">TGBU9613082              </v>
          </cell>
          <cell r="AE557" t="str">
            <v/>
          </cell>
          <cell r="AF557" t="str">
            <v/>
          </cell>
          <cell r="AG557" t="str">
            <v>13682900</v>
          </cell>
          <cell r="AH557" t="str">
            <v>Processado</v>
          </cell>
          <cell r="AI557" t="str">
            <v>Sim</v>
          </cell>
          <cell r="AJ557" t="str">
            <v>22/01/2022</v>
          </cell>
          <cell r="AK557" t="str">
            <v>Marítimo</v>
          </cell>
          <cell r="AL557" t="str">
            <v>27/01/2022</v>
          </cell>
          <cell r="AM557" t="str">
            <v>09/02/2022</v>
          </cell>
          <cell r="AN557" t="str">
            <v>2203545690</v>
          </cell>
        </row>
        <row r="558">
          <cell r="B558">
            <v>80533329</v>
          </cell>
          <cell r="C558">
            <v>540200880</v>
          </cell>
          <cell r="E558" t="str">
            <v/>
          </cell>
          <cell r="F558" t="str">
            <v>VERDE</v>
          </cell>
          <cell r="G558" t="str">
            <v xml:space="preserve">UASC AL KHOR                                      </v>
          </cell>
          <cell r="H558" t="str">
            <v>15</v>
          </cell>
          <cell r="I558" t="str">
            <v>0</v>
          </cell>
          <cell r="J558">
            <v>38</v>
          </cell>
          <cell r="K558" t="str">
            <v>7</v>
          </cell>
          <cell r="L558" t="str">
            <v>38</v>
          </cell>
          <cell r="M558" t="str">
            <v>285</v>
          </cell>
          <cell r="N558" t="str">
            <v>28</v>
          </cell>
          <cell r="O558" t="str">
            <v>27</v>
          </cell>
          <cell r="P558" t="str">
            <v>1</v>
          </cell>
          <cell r="Q558" t="str">
            <v>0</v>
          </cell>
          <cell r="R558" t="str">
            <v>0</v>
          </cell>
          <cell r="S558" t="str">
            <v>Não</v>
          </cell>
          <cell r="T558" t="str">
            <v xml:space="preserve">UETU5276499           </v>
          </cell>
          <cell r="U558" t="str">
            <v>21/02/2022</v>
          </cell>
          <cell r="V558" t="str">
            <v>23/02/2022</v>
          </cell>
          <cell r="W558" t="str">
            <v>Silas A9606903344  8R35</v>
          </cell>
          <cell r="X558" t="str">
            <v>FINALIZADO</v>
          </cell>
          <cell r="Y558" t="str">
            <v/>
          </cell>
          <cell r="Z558" t="str">
            <v>10</v>
          </cell>
          <cell r="AA558" t="str">
            <v>3</v>
          </cell>
          <cell r="AB558" t="str">
            <v>61</v>
          </cell>
          <cell r="AC558" t="str">
            <v>11</v>
          </cell>
          <cell r="AD558" t="str">
            <v xml:space="preserve">UETU5276499              </v>
          </cell>
          <cell r="AE558" t="str">
            <v/>
          </cell>
          <cell r="AF558" t="str">
            <v/>
          </cell>
          <cell r="AG558" t="str">
            <v>13682900</v>
          </cell>
          <cell r="AH558" t="str">
            <v>Processado</v>
          </cell>
          <cell r="AI558" t="str">
            <v>Sim</v>
          </cell>
          <cell r="AJ558" t="str">
            <v>22/01/2022</v>
          </cell>
          <cell r="AK558" t="str">
            <v>Marítimo</v>
          </cell>
          <cell r="AL558" t="str">
            <v>27/01/2022</v>
          </cell>
          <cell r="AM558" t="str">
            <v>11/02/2022</v>
          </cell>
          <cell r="AN558" t="str">
            <v>2203405359</v>
          </cell>
        </row>
        <row r="559">
          <cell r="B559">
            <v>80532668</v>
          </cell>
          <cell r="C559">
            <v>540200883</v>
          </cell>
          <cell r="E559" t="str">
            <v/>
          </cell>
          <cell r="F559" t="str">
            <v>VERDE</v>
          </cell>
          <cell r="G559" t="str">
            <v xml:space="preserve">UASC AL KHOR                                      </v>
          </cell>
          <cell r="H559" t="str">
            <v>15</v>
          </cell>
          <cell r="I559" t="str">
            <v>0</v>
          </cell>
          <cell r="J559">
            <v>21</v>
          </cell>
          <cell r="K559" t="str">
            <v>7</v>
          </cell>
          <cell r="L559" t="str">
            <v>21</v>
          </cell>
          <cell r="M559" t="str">
            <v>54</v>
          </cell>
          <cell r="N559" t="str">
            <v>46</v>
          </cell>
          <cell r="O559" t="str">
            <v>5</v>
          </cell>
          <cell r="P559" t="str">
            <v>5</v>
          </cell>
          <cell r="Q559" t="str">
            <v>0</v>
          </cell>
          <cell r="R559" t="str">
            <v>0</v>
          </cell>
          <cell r="S559" t="str">
            <v>Não</v>
          </cell>
          <cell r="T559" t="str">
            <v xml:space="preserve">FANU1127362           </v>
          </cell>
          <cell r="U559" t="str">
            <v>21/02/2022</v>
          </cell>
          <cell r="V559" t="str">
            <v>23/02/2022</v>
          </cell>
          <cell r="W559" t="str">
            <v>CJ. CAMBIO ( ALVARO ) PUXE SBL/ Leticia A9582800000</v>
          </cell>
          <cell r="X559" t="str">
            <v>FINALIZADO</v>
          </cell>
          <cell r="Y559" t="str">
            <v/>
          </cell>
          <cell r="Z559" t="str">
            <v>10</v>
          </cell>
          <cell r="AA559" t="str">
            <v>1</v>
          </cell>
          <cell r="AB559" t="str">
            <v>57</v>
          </cell>
          <cell r="AC559" t="str">
            <v>11</v>
          </cell>
          <cell r="AD559" t="str">
            <v xml:space="preserve">FANU1127362              </v>
          </cell>
          <cell r="AE559" t="str">
            <v/>
          </cell>
          <cell r="AF559" t="str">
            <v/>
          </cell>
          <cell r="AG559" t="str">
            <v>13682900</v>
          </cell>
          <cell r="AH559" t="str">
            <v>Processado</v>
          </cell>
          <cell r="AI559" t="str">
            <v>Sim</v>
          </cell>
          <cell r="AJ559" t="str">
            <v>22/01/2022</v>
          </cell>
          <cell r="AK559" t="str">
            <v>Marítimo</v>
          </cell>
          <cell r="AL559" t="str">
            <v>27/01/2022</v>
          </cell>
          <cell r="AM559" t="str">
            <v>11/02/2022</v>
          </cell>
          <cell r="AN559" t="str">
            <v>2203404778</v>
          </cell>
        </row>
        <row r="560">
          <cell r="B560">
            <v>80532633</v>
          </cell>
          <cell r="C560">
            <v>540200885</v>
          </cell>
          <cell r="E560" t="str">
            <v/>
          </cell>
          <cell r="F560" t="str">
            <v>VERDE</v>
          </cell>
          <cell r="G560" t="str">
            <v xml:space="preserve">UASC AL KHOR                                      </v>
          </cell>
          <cell r="H560" t="str">
            <v>15</v>
          </cell>
          <cell r="I560" t="str">
            <v>0</v>
          </cell>
          <cell r="J560">
            <v>20</v>
          </cell>
          <cell r="K560" t="str">
            <v>2</v>
          </cell>
          <cell r="L560" t="str">
            <v>20</v>
          </cell>
          <cell r="M560" t="str">
            <v>0</v>
          </cell>
          <cell r="N560" t="str">
            <v>10</v>
          </cell>
          <cell r="O560" t="str">
            <v>24</v>
          </cell>
          <cell r="P560" t="str">
            <v>22</v>
          </cell>
          <cell r="Q560" t="str">
            <v>0</v>
          </cell>
          <cell r="R560" t="str">
            <v>0</v>
          </cell>
          <cell r="S560" t="str">
            <v>Não</v>
          </cell>
          <cell r="T560" t="str">
            <v xml:space="preserve">FANU1816654           </v>
          </cell>
          <cell r="U560" t="str">
            <v>21/02/2022</v>
          </cell>
          <cell r="V560" t="str">
            <v>22/02/2022</v>
          </cell>
          <cell r="W560" t="str">
            <v>Rodrigo A0069811705</v>
          </cell>
          <cell r="X560" t="str">
            <v>FINALIZADO</v>
          </cell>
          <cell r="Y560" t="str">
            <v/>
          </cell>
          <cell r="Z560" t="str">
            <v>10</v>
          </cell>
          <cell r="AA560" t="str">
            <v>1</v>
          </cell>
          <cell r="AB560" t="str">
            <v>56</v>
          </cell>
          <cell r="AC560" t="str">
            <v>11</v>
          </cell>
          <cell r="AD560" t="str">
            <v xml:space="preserve">FANU1816654              </v>
          </cell>
          <cell r="AE560" t="str">
            <v/>
          </cell>
          <cell r="AF560" t="str">
            <v/>
          </cell>
          <cell r="AG560" t="str">
            <v>13682900</v>
          </cell>
          <cell r="AH560" t="str">
            <v>Processado</v>
          </cell>
          <cell r="AI560" t="str">
            <v>Sim</v>
          </cell>
          <cell r="AJ560" t="str">
            <v>22/01/2022</v>
          </cell>
          <cell r="AK560" t="str">
            <v>Marítimo</v>
          </cell>
          <cell r="AL560" t="str">
            <v>27/01/2022</v>
          </cell>
          <cell r="AM560" t="str">
            <v>11/02/2022</v>
          </cell>
          <cell r="AN560" t="str">
            <v>2203404786</v>
          </cell>
        </row>
        <row r="561">
          <cell r="B561">
            <v>80532678</v>
          </cell>
          <cell r="C561">
            <v>540200889</v>
          </cell>
          <cell r="E561" t="str">
            <v/>
          </cell>
          <cell r="F561" t="str">
            <v>VERDE</v>
          </cell>
          <cell r="G561" t="str">
            <v xml:space="preserve">UASC AL KHOR                                      </v>
          </cell>
          <cell r="H561" t="str">
            <v>5</v>
          </cell>
          <cell r="I561" t="str">
            <v>0</v>
          </cell>
          <cell r="J561">
            <v>8</v>
          </cell>
          <cell r="K561" t="str">
            <v>2</v>
          </cell>
          <cell r="L561" t="str">
            <v>8</v>
          </cell>
          <cell r="M561" t="str">
            <v>0</v>
          </cell>
          <cell r="N561" t="str">
            <v>0</v>
          </cell>
          <cell r="O561" t="str">
            <v>13</v>
          </cell>
          <cell r="P561" t="str">
            <v>20</v>
          </cell>
          <cell r="Q561" t="str">
            <v>0</v>
          </cell>
          <cell r="R561" t="str">
            <v>0</v>
          </cell>
          <cell r="S561" t="str">
            <v>Não</v>
          </cell>
          <cell r="T561" t="str">
            <v xml:space="preserve">TGBU5910170           </v>
          </cell>
          <cell r="U561" t="str">
            <v>02/03/2022</v>
          </cell>
          <cell r="V561" t="str">
            <v>02/03/2022</v>
          </cell>
          <cell r="W561" t="str">
            <v>Patrick A9483254609     7390</v>
          </cell>
          <cell r="X561" t="str">
            <v>FINALIZADO</v>
          </cell>
          <cell r="Y561" t="str">
            <v/>
          </cell>
          <cell r="Z561" t="str">
            <v>10</v>
          </cell>
          <cell r="AA561" t="str">
            <v>3</v>
          </cell>
          <cell r="AB561" t="str">
            <v>33</v>
          </cell>
          <cell r="AC561" t="str">
            <v>11</v>
          </cell>
          <cell r="AD561" t="str">
            <v xml:space="preserve">TGBU5910170              </v>
          </cell>
          <cell r="AE561" t="str">
            <v/>
          </cell>
          <cell r="AF561" t="str">
            <v/>
          </cell>
          <cell r="AG561" t="str">
            <v>13682900</v>
          </cell>
          <cell r="AH561" t="str">
            <v>Processado</v>
          </cell>
          <cell r="AI561" t="str">
            <v>Não</v>
          </cell>
          <cell r="AJ561" t="str">
            <v>22/01/2022</v>
          </cell>
          <cell r="AK561" t="str">
            <v>Marítimo</v>
          </cell>
          <cell r="AL561" t="str">
            <v>27/01/2022</v>
          </cell>
          <cell r="AM561" t="str">
            <v>11/02/2022</v>
          </cell>
          <cell r="AN561" t="str">
            <v>2203846045</v>
          </cell>
        </row>
        <row r="562">
          <cell r="B562">
            <v>80533054</v>
          </cell>
          <cell r="C562">
            <v>540200891</v>
          </cell>
          <cell r="E562" t="str">
            <v/>
          </cell>
          <cell r="F562" t="str">
            <v>VERDE</v>
          </cell>
          <cell r="G562" t="str">
            <v xml:space="preserve">UASC AL KHOR                                      </v>
          </cell>
          <cell r="H562" t="str">
            <v>15</v>
          </cell>
          <cell r="I562" t="str">
            <v>0</v>
          </cell>
          <cell r="J562">
            <v>4</v>
          </cell>
          <cell r="K562" t="str">
            <v>1</v>
          </cell>
          <cell r="L562" t="str">
            <v>4</v>
          </cell>
          <cell r="M562" t="str">
            <v>0</v>
          </cell>
          <cell r="N562" t="str">
            <v>14</v>
          </cell>
          <cell r="O562" t="str">
            <v>0</v>
          </cell>
          <cell r="P562" t="str">
            <v>0</v>
          </cell>
          <cell r="Q562" t="str">
            <v>0</v>
          </cell>
          <cell r="R562" t="str">
            <v>0</v>
          </cell>
          <cell r="S562" t="str">
            <v>Não</v>
          </cell>
          <cell r="T562" t="str">
            <v xml:space="preserve">HLXU1214009           </v>
          </cell>
          <cell r="U562" t="str">
            <v>15/02/2022</v>
          </cell>
          <cell r="V562" t="str">
            <v>22/02/2022</v>
          </cell>
          <cell r="W562" t="str">
            <v>Guilherme A9040103621</v>
          </cell>
          <cell r="X562" t="str">
            <v>FINALIZADO</v>
          </cell>
          <cell r="Y562" t="str">
            <v/>
          </cell>
          <cell r="Z562" t="str">
            <v>10</v>
          </cell>
          <cell r="AA562" t="str">
            <v>1</v>
          </cell>
          <cell r="AB562" t="str">
            <v>14</v>
          </cell>
          <cell r="AC562" t="str">
            <v>11</v>
          </cell>
          <cell r="AD562" t="str">
            <v xml:space="preserve">HLXU1214009              </v>
          </cell>
          <cell r="AE562" t="str">
            <v/>
          </cell>
          <cell r="AF562" t="str">
            <v/>
          </cell>
          <cell r="AG562" t="str">
            <v>13682900</v>
          </cell>
          <cell r="AH562" t="str">
            <v>Processado</v>
          </cell>
          <cell r="AI562" t="str">
            <v>Não</v>
          </cell>
          <cell r="AJ562" t="str">
            <v>22/01/2022</v>
          </cell>
          <cell r="AK562" t="str">
            <v>Marítimo</v>
          </cell>
          <cell r="AL562" t="str">
            <v>27/01/2022</v>
          </cell>
          <cell r="AM562" t="str">
            <v>11/02/2022</v>
          </cell>
          <cell r="AN562" t="str">
            <v>2203411979</v>
          </cell>
        </row>
        <row r="563">
          <cell r="B563">
            <v>80532718</v>
          </cell>
          <cell r="C563">
            <v>540200897</v>
          </cell>
          <cell r="E563" t="str">
            <v/>
          </cell>
          <cell r="F563" t="str">
            <v>VERDE</v>
          </cell>
          <cell r="G563" t="str">
            <v xml:space="preserve">UASC AL KHOR                                      </v>
          </cell>
          <cell r="H563" t="str">
            <v>15</v>
          </cell>
          <cell r="I563" t="str">
            <v>0</v>
          </cell>
          <cell r="J563">
            <v>47</v>
          </cell>
          <cell r="K563" t="str">
            <v>13</v>
          </cell>
          <cell r="L563" t="str">
            <v>47</v>
          </cell>
          <cell r="M563" t="str">
            <v>274</v>
          </cell>
          <cell r="N563" t="str">
            <v>27</v>
          </cell>
          <cell r="O563" t="str">
            <v>14</v>
          </cell>
          <cell r="P563" t="str">
            <v>17</v>
          </cell>
          <cell r="Q563" t="str">
            <v>0</v>
          </cell>
          <cell r="R563" t="str">
            <v>0</v>
          </cell>
          <cell r="S563" t="str">
            <v>Não</v>
          </cell>
          <cell r="T563" t="str">
            <v xml:space="preserve">BMOU4935971           </v>
          </cell>
          <cell r="U563" t="str">
            <v>22/02/2022</v>
          </cell>
          <cell r="V563" t="str">
            <v>22/02/2022</v>
          </cell>
          <cell r="W563" t="str">
            <v>Ronie A9602600349</v>
          </cell>
          <cell r="X563" t="str">
            <v>FINALIZADO</v>
          </cell>
          <cell r="Y563" t="str">
            <v/>
          </cell>
          <cell r="Z563" t="str">
            <v>10</v>
          </cell>
          <cell r="AA563" t="str">
            <v>4</v>
          </cell>
          <cell r="AB563" t="str">
            <v>67</v>
          </cell>
          <cell r="AC563" t="str">
            <v>11</v>
          </cell>
          <cell r="AD563" t="str">
            <v xml:space="preserve">BMOU4935971              </v>
          </cell>
          <cell r="AE563" t="str">
            <v/>
          </cell>
          <cell r="AF563" t="str">
            <v/>
          </cell>
          <cell r="AG563" t="str">
            <v>13682900</v>
          </cell>
          <cell r="AH563" t="str">
            <v>Processado</v>
          </cell>
          <cell r="AI563" t="str">
            <v>Sim</v>
          </cell>
          <cell r="AJ563" t="str">
            <v>22/01/2022</v>
          </cell>
          <cell r="AK563" t="str">
            <v>Marítimo</v>
          </cell>
          <cell r="AL563" t="str">
            <v>27/01/2022</v>
          </cell>
          <cell r="AM563" t="str">
            <v>11/02/2022</v>
          </cell>
          <cell r="AN563" t="str">
            <v>2203410620</v>
          </cell>
        </row>
        <row r="564">
          <cell r="B564">
            <v>80532772</v>
          </cell>
          <cell r="C564">
            <v>540200898</v>
          </cell>
          <cell r="E564" t="str">
            <v/>
          </cell>
          <cell r="F564" t="str">
            <v>VERDE</v>
          </cell>
          <cell r="G564" t="str">
            <v xml:space="preserve">UASC AL KHOR                                      </v>
          </cell>
          <cell r="H564" t="str">
            <v>12</v>
          </cell>
          <cell r="I564" t="str">
            <v>0</v>
          </cell>
          <cell r="J564">
            <v>18</v>
          </cell>
          <cell r="K564" t="str">
            <v>5</v>
          </cell>
          <cell r="L564" t="str">
            <v>18</v>
          </cell>
          <cell r="M564" t="str">
            <v>0</v>
          </cell>
          <cell r="N564" t="str">
            <v>26</v>
          </cell>
          <cell r="O564" t="str">
            <v>27</v>
          </cell>
          <cell r="P564" t="str">
            <v>3</v>
          </cell>
          <cell r="Q564" t="str">
            <v>0</v>
          </cell>
          <cell r="R564" t="str">
            <v>0</v>
          </cell>
          <cell r="S564" t="str">
            <v>Não</v>
          </cell>
          <cell r="T564" t="str">
            <v xml:space="preserve">SEGU5454330           </v>
          </cell>
          <cell r="U564" t="str">
            <v>23/02/2022</v>
          </cell>
          <cell r="V564" t="str">
            <v>23/02/2022</v>
          </cell>
          <cell r="W564" t="str">
            <v/>
          </cell>
          <cell r="X564" t="str">
            <v>FINALIZADO</v>
          </cell>
          <cell r="Y564" t="str">
            <v/>
          </cell>
          <cell r="Z564" t="str">
            <v>10</v>
          </cell>
          <cell r="AA564" t="str">
            <v>3</v>
          </cell>
          <cell r="AB564" t="str">
            <v>56</v>
          </cell>
          <cell r="AC564" t="str">
            <v>11</v>
          </cell>
          <cell r="AD564" t="str">
            <v xml:space="preserve">SEGU5454330              </v>
          </cell>
          <cell r="AE564" t="str">
            <v/>
          </cell>
          <cell r="AF564" t="str">
            <v/>
          </cell>
          <cell r="AG564" t="str">
            <v>13682900</v>
          </cell>
          <cell r="AH564" t="str">
            <v>Processado</v>
          </cell>
          <cell r="AI564" t="str">
            <v>Não</v>
          </cell>
          <cell r="AJ564" t="str">
            <v>22/01/2022</v>
          </cell>
          <cell r="AK564" t="str">
            <v>Marítimo</v>
          </cell>
          <cell r="AL564" t="str">
            <v>27/01/2022</v>
          </cell>
          <cell r="AM564" t="str">
            <v>11/02/2022</v>
          </cell>
          <cell r="AN564" t="str">
            <v>2203660197</v>
          </cell>
        </row>
        <row r="565">
          <cell r="B565">
            <v>80532792</v>
          </cell>
          <cell r="C565">
            <v>540200900</v>
          </cell>
          <cell r="E565" t="str">
            <v/>
          </cell>
          <cell r="F565" t="str">
            <v>VERDE</v>
          </cell>
          <cell r="G565" t="str">
            <v xml:space="preserve">UASC AL KHOR                                      </v>
          </cell>
          <cell r="H565" t="str">
            <v>15</v>
          </cell>
          <cell r="I565" t="str">
            <v>0</v>
          </cell>
          <cell r="J565">
            <v>56</v>
          </cell>
          <cell r="K565" t="str">
            <v>19</v>
          </cell>
          <cell r="L565" t="str">
            <v>56</v>
          </cell>
          <cell r="M565" t="str">
            <v>392</v>
          </cell>
          <cell r="N565" t="str">
            <v>32</v>
          </cell>
          <cell r="O565" t="str">
            <v>9</v>
          </cell>
          <cell r="P565" t="str">
            <v>11</v>
          </cell>
          <cell r="Q565" t="str">
            <v>0</v>
          </cell>
          <cell r="R565" t="str">
            <v>0</v>
          </cell>
          <cell r="S565" t="str">
            <v>Não</v>
          </cell>
          <cell r="T565" t="str">
            <v xml:space="preserve">TGHU9418787           </v>
          </cell>
          <cell r="U565" t="str">
            <v>21/02/2022</v>
          </cell>
          <cell r="V565" t="str">
            <v>22/02/2022</v>
          </cell>
          <cell r="W565" t="str">
            <v>Ronie A7152653001</v>
          </cell>
          <cell r="X565" t="str">
            <v>FINALIZADO</v>
          </cell>
          <cell r="Y565" t="str">
            <v/>
          </cell>
          <cell r="Z565" t="str">
            <v>10</v>
          </cell>
          <cell r="AA565" t="str">
            <v>2</v>
          </cell>
          <cell r="AB565" t="str">
            <v>60</v>
          </cell>
          <cell r="AC565" t="str">
            <v>11</v>
          </cell>
          <cell r="AD565" t="str">
            <v xml:space="preserve">TGHU9418787              </v>
          </cell>
          <cell r="AE565" t="str">
            <v/>
          </cell>
          <cell r="AF565" t="str">
            <v/>
          </cell>
          <cell r="AG565" t="str">
            <v>13682900</v>
          </cell>
          <cell r="AH565" t="str">
            <v>Processado</v>
          </cell>
          <cell r="AI565" t="str">
            <v>Sim</v>
          </cell>
          <cell r="AJ565" t="str">
            <v>22/01/2022</v>
          </cell>
          <cell r="AK565" t="str">
            <v>Marítimo</v>
          </cell>
          <cell r="AL565" t="str">
            <v>27/01/2022</v>
          </cell>
          <cell r="AM565" t="str">
            <v>11/02/2022</v>
          </cell>
          <cell r="AN565" t="str">
            <v>2203405758</v>
          </cell>
        </row>
        <row r="566">
          <cell r="B566">
            <v>80532832</v>
          </cell>
          <cell r="C566">
            <v>540200902</v>
          </cell>
          <cell r="E566" t="str">
            <v/>
          </cell>
          <cell r="F566" t="str">
            <v>VERDE</v>
          </cell>
          <cell r="G566" t="str">
            <v xml:space="preserve">UASC AL KHOR                                      </v>
          </cell>
          <cell r="H566" t="str">
            <v>14</v>
          </cell>
          <cell r="I566" t="str">
            <v>0</v>
          </cell>
          <cell r="J566">
            <v>43</v>
          </cell>
          <cell r="K566" t="str">
            <v>11</v>
          </cell>
          <cell r="L566" t="str">
            <v>43</v>
          </cell>
          <cell r="M566" t="str">
            <v>79</v>
          </cell>
          <cell r="N566" t="str">
            <v>51</v>
          </cell>
          <cell r="O566" t="str">
            <v>0</v>
          </cell>
          <cell r="P566" t="str">
            <v>1</v>
          </cell>
          <cell r="Q566" t="str">
            <v>1</v>
          </cell>
          <cell r="R566" t="str">
            <v>1</v>
          </cell>
          <cell r="S566" t="str">
            <v>Não</v>
          </cell>
          <cell r="T566" t="str">
            <v xml:space="preserve">CAIU9322653           </v>
          </cell>
          <cell r="U566" t="str">
            <v>22/02/2022</v>
          </cell>
          <cell r="V566" t="str">
            <v>23/02/2022</v>
          </cell>
          <cell r="W566" t="str">
            <v>CJ. CAMBIO ( ALVARO ) PUXE SBL</v>
          </cell>
          <cell r="X566" t="str">
            <v>FINALIZADO</v>
          </cell>
          <cell r="Y566" t="str">
            <v/>
          </cell>
          <cell r="Z566" t="str">
            <v>10</v>
          </cell>
          <cell r="AA566" t="str">
            <v>4</v>
          </cell>
          <cell r="AB566" t="str">
            <v>55</v>
          </cell>
          <cell r="AC566" t="str">
            <v>11</v>
          </cell>
          <cell r="AD566" t="str">
            <v xml:space="preserve">CAIU9322653              </v>
          </cell>
          <cell r="AE566" t="str">
            <v/>
          </cell>
          <cell r="AF566" t="str">
            <v/>
          </cell>
          <cell r="AG566" t="str">
            <v>13682900</v>
          </cell>
          <cell r="AH566" t="str">
            <v>Processado</v>
          </cell>
          <cell r="AI566" t="str">
            <v>Não</v>
          </cell>
          <cell r="AJ566" t="str">
            <v>22/01/2022</v>
          </cell>
          <cell r="AK566" t="str">
            <v>Marítimo</v>
          </cell>
          <cell r="AL566" t="str">
            <v>27/01/2022</v>
          </cell>
          <cell r="AM566" t="str">
            <v>11/02/2022</v>
          </cell>
          <cell r="AN566" t="str">
            <v>2203522770</v>
          </cell>
        </row>
        <row r="567">
          <cell r="B567">
            <v>80532846</v>
          </cell>
          <cell r="C567">
            <v>540200903</v>
          </cell>
          <cell r="E567" t="str">
            <v/>
          </cell>
          <cell r="F567" t="str">
            <v>VERDE</v>
          </cell>
          <cell r="G567" t="str">
            <v xml:space="preserve">UASC AL KHOR                                      </v>
          </cell>
          <cell r="H567" t="str">
            <v>14</v>
          </cell>
          <cell r="I567" t="str">
            <v>0</v>
          </cell>
          <cell r="J567">
            <v>43</v>
          </cell>
          <cell r="K567" t="str">
            <v>9</v>
          </cell>
          <cell r="L567" t="str">
            <v>43</v>
          </cell>
          <cell r="M567" t="str">
            <v>324</v>
          </cell>
          <cell r="N567" t="str">
            <v>17</v>
          </cell>
          <cell r="O567" t="str">
            <v>25</v>
          </cell>
          <cell r="P567" t="str">
            <v>10</v>
          </cell>
          <cell r="Q567" t="str">
            <v>2</v>
          </cell>
          <cell r="R567" t="str">
            <v>2</v>
          </cell>
          <cell r="S567" t="str">
            <v>Não</v>
          </cell>
          <cell r="T567" t="str">
            <v xml:space="preserve">HLBU2720690           </v>
          </cell>
          <cell r="U567" t="str">
            <v>02/03/2022</v>
          </cell>
          <cell r="V567" t="str">
            <v>23/02/2022</v>
          </cell>
          <cell r="W567" t="str">
            <v/>
          </cell>
          <cell r="X567" t="str">
            <v>FINALIZADO</v>
          </cell>
          <cell r="Y567" t="str">
            <v/>
          </cell>
          <cell r="Z567" t="str">
            <v>10</v>
          </cell>
          <cell r="AA567" t="str">
            <v>2</v>
          </cell>
          <cell r="AB567" t="str">
            <v>63</v>
          </cell>
          <cell r="AC567" t="str">
            <v>11</v>
          </cell>
          <cell r="AD567" t="str">
            <v xml:space="preserve">HLBU2720690              </v>
          </cell>
          <cell r="AE567" t="str">
            <v/>
          </cell>
          <cell r="AF567" t="str">
            <v/>
          </cell>
          <cell r="AG567" t="str">
            <v>13682900</v>
          </cell>
          <cell r="AH567" t="str">
            <v>Processado</v>
          </cell>
          <cell r="AI567" t="str">
            <v>Sim</v>
          </cell>
          <cell r="AJ567" t="str">
            <v>22/01/2022</v>
          </cell>
          <cell r="AK567" t="str">
            <v>Marítimo</v>
          </cell>
          <cell r="AL567" t="str">
            <v>27/01/2022</v>
          </cell>
          <cell r="AM567" t="str">
            <v>11/02/2022</v>
          </cell>
          <cell r="AN567" t="str">
            <v>2203431686</v>
          </cell>
        </row>
        <row r="568">
          <cell r="B568">
            <v>80532851</v>
          </cell>
          <cell r="C568">
            <v>540200905</v>
          </cell>
          <cell r="E568" t="str">
            <v/>
          </cell>
          <cell r="F568" t="str">
            <v>VERDE</v>
          </cell>
          <cell r="G568" t="str">
            <v xml:space="preserve">UASC AL KHOR                                      </v>
          </cell>
          <cell r="H568" t="str">
            <v>14</v>
          </cell>
          <cell r="I568" t="str">
            <v>0</v>
          </cell>
          <cell r="J568">
            <v>34</v>
          </cell>
          <cell r="K568" t="str">
            <v>9</v>
          </cell>
          <cell r="L568" t="str">
            <v>34</v>
          </cell>
          <cell r="M568" t="str">
            <v>0</v>
          </cell>
          <cell r="N568" t="str">
            <v>18</v>
          </cell>
          <cell r="O568" t="str">
            <v>19</v>
          </cell>
          <cell r="P568" t="str">
            <v>32</v>
          </cell>
          <cell r="Q568" t="str">
            <v>1</v>
          </cell>
          <cell r="R568" t="str">
            <v>1</v>
          </cell>
          <cell r="S568" t="str">
            <v>Não</v>
          </cell>
          <cell r="T568" t="str">
            <v xml:space="preserve">HLBU2264455           </v>
          </cell>
          <cell r="U568" t="str">
            <v>22/02/2022</v>
          </cell>
          <cell r="V568" t="str">
            <v>22/02/2022</v>
          </cell>
          <cell r="W568" t="str">
            <v/>
          </cell>
          <cell r="X568" t="str">
            <v>FINALIZADO</v>
          </cell>
          <cell r="Y568" t="str">
            <v/>
          </cell>
          <cell r="Z568" t="str">
            <v>10</v>
          </cell>
          <cell r="AA568" t="str">
            <v>7</v>
          </cell>
          <cell r="AB568" t="str">
            <v>70</v>
          </cell>
          <cell r="AC568" t="str">
            <v>11</v>
          </cell>
          <cell r="AD568" t="str">
            <v xml:space="preserve">HLBU2264455              </v>
          </cell>
          <cell r="AE568" t="str">
            <v/>
          </cell>
          <cell r="AF568" t="str">
            <v/>
          </cell>
          <cell r="AG568" t="str">
            <v>13682900</v>
          </cell>
          <cell r="AH568" t="str">
            <v>Processado</v>
          </cell>
          <cell r="AI568" t="str">
            <v>Não</v>
          </cell>
          <cell r="AJ568" t="str">
            <v>22/01/2022</v>
          </cell>
          <cell r="AK568" t="str">
            <v>Marítimo</v>
          </cell>
          <cell r="AL568" t="str">
            <v>27/01/2022</v>
          </cell>
          <cell r="AM568" t="str">
            <v>11/02/2022</v>
          </cell>
          <cell r="AN568" t="str">
            <v>2203427638</v>
          </cell>
        </row>
        <row r="569">
          <cell r="B569">
            <v>80532870</v>
          </cell>
          <cell r="C569">
            <v>540200907</v>
          </cell>
          <cell r="E569" t="str">
            <v/>
          </cell>
          <cell r="F569" t="str">
            <v>VERDE</v>
          </cell>
          <cell r="G569" t="str">
            <v xml:space="preserve">UASC AL KHOR                                      </v>
          </cell>
          <cell r="H569" t="str">
            <v>15</v>
          </cell>
          <cell r="I569" t="str">
            <v>0</v>
          </cell>
          <cell r="J569">
            <v>7</v>
          </cell>
          <cell r="K569" t="str">
            <v>3</v>
          </cell>
          <cell r="L569" t="str">
            <v>7</v>
          </cell>
          <cell r="M569" t="str">
            <v>0</v>
          </cell>
          <cell r="N569" t="str">
            <v>14</v>
          </cell>
          <cell r="O569" t="str">
            <v>6</v>
          </cell>
          <cell r="P569" t="str">
            <v>1</v>
          </cell>
          <cell r="Q569" t="str">
            <v>0</v>
          </cell>
          <cell r="R569" t="str">
            <v>0</v>
          </cell>
          <cell r="S569" t="str">
            <v>Não</v>
          </cell>
          <cell r="T569" t="str">
            <v xml:space="preserve">UACU5691371           </v>
          </cell>
          <cell r="U569" t="str">
            <v>21/02/2022</v>
          </cell>
          <cell r="V569" t="str">
            <v>23/02/2022</v>
          </cell>
          <cell r="W569" t="str">
            <v>Silas A9606903344  8R35</v>
          </cell>
          <cell r="X569" t="str">
            <v>FINALIZADO</v>
          </cell>
          <cell r="Y569" t="str">
            <v/>
          </cell>
          <cell r="Z569" t="str">
            <v>10</v>
          </cell>
          <cell r="AA569" t="str">
            <v>2</v>
          </cell>
          <cell r="AB569" t="str">
            <v>21</v>
          </cell>
          <cell r="AC569" t="str">
            <v>11</v>
          </cell>
          <cell r="AD569" t="str">
            <v xml:space="preserve">UACU5691371              </v>
          </cell>
          <cell r="AE569" t="str">
            <v/>
          </cell>
          <cell r="AF569" t="str">
            <v/>
          </cell>
          <cell r="AG569" t="str">
            <v>13682900</v>
          </cell>
          <cell r="AH569" t="str">
            <v>Processado</v>
          </cell>
          <cell r="AI569" t="str">
            <v>Sim</v>
          </cell>
          <cell r="AJ569" t="str">
            <v>22/01/2022</v>
          </cell>
          <cell r="AK569" t="str">
            <v>Marítimo</v>
          </cell>
          <cell r="AL569" t="str">
            <v>27/01/2022</v>
          </cell>
          <cell r="AM569" t="str">
            <v>11/02/2022</v>
          </cell>
          <cell r="AN569" t="str">
            <v>2203405502</v>
          </cell>
        </row>
        <row r="570">
          <cell r="B570">
            <v>80532878</v>
          </cell>
          <cell r="C570">
            <v>540200908</v>
          </cell>
          <cell r="E570" t="str">
            <v/>
          </cell>
          <cell r="F570" t="str">
            <v>VERDE</v>
          </cell>
          <cell r="G570" t="str">
            <v xml:space="preserve">UASC AL KHOR                                      </v>
          </cell>
          <cell r="H570" t="str">
            <v>15</v>
          </cell>
          <cell r="I570" t="str">
            <v>0</v>
          </cell>
          <cell r="J570">
            <v>58</v>
          </cell>
          <cell r="K570" t="str">
            <v>13</v>
          </cell>
          <cell r="L570" t="str">
            <v>58</v>
          </cell>
          <cell r="M570" t="str">
            <v>530</v>
          </cell>
          <cell r="N570" t="str">
            <v>51</v>
          </cell>
          <cell r="O570" t="str">
            <v>5</v>
          </cell>
          <cell r="P570" t="str">
            <v>16</v>
          </cell>
          <cell r="Q570" t="str">
            <v>1</v>
          </cell>
          <cell r="R570" t="str">
            <v>1</v>
          </cell>
          <cell r="S570" t="str">
            <v>Não</v>
          </cell>
          <cell r="T570" t="str">
            <v xml:space="preserve">TEMU7498415           </v>
          </cell>
          <cell r="U570" t="str">
            <v>14/02/2022</v>
          </cell>
          <cell r="V570" t="str">
            <v>23/02/2022</v>
          </cell>
          <cell r="W570" t="str">
            <v>Guilherme A9262230901/ A9745010982/ Leticia A9715252482/ Ronie A9702600646</v>
          </cell>
          <cell r="X570" t="str">
            <v>FINALIZADO</v>
          </cell>
          <cell r="Y570" t="str">
            <v/>
          </cell>
          <cell r="Z570" t="str">
            <v>10</v>
          </cell>
          <cell r="AA570" t="str">
            <v>9</v>
          </cell>
          <cell r="AB570" t="str">
            <v>79</v>
          </cell>
          <cell r="AC570" t="str">
            <v>11</v>
          </cell>
          <cell r="AD570" t="str">
            <v xml:space="preserve">TEMU7498415              </v>
          </cell>
          <cell r="AE570" t="str">
            <v/>
          </cell>
          <cell r="AF570" t="str">
            <v/>
          </cell>
          <cell r="AG570" t="str">
            <v>13682900</v>
          </cell>
          <cell r="AH570" t="str">
            <v>Processado</v>
          </cell>
          <cell r="AI570" t="str">
            <v>Sim</v>
          </cell>
          <cell r="AJ570" t="str">
            <v>22/01/2022</v>
          </cell>
          <cell r="AK570" t="str">
            <v>Marítimo</v>
          </cell>
          <cell r="AL570" t="str">
            <v>27/01/2022</v>
          </cell>
          <cell r="AM570" t="str">
            <v>11/02/2022</v>
          </cell>
          <cell r="AN570" t="str">
            <v>2203411995</v>
          </cell>
        </row>
        <row r="571">
          <cell r="B571">
            <v>80532882</v>
          </cell>
          <cell r="C571">
            <v>540200909</v>
          </cell>
          <cell r="E571" t="str">
            <v/>
          </cell>
          <cell r="F571" t="str">
            <v>VERDE</v>
          </cell>
          <cell r="G571" t="str">
            <v xml:space="preserve">UASC AL KHOR                                      </v>
          </cell>
          <cell r="H571" t="str">
            <v>12</v>
          </cell>
          <cell r="I571" t="str">
            <v>0</v>
          </cell>
          <cell r="J571">
            <v>10</v>
          </cell>
          <cell r="K571" t="str">
            <v>3</v>
          </cell>
          <cell r="L571" t="str">
            <v>10</v>
          </cell>
          <cell r="M571" t="str">
            <v>0</v>
          </cell>
          <cell r="N571" t="str">
            <v>31</v>
          </cell>
          <cell r="O571" t="str">
            <v>15</v>
          </cell>
          <cell r="P571" t="str">
            <v>6</v>
          </cell>
          <cell r="Q571" t="str">
            <v>0</v>
          </cell>
          <cell r="R571" t="str">
            <v>0</v>
          </cell>
          <cell r="S571" t="str">
            <v>Não</v>
          </cell>
          <cell r="T571" t="str">
            <v xml:space="preserve">HLBU2009038           </v>
          </cell>
          <cell r="U571" t="str">
            <v>23/02/2022</v>
          </cell>
          <cell r="V571" t="str">
            <v>23/02/2022</v>
          </cell>
          <cell r="W571" t="str">
            <v/>
          </cell>
          <cell r="X571" t="str">
            <v>FINALIZADO</v>
          </cell>
          <cell r="Y571" t="str">
            <v/>
          </cell>
          <cell r="Z571" t="str">
            <v>10</v>
          </cell>
          <cell r="AA571" t="str">
            <v>1</v>
          </cell>
          <cell r="AB571" t="str">
            <v>52</v>
          </cell>
          <cell r="AC571" t="str">
            <v>11</v>
          </cell>
          <cell r="AD571" t="str">
            <v xml:space="preserve">HLBU2009038              </v>
          </cell>
          <cell r="AE571" t="str">
            <v/>
          </cell>
          <cell r="AF571" t="str">
            <v/>
          </cell>
          <cell r="AG571" t="str">
            <v>13682900</v>
          </cell>
          <cell r="AH571" t="str">
            <v>Processado</v>
          </cell>
          <cell r="AI571" t="str">
            <v>Não</v>
          </cell>
          <cell r="AJ571" t="str">
            <v>22/01/2022</v>
          </cell>
          <cell r="AK571" t="str">
            <v>Marítimo</v>
          </cell>
          <cell r="AL571" t="str">
            <v>27/01/2022</v>
          </cell>
          <cell r="AM571" t="str">
            <v>11/02/2022</v>
          </cell>
          <cell r="AN571" t="str">
            <v>2203660219</v>
          </cell>
        </row>
        <row r="572">
          <cell r="B572">
            <v>80532920</v>
          </cell>
          <cell r="C572">
            <v>540200910</v>
          </cell>
          <cell r="E572" t="str">
            <v/>
          </cell>
          <cell r="F572" t="str">
            <v>VERDE</v>
          </cell>
          <cell r="G572" t="str">
            <v xml:space="preserve">UASC AL KHOR                                      </v>
          </cell>
          <cell r="H572" t="str">
            <v>14</v>
          </cell>
          <cell r="I572" t="str">
            <v>0</v>
          </cell>
          <cell r="J572">
            <v>1</v>
          </cell>
          <cell r="K572" t="str">
            <v/>
          </cell>
          <cell r="L572" t="str">
            <v>1</v>
          </cell>
          <cell r="M572" t="str">
            <v>0</v>
          </cell>
          <cell r="N572" t="str">
            <v>0</v>
          </cell>
          <cell r="O572" t="str">
            <v>0</v>
          </cell>
          <cell r="P572" t="str">
            <v>10</v>
          </cell>
          <cell r="Q572" t="str">
            <v>0</v>
          </cell>
          <cell r="R572" t="str">
            <v>0</v>
          </cell>
          <cell r="S572" t="str">
            <v>Não</v>
          </cell>
          <cell r="T572" t="str">
            <v xml:space="preserve">BMOU5496826           </v>
          </cell>
          <cell r="U572" t="str">
            <v>23/02/2022</v>
          </cell>
          <cell r="V572" t="str">
            <v>23/02/2022</v>
          </cell>
          <cell r="W572" t="str">
            <v>Rodrigo A9483254609  7390</v>
          </cell>
          <cell r="X572" t="str">
            <v>FINALIZADO</v>
          </cell>
          <cell r="Y572" t="str">
            <v/>
          </cell>
          <cell r="Z572" t="str">
            <v>10</v>
          </cell>
          <cell r="AA572" t="str">
            <v>1</v>
          </cell>
          <cell r="AB572" t="str">
            <v>10</v>
          </cell>
          <cell r="AC572" t="str">
            <v>11</v>
          </cell>
          <cell r="AD572" t="str">
            <v xml:space="preserve">BMOU5496826              </v>
          </cell>
          <cell r="AE572" t="str">
            <v/>
          </cell>
          <cell r="AF572" t="str">
            <v/>
          </cell>
          <cell r="AG572" t="str">
            <v>13682900</v>
          </cell>
          <cell r="AH572" t="str">
            <v>Processado</v>
          </cell>
          <cell r="AI572" t="str">
            <v>Sim</v>
          </cell>
          <cell r="AJ572" t="str">
            <v>22/01/2022</v>
          </cell>
          <cell r="AK572" t="str">
            <v>Marítimo</v>
          </cell>
          <cell r="AL572" t="str">
            <v>27/01/2022</v>
          </cell>
          <cell r="AM572" t="str">
            <v>11/02/2022</v>
          </cell>
          <cell r="AN572" t="str">
            <v>2203431554</v>
          </cell>
        </row>
        <row r="573">
          <cell r="B573">
            <v>80532926</v>
          </cell>
          <cell r="C573">
            <v>540200912</v>
          </cell>
          <cell r="E573" t="str">
            <v/>
          </cell>
          <cell r="F573" t="str">
            <v>VERDE</v>
          </cell>
          <cell r="G573" t="str">
            <v xml:space="preserve">UASC AL KHOR                                      </v>
          </cell>
          <cell r="H573" t="str">
            <v>5</v>
          </cell>
          <cell r="I573" t="str">
            <v>0</v>
          </cell>
          <cell r="J573">
            <v>1</v>
          </cell>
          <cell r="K573" t="str">
            <v>1</v>
          </cell>
          <cell r="L573" t="str">
            <v>1</v>
          </cell>
          <cell r="M573" t="str">
            <v>0</v>
          </cell>
          <cell r="N573" t="str">
            <v>0</v>
          </cell>
          <cell r="O573" t="str">
            <v>0</v>
          </cell>
          <cell r="P573" t="str">
            <v>10</v>
          </cell>
          <cell r="Q573" t="str">
            <v>0</v>
          </cell>
          <cell r="R573" t="str">
            <v>0</v>
          </cell>
          <cell r="S573" t="str">
            <v>Não</v>
          </cell>
          <cell r="T573" t="str">
            <v xml:space="preserve">SEGU6955830           </v>
          </cell>
          <cell r="U573" t="str">
            <v>03/03/2022</v>
          </cell>
          <cell r="V573" t="str">
            <v>03/03/2022</v>
          </cell>
          <cell r="W573" t="str">
            <v>Patrick A9483254609 7390</v>
          </cell>
          <cell r="X573" t="str">
            <v>FINALIZADO</v>
          </cell>
          <cell r="Y573" t="str">
            <v/>
          </cell>
          <cell r="Z573" t="str">
            <v>10</v>
          </cell>
          <cell r="AA573" t="str">
            <v>1</v>
          </cell>
          <cell r="AB573" t="str">
            <v>10</v>
          </cell>
          <cell r="AC573" t="str">
            <v>11</v>
          </cell>
          <cell r="AD573" t="str">
            <v xml:space="preserve">SEGU6955830              </v>
          </cell>
          <cell r="AE573" t="str">
            <v/>
          </cell>
          <cell r="AF573" t="str">
            <v/>
          </cell>
          <cell r="AG573" t="str">
            <v>13682900</v>
          </cell>
          <cell r="AH573" t="str">
            <v>Processado</v>
          </cell>
          <cell r="AI573" t="str">
            <v>Sim</v>
          </cell>
          <cell r="AJ573" t="str">
            <v>22/01/2022</v>
          </cell>
          <cell r="AK573" t="str">
            <v>Marítimo</v>
          </cell>
          <cell r="AL573" t="str">
            <v>27/01/2022</v>
          </cell>
          <cell r="AM573" t="str">
            <v>11/02/2022</v>
          </cell>
          <cell r="AN573" t="str">
            <v>2203973268</v>
          </cell>
        </row>
        <row r="574">
          <cell r="B574">
            <v>80532933</v>
          </cell>
          <cell r="C574">
            <v>540200914</v>
          </cell>
          <cell r="E574" t="str">
            <v/>
          </cell>
          <cell r="F574" t="str">
            <v>VERDE</v>
          </cell>
          <cell r="G574" t="str">
            <v xml:space="preserve">UASC AL KHOR                                      </v>
          </cell>
          <cell r="H574" t="str">
            <v>5</v>
          </cell>
          <cell r="I574" t="str">
            <v>0</v>
          </cell>
          <cell r="J574">
            <v>47</v>
          </cell>
          <cell r="K574" t="str">
            <v>6</v>
          </cell>
          <cell r="L574" t="str">
            <v>47</v>
          </cell>
          <cell r="M574" t="str">
            <v>200</v>
          </cell>
          <cell r="N574" t="str">
            <v>5</v>
          </cell>
          <cell r="O574" t="str">
            <v>10</v>
          </cell>
          <cell r="P574" t="str">
            <v>28</v>
          </cell>
          <cell r="Q574" t="str">
            <v>1</v>
          </cell>
          <cell r="R574" t="str">
            <v>1</v>
          </cell>
          <cell r="S574" t="str">
            <v>Não</v>
          </cell>
          <cell r="T574" t="str">
            <v xml:space="preserve">FANU1314039           </v>
          </cell>
          <cell r="U574" t="str">
            <v>04/03/2022</v>
          </cell>
          <cell r="V574" t="str">
            <v>03/03/2022</v>
          </cell>
          <cell r="W574" t="str">
            <v>Patrick A9408901225</v>
          </cell>
          <cell r="X574" t="str">
            <v>FINALIZADO</v>
          </cell>
          <cell r="Y574" t="str">
            <v/>
          </cell>
          <cell r="Z574" t="str">
            <v>10</v>
          </cell>
          <cell r="AA574" t="str">
            <v>3</v>
          </cell>
          <cell r="AB574" t="str">
            <v>48</v>
          </cell>
          <cell r="AC574" t="str">
            <v>11</v>
          </cell>
          <cell r="AD574" t="str">
            <v xml:space="preserve">FANU1314039              </v>
          </cell>
          <cell r="AE574" t="str">
            <v/>
          </cell>
          <cell r="AF574" t="str">
            <v/>
          </cell>
          <cell r="AG574" t="str">
            <v>13682900</v>
          </cell>
          <cell r="AH574" t="str">
            <v>Processado</v>
          </cell>
          <cell r="AI574" t="str">
            <v>Sim</v>
          </cell>
          <cell r="AJ574" t="str">
            <v>22/01/2022</v>
          </cell>
          <cell r="AK574" t="str">
            <v>Marítimo</v>
          </cell>
          <cell r="AL574" t="str">
            <v>27/01/2022</v>
          </cell>
          <cell r="AM574" t="str">
            <v>11/02/2022</v>
          </cell>
          <cell r="AN574" t="str">
            <v>2203973357</v>
          </cell>
        </row>
        <row r="575">
          <cell r="B575">
            <v>80532928</v>
          </cell>
          <cell r="C575">
            <v>540200916</v>
          </cell>
          <cell r="E575" t="str">
            <v/>
          </cell>
          <cell r="F575" t="str">
            <v>VERDE</v>
          </cell>
          <cell r="G575" t="str">
            <v xml:space="preserve">UASC AL KHOR                                      </v>
          </cell>
          <cell r="H575" t="str">
            <v>12</v>
          </cell>
          <cell r="I575" t="str">
            <v>0</v>
          </cell>
          <cell r="J575">
            <v>1</v>
          </cell>
          <cell r="K575" t="str">
            <v>1</v>
          </cell>
          <cell r="L575" t="str">
            <v>1</v>
          </cell>
          <cell r="M575" t="str">
            <v>0</v>
          </cell>
          <cell r="N575" t="str">
            <v>0</v>
          </cell>
          <cell r="O575" t="str">
            <v>0</v>
          </cell>
          <cell r="P575" t="str">
            <v>10</v>
          </cell>
          <cell r="Q575" t="str">
            <v>0</v>
          </cell>
          <cell r="R575" t="str">
            <v>0</v>
          </cell>
          <cell r="S575" t="str">
            <v>Não</v>
          </cell>
          <cell r="T575" t="str">
            <v xml:space="preserve">FDCU0194523           </v>
          </cell>
          <cell r="U575" t="str">
            <v>03/03/2022</v>
          </cell>
          <cell r="V575" t="str">
            <v>03/03/2022</v>
          </cell>
          <cell r="W575" t="str">
            <v>Patrick A9483254609    7390</v>
          </cell>
          <cell r="X575" t="str">
            <v>FINALIZADO</v>
          </cell>
          <cell r="Y575" t="str">
            <v/>
          </cell>
          <cell r="Z575" t="str">
            <v>10</v>
          </cell>
          <cell r="AA575" t="str">
            <v>1</v>
          </cell>
          <cell r="AB575" t="str">
            <v>10</v>
          </cell>
          <cell r="AC575" t="str">
            <v>11</v>
          </cell>
          <cell r="AD575" t="str">
            <v xml:space="preserve">FDCU0194523              </v>
          </cell>
          <cell r="AE575" t="str">
            <v/>
          </cell>
          <cell r="AF575" t="str">
            <v/>
          </cell>
          <cell r="AG575" t="str">
            <v>13682900</v>
          </cell>
          <cell r="AH575" t="str">
            <v>Processado</v>
          </cell>
          <cell r="AI575" t="str">
            <v>Sim</v>
          </cell>
          <cell r="AJ575" t="str">
            <v>22/01/2022</v>
          </cell>
          <cell r="AK575" t="str">
            <v>Marítimo</v>
          </cell>
          <cell r="AL575" t="str">
            <v>27/01/2022</v>
          </cell>
          <cell r="AM575" t="str">
            <v>11/02/2022</v>
          </cell>
          <cell r="AN575" t="str">
            <v>2203714203</v>
          </cell>
        </row>
        <row r="576">
          <cell r="B576">
            <v>80532888</v>
          </cell>
          <cell r="C576">
            <v>540200918</v>
          </cell>
          <cell r="E576" t="str">
            <v/>
          </cell>
          <cell r="F576" t="str">
            <v>VERDE</v>
          </cell>
          <cell r="G576" t="str">
            <v xml:space="preserve">UASC AL KHOR                                      </v>
          </cell>
          <cell r="H576" t="str">
            <v>15</v>
          </cell>
          <cell r="I576" t="str">
            <v>0</v>
          </cell>
          <cell r="J576">
            <v>56</v>
          </cell>
          <cell r="K576" t="str">
            <v>10</v>
          </cell>
          <cell r="L576" t="str">
            <v>56</v>
          </cell>
          <cell r="M576" t="str">
            <v>457</v>
          </cell>
          <cell r="N576" t="str">
            <v>25</v>
          </cell>
          <cell r="O576" t="str">
            <v>10</v>
          </cell>
          <cell r="P576" t="str">
            <v>10</v>
          </cell>
          <cell r="Q576" t="str">
            <v>0</v>
          </cell>
          <cell r="R576" t="str">
            <v>0</v>
          </cell>
          <cell r="S576" t="str">
            <v>Não</v>
          </cell>
          <cell r="T576" t="str">
            <v xml:space="preserve">DRYU9158200           </v>
          </cell>
          <cell r="U576" t="str">
            <v>21/02/2022</v>
          </cell>
          <cell r="V576" t="str">
            <v>23/02/2022</v>
          </cell>
          <cell r="W576" t="str">
            <v>Ronie A0119811305</v>
          </cell>
          <cell r="X576" t="str">
            <v>FINALIZADO</v>
          </cell>
          <cell r="Y576" t="str">
            <v/>
          </cell>
          <cell r="Z576" t="str">
            <v>10</v>
          </cell>
          <cell r="AA576" t="str">
            <v>6</v>
          </cell>
          <cell r="AB576" t="str">
            <v>54</v>
          </cell>
          <cell r="AC576" t="str">
            <v>11</v>
          </cell>
          <cell r="AD576" t="str">
            <v xml:space="preserve">DRYU9158200              </v>
          </cell>
          <cell r="AE576" t="str">
            <v/>
          </cell>
          <cell r="AF576" t="str">
            <v/>
          </cell>
          <cell r="AG576" t="str">
            <v>13682900</v>
          </cell>
          <cell r="AH576" t="str">
            <v>Processado</v>
          </cell>
          <cell r="AI576" t="str">
            <v>Sim</v>
          </cell>
          <cell r="AJ576" t="str">
            <v>22/01/2022</v>
          </cell>
          <cell r="AK576" t="str">
            <v>Marítimo</v>
          </cell>
          <cell r="AL576" t="str">
            <v>27/01/2022</v>
          </cell>
          <cell r="AM576" t="str">
            <v>11/02/2022</v>
          </cell>
          <cell r="AN576" t="str">
            <v>2203405693</v>
          </cell>
        </row>
        <row r="577">
          <cell r="B577">
            <v>80532886</v>
          </cell>
          <cell r="C577">
            <v>540200919</v>
          </cell>
          <cell r="E577" t="str">
            <v/>
          </cell>
          <cell r="F577" t="str">
            <v>VERDE</v>
          </cell>
          <cell r="G577" t="str">
            <v xml:space="preserve">UASC AL KHOR                                      </v>
          </cell>
          <cell r="H577" t="str">
            <v>14</v>
          </cell>
          <cell r="I577" t="str">
            <v>0</v>
          </cell>
          <cell r="J577">
            <v>59</v>
          </cell>
          <cell r="K577" t="str">
            <v>9</v>
          </cell>
          <cell r="L577" t="str">
            <v>59</v>
          </cell>
          <cell r="M577" t="str">
            <v>609</v>
          </cell>
          <cell r="N577" t="str">
            <v>28</v>
          </cell>
          <cell r="O577" t="str">
            <v>13</v>
          </cell>
          <cell r="P577" t="str">
            <v>14</v>
          </cell>
          <cell r="Q577" t="str">
            <v>1</v>
          </cell>
          <cell r="R577" t="str">
            <v>1</v>
          </cell>
          <cell r="S577" t="str">
            <v>Não</v>
          </cell>
          <cell r="T577" t="str">
            <v xml:space="preserve">HLXU8262502           </v>
          </cell>
          <cell r="U577" t="str">
            <v>08/02/2022</v>
          </cell>
          <cell r="V577" t="str">
            <v>23/02/2022</v>
          </cell>
          <cell r="W577" t="str">
            <v>CJ TRAVESSA ( DARIO ) PUXE SBL/ Silas A9606951969  8N84</v>
          </cell>
          <cell r="X577" t="str">
            <v>FINALIZADO</v>
          </cell>
          <cell r="Y577" t="str">
            <v/>
          </cell>
          <cell r="Z577" t="str">
            <v>10</v>
          </cell>
          <cell r="AA577" t="str">
            <v>12</v>
          </cell>
          <cell r="AB577" t="str">
            <v>64</v>
          </cell>
          <cell r="AC577" t="str">
            <v>11</v>
          </cell>
          <cell r="AD577" t="str">
            <v xml:space="preserve">HLXU8262502              </v>
          </cell>
          <cell r="AE577" t="str">
            <v/>
          </cell>
          <cell r="AF577" t="str">
            <v/>
          </cell>
          <cell r="AG577" t="str">
            <v>13682900</v>
          </cell>
          <cell r="AH577" t="str">
            <v>Processado</v>
          </cell>
          <cell r="AI577" t="str">
            <v>Sim</v>
          </cell>
          <cell r="AJ577" t="str">
            <v>22/01/2022</v>
          </cell>
          <cell r="AK577" t="str">
            <v>Marítimo</v>
          </cell>
          <cell r="AL577" t="str">
            <v>27/01/2022</v>
          </cell>
          <cell r="AM577" t="str">
            <v>11/02/2022</v>
          </cell>
          <cell r="AN577" t="str">
            <v>2203431910</v>
          </cell>
        </row>
        <row r="578">
          <cell r="B578">
            <v>80532922</v>
          </cell>
          <cell r="C578">
            <v>540200920</v>
          </cell>
          <cell r="E578" t="str">
            <v/>
          </cell>
          <cell r="F578" t="str">
            <v>VERDE</v>
          </cell>
          <cell r="G578" t="str">
            <v xml:space="preserve">UASC AL KHOR                                      </v>
          </cell>
          <cell r="H578" t="str">
            <v>15</v>
          </cell>
          <cell r="I578" t="str">
            <v>0</v>
          </cell>
          <cell r="J578">
            <v>78</v>
          </cell>
          <cell r="K578" t="str">
            <v>8</v>
          </cell>
          <cell r="L578" t="str">
            <v>78</v>
          </cell>
          <cell r="M578" t="str">
            <v>541</v>
          </cell>
          <cell r="N578" t="str">
            <v>35</v>
          </cell>
          <cell r="O578" t="str">
            <v>13</v>
          </cell>
          <cell r="P578" t="str">
            <v>26</v>
          </cell>
          <cell r="Q578" t="str">
            <v>0</v>
          </cell>
          <cell r="R578" t="str">
            <v>0</v>
          </cell>
          <cell r="S578" t="str">
            <v>Não</v>
          </cell>
          <cell r="T578" t="str">
            <v xml:space="preserve">UACU5110986           </v>
          </cell>
          <cell r="U578" t="str">
            <v>16/02/2022</v>
          </cell>
          <cell r="V578" t="str">
            <v>21/02/2022</v>
          </cell>
          <cell r="W578" t="str">
            <v>Guilherme A9240161120</v>
          </cell>
          <cell r="X578" t="str">
            <v>FINALIZADO</v>
          </cell>
          <cell r="Y578" t="str">
            <v/>
          </cell>
          <cell r="Z578" t="str">
            <v>10</v>
          </cell>
          <cell r="AA578" t="str">
            <v>2</v>
          </cell>
          <cell r="AB578" t="str">
            <v>64</v>
          </cell>
          <cell r="AC578" t="str">
            <v>11</v>
          </cell>
          <cell r="AD578" t="str">
            <v xml:space="preserve">UACU5110986              </v>
          </cell>
          <cell r="AE578" t="str">
            <v/>
          </cell>
          <cell r="AF578" t="str">
            <v/>
          </cell>
          <cell r="AG578" t="str">
            <v>13682900</v>
          </cell>
          <cell r="AH578" t="str">
            <v>Processado</v>
          </cell>
          <cell r="AI578" t="str">
            <v>Sim</v>
          </cell>
          <cell r="AJ578" t="str">
            <v>22/01/2022</v>
          </cell>
          <cell r="AK578" t="str">
            <v>Marítimo</v>
          </cell>
          <cell r="AL578" t="str">
            <v>27/01/2022</v>
          </cell>
          <cell r="AM578" t="str">
            <v>11/02/2022</v>
          </cell>
          <cell r="AN578" t="str">
            <v>2203406231</v>
          </cell>
        </row>
        <row r="579">
          <cell r="B579">
            <v>80532945</v>
          </cell>
          <cell r="C579">
            <v>540200921</v>
          </cell>
          <cell r="E579" t="str">
            <v/>
          </cell>
          <cell r="F579" t="str">
            <v>VERDE</v>
          </cell>
          <cell r="G579" t="str">
            <v xml:space="preserve">UASC AL KHOR                                      </v>
          </cell>
          <cell r="H579" t="str">
            <v>15</v>
          </cell>
          <cell r="I579" t="str">
            <v>0</v>
          </cell>
          <cell r="J579">
            <v>129</v>
          </cell>
          <cell r="K579" t="str">
            <v>24</v>
          </cell>
          <cell r="L579" t="str">
            <v>129</v>
          </cell>
          <cell r="M579" t="str">
            <v>1252</v>
          </cell>
          <cell r="N579" t="str">
            <v>44</v>
          </cell>
          <cell r="O579" t="str">
            <v>3</v>
          </cell>
          <cell r="P579" t="str">
            <v>14</v>
          </cell>
          <cell r="Q579" t="str">
            <v>0</v>
          </cell>
          <cell r="R579" t="str">
            <v>0</v>
          </cell>
          <cell r="S579" t="str">
            <v>Não</v>
          </cell>
          <cell r="T579" t="str">
            <v xml:space="preserve">GESU5564883           </v>
          </cell>
          <cell r="U579" t="str">
            <v>21/02/2022</v>
          </cell>
          <cell r="V579" t="str">
            <v>22/02/2022</v>
          </cell>
          <cell r="W579" t="str">
            <v>Ronie A7162620139/ Carlos A5410502022</v>
          </cell>
          <cell r="X579" t="str">
            <v>FINALIZADO</v>
          </cell>
          <cell r="Y579" t="str">
            <v/>
          </cell>
          <cell r="Z579" t="str">
            <v>10</v>
          </cell>
          <cell r="AA579" t="str">
            <v>4</v>
          </cell>
          <cell r="AB579" t="str">
            <v>49</v>
          </cell>
          <cell r="AC579" t="str">
            <v>11</v>
          </cell>
          <cell r="AD579" t="str">
            <v xml:space="preserve">GESU5564883              </v>
          </cell>
          <cell r="AE579" t="str">
            <v/>
          </cell>
          <cell r="AF579" t="str">
            <v/>
          </cell>
          <cell r="AG579" t="str">
            <v>13682900</v>
          </cell>
          <cell r="AH579" t="str">
            <v>Processado</v>
          </cell>
          <cell r="AI579" t="str">
            <v>Sim</v>
          </cell>
          <cell r="AJ579" t="str">
            <v>22/01/2022</v>
          </cell>
          <cell r="AK579" t="str">
            <v>Marítimo</v>
          </cell>
          <cell r="AL579" t="str">
            <v>27/01/2022</v>
          </cell>
          <cell r="AM579" t="str">
            <v>11/02/2022</v>
          </cell>
          <cell r="AN579" t="str">
            <v>2203405855</v>
          </cell>
        </row>
        <row r="580">
          <cell r="B580">
            <v>80532971</v>
          </cell>
          <cell r="C580">
            <v>540200922</v>
          </cell>
          <cell r="E580" t="str">
            <v/>
          </cell>
          <cell r="F580" t="str">
            <v>VERDE</v>
          </cell>
          <cell r="G580" t="str">
            <v xml:space="preserve">UASC AL KHOR                                      </v>
          </cell>
          <cell r="H580" t="str">
            <v>14</v>
          </cell>
          <cell r="I580" t="str">
            <v>0</v>
          </cell>
          <cell r="J580">
            <v>74</v>
          </cell>
          <cell r="K580" t="str">
            <v>24</v>
          </cell>
          <cell r="L580" t="str">
            <v>74</v>
          </cell>
          <cell r="M580" t="str">
            <v>374</v>
          </cell>
          <cell r="N580" t="str">
            <v>45</v>
          </cell>
          <cell r="O580" t="str">
            <v>0</v>
          </cell>
          <cell r="P580" t="str">
            <v>2</v>
          </cell>
          <cell r="Q580" t="str">
            <v>0</v>
          </cell>
          <cell r="R580" t="str">
            <v>0</v>
          </cell>
          <cell r="S580" t="str">
            <v>Não</v>
          </cell>
          <cell r="T580" t="str">
            <v xml:space="preserve">UACU5854308           </v>
          </cell>
          <cell r="U580" t="str">
            <v>22/02/2022</v>
          </cell>
          <cell r="V580" t="str">
            <v>23/02/2022</v>
          </cell>
          <cell r="W580" t="str">
            <v>CJ. CAMBIO ( ALVARO ) PUXE SBL</v>
          </cell>
          <cell r="X580" t="str">
            <v>FINALIZADO</v>
          </cell>
          <cell r="Y580" t="str">
            <v/>
          </cell>
          <cell r="Z580" t="str">
            <v>10</v>
          </cell>
          <cell r="AA580" t="str">
            <v>3</v>
          </cell>
          <cell r="AB580" t="str">
            <v>55</v>
          </cell>
          <cell r="AC580" t="str">
            <v>11</v>
          </cell>
          <cell r="AD580" t="str">
            <v xml:space="preserve">UACU5854308              </v>
          </cell>
          <cell r="AE580" t="str">
            <v/>
          </cell>
          <cell r="AF580" t="str">
            <v/>
          </cell>
          <cell r="AG580" t="str">
            <v>13682900</v>
          </cell>
          <cell r="AH580" t="str">
            <v>Processado</v>
          </cell>
          <cell r="AI580" t="str">
            <v>Não</v>
          </cell>
          <cell r="AJ580" t="str">
            <v>22/01/2022</v>
          </cell>
          <cell r="AK580" t="str">
            <v>Marítimo</v>
          </cell>
          <cell r="AL580" t="str">
            <v>27/01/2022</v>
          </cell>
          <cell r="AM580" t="str">
            <v>11/02/2022</v>
          </cell>
          <cell r="AN580" t="str">
            <v>2203427670</v>
          </cell>
        </row>
        <row r="581">
          <cell r="B581">
            <v>80532991</v>
          </cell>
          <cell r="C581">
            <v>540200924</v>
          </cell>
          <cell r="E581" t="str">
            <v/>
          </cell>
          <cell r="F581" t="str">
            <v>VERDE</v>
          </cell>
          <cell r="G581" t="str">
            <v xml:space="preserve">UASC AL KHOR                                      </v>
          </cell>
          <cell r="H581" t="str">
            <v>15</v>
          </cell>
          <cell r="I581" t="str">
            <v>0</v>
          </cell>
          <cell r="J581">
            <v>38</v>
          </cell>
          <cell r="K581" t="str">
            <v>5</v>
          </cell>
          <cell r="L581" t="str">
            <v>38</v>
          </cell>
          <cell r="M581" t="str">
            <v>231</v>
          </cell>
          <cell r="N581" t="str">
            <v>14</v>
          </cell>
          <cell r="O581" t="str">
            <v>2</v>
          </cell>
          <cell r="P581" t="str">
            <v>23</v>
          </cell>
          <cell r="Q581" t="str">
            <v>0</v>
          </cell>
          <cell r="R581" t="str">
            <v>0</v>
          </cell>
          <cell r="S581" t="str">
            <v>Não</v>
          </cell>
          <cell r="T581" t="str">
            <v xml:space="preserve">HLBU1554932           </v>
          </cell>
          <cell r="U581" t="str">
            <v>21/02/2022</v>
          </cell>
          <cell r="V581" t="str">
            <v>22/02/2022</v>
          </cell>
          <cell r="W581" t="str">
            <v/>
          </cell>
          <cell r="X581" t="str">
            <v>FINALIZADO</v>
          </cell>
          <cell r="Y581" t="str">
            <v/>
          </cell>
          <cell r="Z581" t="str">
            <v>10</v>
          </cell>
          <cell r="AA581" t="str">
            <v>2</v>
          </cell>
          <cell r="AB581" t="str">
            <v>43</v>
          </cell>
          <cell r="AC581" t="str">
            <v>11</v>
          </cell>
          <cell r="AD581" t="str">
            <v xml:space="preserve">HLBU1554932              </v>
          </cell>
          <cell r="AE581" t="str">
            <v/>
          </cell>
          <cell r="AF581" t="str">
            <v/>
          </cell>
          <cell r="AG581" t="str">
            <v>13682900</v>
          </cell>
          <cell r="AH581" t="str">
            <v>Processado</v>
          </cell>
          <cell r="AI581" t="str">
            <v>Sim</v>
          </cell>
          <cell r="AJ581" t="str">
            <v>22/01/2022</v>
          </cell>
          <cell r="AK581" t="str">
            <v>Marítimo</v>
          </cell>
          <cell r="AL581" t="str">
            <v>27/01/2022</v>
          </cell>
          <cell r="AM581" t="str">
            <v>11/02/2022</v>
          </cell>
          <cell r="AN581" t="str">
            <v>2203406266</v>
          </cell>
        </row>
        <row r="582">
          <cell r="B582">
            <v>80533001</v>
          </cell>
          <cell r="C582">
            <v>540200925</v>
          </cell>
          <cell r="E582" t="str">
            <v/>
          </cell>
          <cell r="F582" t="str">
            <v>VERDE</v>
          </cell>
          <cell r="G582" t="str">
            <v xml:space="preserve">UASC AL KHOR                                      </v>
          </cell>
          <cell r="H582" t="str">
            <v>15</v>
          </cell>
          <cell r="I582" t="str">
            <v>0</v>
          </cell>
          <cell r="J582">
            <v>31</v>
          </cell>
          <cell r="K582" t="str">
            <v>10</v>
          </cell>
          <cell r="L582" t="str">
            <v>31</v>
          </cell>
          <cell r="M582" t="str">
            <v>0</v>
          </cell>
          <cell r="N582" t="str">
            <v>23</v>
          </cell>
          <cell r="O582" t="str">
            <v>17</v>
          </cell>
          <cell r="P582" t="str">
            <v>11</v>
          </cell>
          <cell r="Q582" t="str">
            <v>0</v>
          </cell>
          <cell r="R582" t="str">
            <v>0</v>
          </cell>
          <cell r="S582" t="str">
            <v>Não</v>
          </cell>
          <cell r="T582" t="str">
            <v xml:space="preserve">DFSU6633334           </v>
          </cell>
          <cell r="U582" t="str">
            <v>23/02/2022</v>
          </cell>
          <cell r="V582" t="str">
            <v>22/02/2022</v>
          </cell>
          <cell r="W582" t="str">
            <v>CJ TRAVESSA ( DARIO ) PUXE SBL / Rodrigo A9603530136 / Milani 9408850053</v>
          </cell>
          <cell r="X582" t="str">
            <v>FINALIZADO</v>
          </cell>
          <cell r="Y582" t="str">
            <v/>
          </cell>
          <cell r="Z582" t="str">
            <v>10</v>
          </cell>
          <cell r="AA582" t="str">
            <v>7</v>
          </cell>
          <cell r="AB582" t="str">
            <v>53</v>
          </cell>
          <cell r="AC582" t="str">
            <v>11</v>
          </cell>
          <cell r="AD582" t="str">
            <v xml:space="preserve">DFSU6633334              </v>
          </cell>
          <cell r="AE582" t="str">
            <v/>
          </cell>
          <cell r="AF582" t="str">
            <v/>
          </cell>
          <cell r="AG582" t="str">
            <v>13682900</v>
          </cell>
          <cell r="AH582" t="str">
            <v>Processado</v>
          </cell>
          <cell r="AI582" t="str">
            <v>Sim</v>
          </cell>
          <cell r="AJ582" t="str">
            <v>22/01/2022</v>
          </cell>
          <cell r="AK582" t="str">
            <v>Marítimo</v>
          </cell>
          <cell r="AL582" t="str">
            <v>27/01/2022</v>
          </cell>
          <cell r="AM582" t="str">
            <v>11/02/2022</v>
          </cell>
          <cell r="AN582" t="str">
            <v>2203412401</v>
          </cell>
        </row>
        <row r="583">
          <cell r="B583">
            <v>80533002</v>
          </cell>
          <cell r="C583">
            <v>540200926</v>
          </cell>
          <cell r="E583" t="str">
            <v/>
          </cell>
          <cell r="F583" t="str">
            <v>VERDE</v>
          </cell>
          <cell r="G583" t="str">
            <v xml:space="preserve">UASC AL KHOR                                      </v>
          </cell>
          <cell r="H583" t="str">
            <v>14</v>
          </cell>
          <cell r="I583" t="str">
            <v>0</v>
          </cell>
          <cell r="J583">
            <v>29</v>
          </cell>
          <cell r="K583" t="str">
            <v>1</v>
          </cell>
          <cell r="L583" t="str">
            <v>29</v>
          </cell>
          <cell r="M583" t="str">
            <v>0</v>
          </cell>
          <cell r="N583" t="str">
            <v>33</v>
          </cell>
          <cell r="O583" t="str">
            <v>32</v>
          </cell>
          <cell r="P583" t="str">
            <v>10</v>
          </cell>
          <cell r="Q583" t="str">
            <v>0</v>
          </cell>
          <cell r="R583" t="str">
            <v>0</v>
          </cell>
          <cell r="S583" t="str">
            <v>Não</v>
          </cell>
          <cell r="T583" t="str">
            <v xml:space="preserve">HLBU1934300           </v>
          </cell>
          <cell r="U583" t="str">
            <v>22/02/2022</v>
          </cell>
          <cell r="V583" t="str">
            <v>23/02/2022</v>
          </cell>
          <cell r="W583" t="str">
            <v/>
          </cell>
          <cell r="X583" t="str">
            <v>FINALIZADO</v>
          </cell>
          <cell r="Y583" t="str">
            <v/>
          </cell>
          <cell r="Z583" t="str">
            <v>10</v>
          </cell>
          <cell r="AA583" t="str">
            <v>3</v>
          </cell>
          <cell r="AB583" t="str">
            <v>75</v>
          </cell>
          <cell r="AC583" t="str">
            <v>11</v>
          </cell>
          <cell r="AD583" t="str">
            <v xml:space="preserve">HLBU1934300              </v>
          </cell>
          <cell r="AE583" t="str">
            <v/>
          </cell>
          <cell r="AF583" t="str">
            <v/>
          </cell>
          <cell r="AG583" t="str">
            <v>13682900</v>
          </cell>
          <cell r="AH583" t="str">
            <v>Processado</v>
          </cell>
          <cell r="AI583" t="str">
            <v>Não</v>
          </cell>
          <cell r="AJ583" t="str">
            <v>22/01/2022</v>
          </cell>
          <cell r="AK583" t="str">
            <v>Marítimo</v>
          </cell>
          <cell r="AL583" t="str">
            <v>27/01/2022</v>
          </cell>
          <cell r="AM583" t="str">
            <v>11/02/2022</v>
          </cell>
          <cell r="AN583" t="str">
            <v>2203427808</v>
          </cell>
        </row>
        <row r="584">
          <cell r="B584">
            <v>80533006</v>
          </cell>
          <cell r="C584">
            <v>540200927</v>
          </cell>
          <cell r="E584" t="str">
            <v/>
          </cell>
          <cell r="F584" t="str">
            <v>VERDE</v>
          </cell>
          <cell r="G584" t="str">
            <v xml:space="preserve">UASC AL KHOR                                      </v>
          </cell>
          <cell r="H584" t="str">
            <v>14</v>
          </cell>
          <cell r="I584" t="str">
            <v>0</v>
          </cell>
          <cell r="J584">
            <v>15</v>
          </cell>
          <cell r="K584" t="str">
            <v>8</v>
          </cell>
          <cell r="L584" t="str">
            <v>15</v>
          </cell>
          <cell r="M584" t="str">
            <v>0</v>
          </cell>
          <cell r="N584" t="str">
            <v>6</v>
          </cell>
          <cell r="O584" t="str">
            <v>16</v>
          </cell>
          <cell r="P584" t="str">
            <v>20</v>
          </cell>
          <cell r="Q584" t="str">
            <v>0</v>
          </cell>
          <cell r="R584" t="str">
            <v>0</v>
          </cell>
          <cell r="S584" t="str">
            <v>Não</v>
          </cell>
          <cell r="T584" t="str">
            <v xml:space="preserve">TEMU6719661           </v>
          </cell>
          <cell r="U584" t="str">
            <v>23/02/2022</v>
          </cell>
          <cell r="V584" t="str">
            <v>23/02/2022</v>
          </cell>
          <cell r="W584" t="str">
            <v>EXO.TRANSM. GW6E-2800/200KV-12 ( TEZOTO-GIBA ) PUXE SBL</v>
          </cell>
          <cell r="X584" t="str">
            <v>FINALIZADO</v>
          </cell>
          <cell r="Y584" t="str">
            <v/>
          </cell>
          <cell r="Z584" t="str">
            <v>10</v>
          </cell>
          <cell r="AA584" t="str">
            <v>1</v>
          </cell>
          <cell r="AB584" t="str">
            <v>42</v>
          </cell>
          <cell r="AC584" t="str">
            <v>11</v>
          </cell>
          <cell r="AD584" t="str">
            <v xml:space="preserve">TEMU6719661              </v>
          </cell>
          <cell r="AE584" t="str">
            <v/>
          </cell>
          <cell r="AF584" t="str">
            <v/>
          </cell>
          <cell r="AG584" t="str">
            <v>13682900</v>
          </cell>
          <cell r="AH584" t="str">
            <v>Processado</v>
          </cell>
          <cell r="AI584" t="str">
            <v>Não</v>
          </cell>
          <cell r="AJ584" t="str">
            <v>22/01/2022</v>
          </cell>
          <cell r="AK584" t="str">
            <v>Marítimo</v>
          </cell>
          <cell r="AL584" t="str">
            <v>27/01/2022</v>
          </cell>
          <cell r="AM584" t="str">
            <v>11/02/2022</v>
          </cell>
          <cell r="AN584" t="str">
            <v>2203522797</v>
          </cell>
        </row>
        <row r="585">
          <cell r="B585">
            <v>80533008</v>
          </cell>
          <cell r="C585">
            <v>540200928</v>
          </cell>
          <cell r="E585" t="str">
            <v/>
          </cell>
          <cell r="F585" t="str">
            <v>VERDE</v>
          </cell>
          <cell r="G585" t="str">
            <v xml:space="preserve">UASC AL KHOR                                      </v>
          </cell>
          <cell r="H585" t="str">
            <v>15</v>
          </cell>
          <cell r="I585" t="str">
            <v>0</v>
          </cell>
          <cell r="J585">
            <v>54</v>
          </cell>
          <cell r="K585" t="str">
            <v>4</v>
          </cell>
          <cell r="L585" t="str">
            <v>54</v>
          </cell>
          <cell r="M585" t="str">
            <v>284</v>
          </cell>
          <cell r="N585" t="str">
            <v>12</v>
          </cell>
          <cell r="O585" t="str">
            <v>17</v>
          </cell>
          <cell r="P585" t="str">
            <v>11</v>
          </cell>
          <cell r="Q585" t="str">
            <v>0</v>
          </cell>
          <cell r="R585" t="str">
            <v>0</v>
          </cell>
          <cell r="S585" t="str">
            <v>Não</v>
          </cell>
          <cell r="T585" t="str">
            <v xml:space="preserve">HLXU8543536           </v>
          </cell>
          <cell r="U585" t="str">
            <v>21/02/2022</v>
          </cell>
          <cell r="V585" t="str">
            <v>22/02/2022</v>
          </cell>
          <cell r="W585" t="str">
            <v>Silas A0004468660/ Leticia A9435205422</v>
          </cell>
          <cell r="X585" t="str">
            <v>FINALIZADO</v>
          </cell>
          <cell r="Y585" t="str">
            <v/>
          </cell>
          <cell r="Z585" t="str">
            <v>10</v>
          </cell>
          <cell r="AA585" t="str">
            <v>5</v>
          </cell>
          <cell r="AB585" t="str">
            <v>40</v>
          </cell>
          <cell r="AC585" t="str">
            <v>11</v>
          </cell>
          <cell r="AD585" t="str">
            <v xml:space="preserve">HLXU8543536              </v>
          </cell>
          <cell r="AE585" t="str">
            <v/>
          </cell>
          <cell r="AF585" t="str">
            <v/>
          </cell>
          <cell r="AG585" t="str">
            <v>13682900</v>
          </cell>
          <cell r="AH585" t="str">
            <v>Processado</v>
          </cell>
          <cell r="AI585" t="str">
            <v>Sim</v>
          </cell>
          <cell r="AJ585" t="str">
            <v>22/01/2022</v>
          </cell>
          <cell r="AK585" t="str">
            <v>Marítimo</v>
          </cell>
          <cell r="AL585" t="str">
            <v>27/01/2022</v>
          </cell>
          <cell r="AM585" t="str">
            <v>11/02/2022</v>
          </cell>
          <cell r="AN585" t="str">
            <v>2203406150</v>
          </cell>
        </row>
        <row r="586">
          <cell r="B586">
            <v>80533046</v>
          </cell>
          <cell r="C586">
            <v>540200930</v>
          </cell>
          <cell r="E586" t="str">
            <v/>
          </cell>
          <cell r="F586" t="str">
            <v>VERDE</v>
          </cell>
          <cell r="G586" t="str">
            <v xml:space="preserve">UASC AL KHOR                                      </v>
          </cell>
          <cell r="H586" t="str">
            <v>14</v>
          </cell>
          <cell r="I586" t="str">
            <v>0</v>
          </cell>
          <cell r="J586">
            <v>3</v>
          </cell>
          <cell r="K586" t="str">
            <v>1</v>
          </cell>
          <cell r="L586" t="str">
            <v>3</v>
          </cell>
          <cell r="M586" t="str">
            <v>0</v>
          </cell>
          <cell r="N586" t="str">
            <v>0</v>
          </cell>
          <cell r="O586" t="str">
            <v>0</v>
          </cell>
          <cell r="P586" t="str">
            <v>20</v>
          </cell>
          <cell r="Q586" t="str">
            <v>0</v>
          </cell>
          <cell r="R586" t="str">
            <v>0</v>
          </cell>
          <cell r="S586" t="str">
            <v>Não</v>
          </cell>
          <cell r="T586" t="str">
            <v xml:space="preserve">HLBU1818830           </v>
          </cell>
          <cell r="U586" t="str">
            <v>23/02/2022</v>
          </cell>
          <cell r="V586" t="str">
            <v>23/02/2022</v>
          </cell>
          <cell r="W586" t="str">
            <v>EXO.TRANSM. GW6E-2800/200KV-12 ( TEZOTO-GIBA ) PUXE SBL</v>
          </cell>
          <cell r="X586" t="str">
            <v>FINALIZADO</v>
          </cell>
          <cell r="Y586" t="str">
            <v/>
          </cell>
          <cell r="Z586" t="str">
            <v>10</v>
          </cell>
          <cell r="AA586" t="str">
            <v>2</v>
          </cell>
          <cell r="AB586" t="str">
            <v>20</v>
          </cell>
          <cell r="AC586" t="str">
            <v>11</v>
          </cell>
          <cell r="AD586" t="str">
            <v xml:space="preserve">HLBU1818830              </v>
          </cell>
          <cell r="AE586" t="str">
            <v/>
          </cell>
          <cell r="AF586" t="str">
            <v/>
          </cell>
          <cell r="AG586" t="str">
            <v>13682900</v>
          </cell>
          <cell r="AH586" t="str">
            <v>Processado</v>
          </cell>
          <cell r="AI586" t="str">
            <v>Não</v>
          </cell>
          <cell r="AJ586" t="str">
            <v>22/01/2022</v>
          </cell>
          <cell r="AK586" t="str">
            <v>Marítimo</v>
          </cell>
          <cell r="AL586" t="str">
            <v>27/01/2022</v>
          </cell>
          <cell r="AM586" t="str">
            <v>11/02/2022</v>
          </cell>
          <cell r="AN586" t="str">
            <v>2203431694</v>
          </cell>
        </row>
        <row r="587">
          <cell r="B587">
            <v>80533042</v>
          </cell>
          <cell r="C587">
            <v>540200933</v>
          </cell>
          <cell r="E587" t="str">
            <v/>
          </cell>
          <cell r="F587" t="str">
            <v>VERDE</v>
          </cell>
          <cell r="G587" t="str">
            <v xml:space="preserve">UASC AL KHOR                                      </v>
          </cell>
          <cell r="H587" t="str">
            <v>14</v>
          </cell>
          <cell r="I587" t="str">
            <v>0</v>
          </cell>
          <cell r="J587">
            <v>10</v>
          </cell>
          <cell r="K587" t="str">
            <v>1</v>
          </cell>
          <cell r="L587" t="str">
            <v>10</v>
          </cell>
          <cell r="M587" t="str">
            <v>0</v>
          </cell>
          <cell r="N587" t="str">
            <v>3</v>
          </cell>
          <cell r="O587" t="str">
            <v>8</v>
          </cell>
          <cell r="P587" t="str">
            <v>16</v>
          </cell>
          <cell r="Q587" t="str">
            <v>16</v>
          </cell>
          <cell r="R587" t="str">
            <v>16</v>
          </cell>
          <cell r="S587" t="str">
            <v>Não</v>
          </cell>
          <cell r="T587" t="str">
            <v xml:space="preserve">FANU1834621           </v>
          </cell>
          <cell r="U587" t="str">
            <v>22/02/2022</v>
          </cell>
          <cell r="V587" t="str">
            <v>23/02/2022</v>
          </cell>
          <cell r="W587" t="str">
            <v/>
          </cell>
          <cell r="X587" t="str">
            <v>FINALIZADO</v>
          </cell>
          <cell r="Y587" t="str">
            <v/>
          </cell>
          <cell r="Z587" t="str">
            <v>10</v>
          </cell>
          <cell r="AA587" t="str">
            <v>2</v>
          </cell>
          <cell r="AB587" t="str">
            <v>43</v>
          </cell>
          <cell r="AC587" t="str">
            <v>11</v>
          </cell>
          <cell r="AD587" t="str">
            <v xml:space="preserve">FANU1834621              </v>
          </cell>
          <cell r="AE587" t="str">
            <v/>
          </cell>
          <cell r="AF587" t="str">
            <v/>
          </cell>
          <cell r="AG587" t="str">
            <v>13682900</v>
          </cell>
          <cell r="AH587" t="str">
            <v>Processado</v>
          </cell>
          <cell r="AI587" t="str">
            <v>Não</v>
          </cell>
          <cell r="AJ587" t="str">
            <v>22/01/2022</v>
          </cell>
          <cell r="AK587" t="str">
            <v>Marítimo</v>
          </cell>
          <cell r="AL587" t="str">
            <v>27/01/2022</v>
          </cell>
          <cell r="AM587" t="str">
            <v>11/02/2022</v>
          </cell>
          <cell r="AN587" t="str">
            <v>2203427816</v>
          </cell>
        </row>
        <row r="588">
          <cell r="B588">
            <v>80532539</v>
          </cell>
          <cell r="C588">
            <v>540200949</v>
          </cell>
          <cell r="E588" t="str">
            <v/>
          </cell>
          <cell r="F588" t="str">
            <v>VERDE</v>
          </cell>
          <cell r="G588" t="str">
            <v xml:space="preserve">UASC AL KHOR                                      </v>
          </cell>
          <cell r="H588" t="str">
            <v>15</v>
          </cell>
          <cell r="I588" t="str">
            <v>0</v>
          </cell>
          <cell r="J588">
            <v>11</v>
          </cell>
          <cell r="K588" t="str">
            <v>5</v>
          </cell>
          <cell r="L588" t="str">
            <v>11</v>
          </cell>
          <cell r="M588" t="str">
            <v>0</v>
          </cell>
          <cell r="N588" t="str">
            <v>2</v>
          </cell>
          <cell r="O588" t="str">
            <v>14</v>
          </cell>
          <cell r="P588" t="str">
            <v>23</v>
          </cell>
          <cell r="Q588" t="str">
            <v>2</v>
          </cell>
          <cell r="R588" t="str">
            <v>2</v>
          </cell>
          <cell r="S588" t="str">
            <v>Não</v>
          </cell>
          <cell r="T588" t="str">
            <v xml:space="preserve">BMOU4031505           </v>
          </cell>
          <cell r="U588" t="str">
            <v>21/02/2022</v>
          </cell>
          <cell r="V588" t="str">
            <v>22/02/2022</v>
          </cell>
          <cell r="W588" t="str">
            <v>Leticia A9745221101</v>
          </cell>
          <cell r="X588" t="str">
            <v>FINALIZADO</v>
          </cell>
          <cell r="Y588" t="str">
            <v/>
          </cell>
          <cell r="Z588" t="str">
            <v>10</v>
          </cell>
          <cell r="AA588" t="str">
            <v>4</v>
          </cell>
          <cell r="AB588" t="str">
            <v>43</v>
          </cell>
          <cell r="AC588" t="str">
            <v>11</v>
          </cell>
          <cell r="AD588" t="str">
            <v xml:space="preserve">BMOU4031505              </v>
          </cell>
          <cell r="AE588" t="str">
            <v/>
          </cell>
          <cell r="AF588" t="str">
            <v/>
          </cell>
          <cell r="AG588" t="str">
            <v>13682900</v>
          </cell>
          <cell r="AH588" t="str">
            <v>Processado</v>
          </cell>
          <cell r="AI588" t="str">
            <v>Não</v>
          </cell>
          <cell r="AJ588" t="str">
            <v>22/01/2022</v>
          </cell>
          <cell r="AK588" t="str">
            <v>Marítimo</v>
          </cell>
          <cell r="AL588" t="str">
            <v>27/01/2022</v>
          </cell>
          <cell r="AM588" t="str">
            <v>09/02/2022</v>
          </cell>
          <cell r="AN588" t="str">
            <v>2203408293</v>
          </cell>
        </row>
        <row r="589">
          <cell r="B589">
            <v>80532217</v>
          </cell>
          <cell r="C589">
            <v>540200950</v>
          </cell>
          <cell r="E589" t="str">
            <v/>
          </cell>
          <cell r="F589" t="str">
            <v>VERDE</v>
          </cell>
          <cell r="G589" t="str">
            <v xml:space="preserve">UASC AL KHOR                                      </v>
          </cell>
          <cell r="H589" t="str">
            <v>14</v>
          </cell>
          <cell r="I589" t="str">
            <v>0</v>
          </cell>
          <cell r="J589">
            <v>28</v>
          </cell>
          <cell r="K589" t="str">
            <v>9</v>
          </cell>
          <cell r="L589" t="str">
            <v>28</v>
          </cell>
          <cell r="M589" t="str">
            <v>0</v>
          </cell>
          <cell r="N589" t="str">
            <v>83</v>
          </cell>
          <cell r="O589" t="str">
            <v>4</v>
          </cell>
          <cell r="P589" t="str">
            <v>0</v>
          </cell>
          <cell r="Q589" t="str">
            <v>0</v>
          </cell>
          <cell r="R589" t="str">
            <v>0</v>
          </cell>
          <cell r="S589" t="str">
            <v>Não</v>
          </cell>
          <cell r="T589" t="str">
            <v xml:space="preserve">FJKU6000348           </v>
          </cell>
          <cell r="U589" t="str">
            <v>15/02/2022</v>
          </cell>
          <cell r="V589" t="str">
            <v>23/02/2022</v>
          </cell>
          <cell r="W589" t="str">
            <v>Carlos A4600708532</v>
          </cell>
          <cell r="X589" t="str">
            <v>FINALIZADO</v>
          </cell>
          <cell r="Y589" t="str">
            <v/>
          </cell>
          <cell r="Z589" t="str">
            <v>10</v>
          </cell>
          <cell r="AA589" t="str">
            <v>3</v>
          </cell>
          <cell r="AB589" t="str">
            <v>88</v>
          </cell>
          <cell r="AC589" t="str">
            <v>11</v>
          </cell>
          <cell r="AD589" t="str">
            <v xml:space="preserve">FJKU6000348              </v>
          </cell>
          <cell r="AE589" t="str">
            <v/>
          </cell>
          <cell r="AF589" t="str">
            <v/>
          </cell>
          <cell r="AG589" t="str">
            <v>13682900</v>
          </cell>
          <cell r="AH589" t="str">
            <v>Processado</v>
          </cell>
          <cell r="AI589" t="str">
            <v>Não</v>
          </cell>
          <cell r="AJ589" t="str">
            <v>22/01/2022</v>
          </cell>
          <cell r="AK589" t="str">
            <v>Marítimo</v>
          </cell>
          <cell r="AL589" t="str">
            <v>27/01/2022</v>
          </cell>
          <cell r="AM589" t="str">
            <v>09/02/2022</v>
          </cell>
          <cell r="AN589" t="str">
            <v>2203431902</v>
          </cell>
        </row>
        <row r="590">
          <cell r="B590">
            <v>80532602</v>
          </cell>
          <cell r="C590">
            <v>540200952</v>
          </cell>
          <cell r="E590" t="str">
            <v/>
          </cell>
          <cell r="F590" t="str">
            <v>VERDE</v>
          </cell>
          <cell r="G590" t="str">
            <v xml:space="preserve">UASC AL KHOR                                      </v>
          </cell>
          <cell r="H590" t="str">
            <v>14</v>
          </cell>
          <cell r="I590" t="str">
            <v>0</v>
          </cell>
          <cell r="J590">
            <v>43</v>
          </cell>
          <cell r="K590" t="str">
            <v>2</v>
          </cell>
          <cell r="L590" t="str">
            <v>43</v>
          </cell>
          <cell r="M590" t="str">
            <v>548</v>
          </cell>
          <cell r="N590" t="str">
            <v>5</v>
          </cell>
          <cell r="O590" t="str">
            <v>16</v>
          </cell>
          <cell r="P590" t="str">
            <v>17</v>
          </cell>
          <cell r="Q590" t="str">
            <v>4</v>
          </cell>
          <cell r="R590" t="str">
            <v>4</v>
          </cell>
          <cell r="S590" t="str">
            <v>Não</v>
          </cell>
          <cell r="T590" t="str">
            <v xml:space="preserve">FANU1831617           </v>
          </cell>
          <cell r="U590" t="str">
            <v>23/02/2022</v>
          </cell>
          <cell r="V590" t="str">
            <v>23/02/2022</v>
          </cell>
          <cell r="W590" t="str">
            <v>Silas A0099887778</v>
          </cell>
          <cell r="X590" t="str">
            <v>FINALIZADO</v>
          </cell>
          <cell r="Y590" t="str">
            <v/>
          </cell>
          <cell r="Z590" t="str">
            <v>10</v>
          </cell>
          <cell r="AA590" t="str">
            <v>3</v>
          </cell>
          <cell r="AB590" t="str">
            <v>51</v>
          </cell>
          <cell r="AC590" t="str">
            <v>11</v>
          </cell>
          <cell r="AD590" t="str">
            <v xml:space="preserve">FANU1831617              </v>
          </cell>
          <cell r="AE590" t="str">
            <v/>
          </cell>
          <cell r="AF590" t="str">
            <v/>
          </cell>
          <cell r="AG590" t="str">
            <v>13682900</v>
          </cell>
          <cell r="AH590" t="str">
            <v>Processado</v>
          </cell>
          <cell r="AI590" t="str">
            <v>Sim</v>
          </cell>
          <cell r="AJ590" t="str">
            <v>22/01/2022</v>
          </cell>
          <cell r="AK590" t="str">
            <v>Marítimo</v>
          </cell>
          <cell r="AL590" t="str">
            <v>27/01/2022</v>
          </cell>
          <cell r="AM590" t="str">
            <v>09/02/2022</v>
          </cell>
          <cell r="AN590" t="str">
            <v>2203431708</v>
          </cell>
        </row>
        <row r="591">
          <cell r="B591">
            <v>80532621</v>
          </cell>
          <cell r="C591">
            <v>540200955</v>
          </cell>
          <cell r="E591" t="str">
            <v/>
          </cell>
          <cell r="F591" t="str">
            <v>VERDE</v>
          </cell>
          <cell r="G591" t="str">
            <v xml:space="preserve">UASC AL KHOR                                      </v>
          </cell>
          <cell r="H591" t="str">
            <v>15</v>
          </cell>
          <cell r="I591" t="str">
            <v>0</v>
          </cell>
          <cell r="J591">
            <v>14</v>
          </cell>
          <cell r="K591" t="str">
            <v>4</v>
          </cell>
          <cell r="L591" t="str">
            <v>14</v>
          </cell>
          <cell r="M591" t="str">
            <v>0</v>
          </cell>
          <cell r="N591" t="str">
            <v>6</v>
          </cell>
          <cell r="O591" t="str">
            <v>30</v>
          </cell>
          <cell r="P591" t="str">
            <v>10</v>
          </cell>
          <cell r="Q591" t="str">
            <v>3</v>
          </cell>
          <cell r="R591" t="str">
            <v>3</v>
          </cell>
          <cell r="S591" t="str">
            <v>Não</v>
          </cell>
          <cell r="T591" t="str">
            <v xml:space="preserve">HLBU3093716           </v>
          </cell>
          <cell r="U591" t="str">
            <v>21/02/2022</v>
          </cell>
          <cell r="V591" t="str">
            <v>22/02/2022</v>
          </cell>
          <cell r="W591" t="str">
            <v>MARIANA A9605460964</v>
          </cell>
          <cell r="X591" t="str">
            <v>FINALIZADO</v>
          </cell>
          <cell r="Y591" t="str">
            <v/>
          </cell>
          <cell r="Z591" t="str">
            <v>10</v>
          </cell>
          <cell r="AA591" t="str">
            <v>3</v>
          </cell>
          <cell r="AB591" t="str">
            <v>57</v>
          </cell>
          <cell r="AC591" t="str">
            <v>11</v>
          </cell>
          <cell r="AD591" t="str">
            <v xml:space="preserve">HLBU3093716              </v>
          </cell>
          <cell r="AE591" t="str">
            <v/>
          </cell>
          <cell r="AF591" t="str">
            <v/>
          </cell>
          <cell r="AG591" t="str">
            <v>13682900</v>
          </cell>
          <cell r="AH591" t="str">
            <v>Processado</v>
          </cell>
          <cell r="AI591" t="str">
            <v>Não</v>
          </cell>
          <cell r="AJ591" t="str">
            <v>22/01/2022</v>
          </cell>
          <cell r="AK591" t="str">
            <v>Marítimo</v>
          </cell>
          <cell r="AL591" t="str">
            <v>27/01/2022</v>
          </cell>
          <cell r="AM591" t="str">
            <v>09/02/2022</v>
          </cell>
          <cell r="AN591" t="str">
            <v>2203408307</v>
          </cell>
        </row>
        <row r="592">
          <cell r="B592">
            <v>80532640</v>
          </cell>
          <cell r="C592">
            <v>540200956</v>
          </cell>
          <cell r="E592" t="str">
            <v/>
          </cell>
          <cell r="F592" t="str">
            <v>VERDE</v>
          </cell>
          <cell r="G592" t="str">
            <v xml:space="preserve">UASC AL KHOR                                      </v>
          </cell>
          <cell r="H592" t="str">
            <v>14</v>
          </cell>
          <cell r="I592" t="str">
            <v>0</v>
          </cell>
          <cell r="J592">
            <v>11</v>
          </cell>
          <cell r="K592" t="str">
            <v>5</v>
          </cell>
          <cell r="L592" t="str">
            <v>11</v>
          </cell>
          <cell r="M592" t="str">
            <v>0</v>
          </cell>
          <cell r="N592" t="str">
            <v>25</v>
          </cell>
          <cell r="O592" t="str">
            <v>11</v>
          </cell>
          <cell r="P592" t="str">
            <v>12</v>
          </cell>
          <cell r="Q592" t="str">
            <v>9</v>
          </cell>
          <cell r="R592" t="str">
            <v>9</v>
          </cell>
          <cell r="S592" t="str">
            <v>Não</v>
          </cell>
          <cell r="T592" t="str">
            <v xml:space="preserve">CAIU8473085           </v>
          </cell>
          <cell r="U592" t="str">
            <v>22/02/2022</v>
          </cell>
          <cell r="V592" t="str">
            <v>23/02/2022</v>
          </cell>
          <cell r="W592" t="str">
            <v/>
          </cell>
          <cell r="X592" t="str">
            <v>FINALIZADO</v>
          </cell>
          <cell r="Y592" t="str">
            <v/>
          </cell>
          <cell r="Z592" t="str">
            <v>10</v>
          </cell>
          <cell r="AA592" t="str">
            <v>1</v>
          </cell>
          <cell r="AB592" t="str">
            <v>57</v>
          </cell>
          <cell r="AC592" t="str">
            <v>11</v>
          </cell>
          <cell r="AD592" t="str">
            <v xml:space="preserve">CAIU8473085              </v>
          </cell>
          <cell r="AE592" t="str">
            <v/>
          </cell>
          <cell r="AF592" t="str">
            <v/>
          </cell>
          <cell r="AG592" t="str">
            <v>13682900</v>
          </cell>
          <cell r="AH592" t="str">
            <v>Processado</v>
          </cell>
          <cell r="AI592" t="str">
            <v>Não</v>
          </cell>
          <cell r="AJ592" t="str">
            <v>22/01/2022</v>
          </cell>
          <cell r="AK592" t="str">
            <v>Marítimo</v>
          </cell>
          <cell r="AL592" t="str">
            <v>27/01/2022</v>
          </cell>
          <cell r="AM592" t="str">
            <v>09/02/2022</v>
          </cell>
          <cell r="AN592" t="str">
            <v>2203428006</v>
          </cell>
        </row>
        <row r="593">
          <cell r="B593">
            <v>80532424</v>
          </cell>
          <cell r="C593">
            <v>540200957</v>
          </cell>
          <cell r="E593" t="str">
            <v/>
          </cell>
          <cell r="F593" t="str">
            <v>VERDE</v>
          </cell>
          <cell r="G593" t="str">
            <v xml:space="preserve">UASC AL KHOR                                      </v>
          </cell>
          <cell r="H593" t="str">
            <v>14</v>
          </cell>
          <cell r="I593" t="str">
            <v>0</v>
          </cell>
          <cell r="J593">
            <v>25</v>
          </cell>
          <cell r="K593" t="str">
            <v>5</v>
          </cell>
          <cell r="L593" t="str">
            <v>25</v>
          </cell>
          <cell r="M593" t="str">
            <v>135</v>
          </cell>
          <cell r="N593" t="str">
            <v>63</v>
          </cell>
          <cell r="O593" t="str">
            <v>0</v>
          </cell>
          <cell r="P593" t="str">
            <v>3</v>
          </cell>
          <cell r="Q593" t="str">
            <v>0</v>
          </cell>
          <cell r="R593" t="str">
            <v>0</v>
          </cell>
          <cell r="S593" t="str">
            <v>Não</v>
          </cell>
          <cell r="T593" t="str">
            <v xml:space="preserve">GESU6477886           </v>
          </cell>
          <cell r="U593" t="str">
            <v>22/02/2022</v>
          </cell>
          <cell r="V593" t="str">
            <v>23/02/2022</v>
          </cell>
          <cell r="W593" t="str">
            <v>Leticia A9582800000</v>
          </cell>
          <cell r="X593" t="str">
            <v>FINALIZADO</v>
          </cell>
          <cell r="Y593" t="str">
            <v/>
          </cell>
          <cell r="Z593" t="str">
            <v>10</v>
          </cell>
          <cell r="AA593" t="str">
            <v>1</v>
          </cell>
          <cell r="AB593" t="str">
            <v>70</v>
          </cell>
          <cell r="AC593" t="str">
            <v>11</v>
          </cell>
          <cell r="AD593" t="str">
            <v xml:space="preserve">GESU6477886              </v>
          </cell>
          <cell r="AE593" t="str">
            <v/>
          </cell>
          <cell r="AF593" t="str">
            <v/>
          </cell>
          <cell r="AG593" t="str">
            <v>13682900</v>
          </cell>
          <cell r="AH593" t="str">
            <v>Processado</v>
          </cell>
          <cell r="AI593" t="str">
            <v>Sim</v>
          </cell>
          <cell r="AJ593" t="str">
            <v>22/01/2022</v>
          </cell>
          <cell r="AK593" t="str">
            <v>Marítimo</v>
          </cell>
          <cell r="AL593" t="str">
            <v>27/01/2022</v>
          </cell>
          <cell r="AM593" t="str">
            <v>09/02/2022</v>
          </cell>
          <cell r="AN593" t="str">
            <v>2203425503</v>
          </cell>
        </row>
        <row r="594">
          <cell r="B594">
            <v>80532634</v>
          </cell>
          <cell r="C594">
            <v>540200958</v>
          </cell>
          <cell r="E594" t="str">
            <v/>
          </cell>
          <cell r="F594" t="str">
            <v>VERDE</v>
          </cell>
          <cell r="G594" t="str">
            <v xml:space="preserve">UASC AL KHOR                                      </v>
          </cell>
          <cell r="H594" t="str">
            <v>15</v>
          </cell>
          <cell r="I594" t="str">
            <v>0</v>
          </cell>
          <cell r="J594">
            <v>71</v>
          </cell>
          <cell r="K594" t="str">
            <v>17</v>
          </cell>
          <cell r="L594" t="str">
            <v>71</v>
          </cell>
          <cell r="M594" t="str">
            <v>563</v>
          </cell>
          <cell r="N594" t="str">
            <v>18</v>
          </cell>
          <cell r="O594" t="str">
            <v>9</v>
          </cell>
          <cell r="P594" t="str">
            <v>21</v>
          </cell>
          <cell r="Q594" t="str">
            <v>0</v>
          </cell>
          <cell r="R594" t="str">
            <v>0</v>
          </cell>
          <cell r="S594" t="str">
            <v>Não</v>
          </cell>
          <cell r="T594" t="str">
            <v xml:space="preserve">TCLU6420164           </v>
          </cell>
          <cell r="U594" t="str">
            <v>22/02/2022</v>
          </cell>
          <cell r="V594" t="str">
            <v>22/02/2022</v>
          </cell>
          <cell r="W594" t="str">
            <v>Silas A0009973369</v>
          </cell>
          <cell r="X594" t="str">
            <v>FINALIZADO</v>
          </cell>
          <cell r="Y594" t="str">
            <v/>
          </cell>
          <cell r="Z594" t="str">
            <v>10</v>
          </cell>
          <cell r="AA594" t="str">
            <v>3</v>
          </cell>
          <cell r="AB594" t="str">
            <v>46</v>
          </cell>
          <cell r="AC594" t="str">
            <v>11</v>
          </cell>
          <cell r="AD594" t="str">
            <v xml:space="preserve">TCLU6420164              </v>
          </cell>
          <cell r="AE594" t="str">
            <v/>
          </cell>
          <cell r="AF594" t="str">
            <v/>
          </cell>
          <cell r="AG594" t="str">
            <v>13682900</v>
          </cell>
          <cell r="AH594" t="str">
            <v>Processado</v>
          </cell>
          <cell r="AI594" t="str">
            <v>Sim</v>
          </cell>
          <cell r="AJ594" t="str">
            <v>22/01/2022</v>
          </cell>
          <cell r="AK594" t="str">
            <v>Marítimo</v>
          </cell>
          <cell r="AL594" t="str">
            <v>27/01/2022</v>
          </cell>
          <cell r="AM594" t="str">
            <v>09/02/2022</v>
          </cell>
          <cell r="AN594" t="str">
            <v>2203412428</v>
          </cell>
        </row>
        <row r="595">
          <cell r="B595">
            <v>80533061</v>
          </cell>
          <cell r="C595">
            <v>540200960</v>
          </cell>
          <cell r="E595" t="str">
            <v/>
          </cell>
          <cell r="F595" t="str">
            <v>VERDE</v>
          </cell>
          <cell r="G595" t="str">
            <v xml:space="preserve">UASC AL KHOR                                      </v>
          </cell>
          <cell r="H595" t="str">
            <v>14</v>
          </cell>
          <cell r="I595" t="str">
            <v>0</v>
          </cell>
          <cell r="J595">
            <v>23</v>
          </cell>
          <cell r="K595" t="str">
            <v>7</v>
          </cell>
          <cell r="L595" t="str">
            <v>23</v>
          </cell>
          <cell r="M595" t="str">
            <v>0</v>
          </cell>
          <cell r="N595" t="str">
            <v>30</v>
          </cell>
          <cell r="O595" t="str">
            <v>14</v>
          </cell>
          <cell r="P595" t="str">
            <v>14</v>
          </cell>
          <cell r="Q595" t="str">
            <v>0</v>
          </cell>
          <cell r="R595" t="str">
            <v>0</v>
          </cell>
          <cell r="S595" t="str">
            <v>Não</v>
          </cell>
          <cell r="T595" t="str">
            <v xml:space="preserve">TCKU6057112           </v>
          </cell>
          <cell r="U595" t="str">
            <v>24/02/2022</v>
          </cell>
          <cell r="V595" t="str">
            <v>23/02/2022</v>
          </cell>
          <cell r="W595" t="str">
            <v>Silas A9608014114</v>
          </cell>
          <cell r="X595" t="str">
            <v>FINALIZADO</v>
          </cell>
          <cell r="Y595" t="str">
            <v/>
          </cell>
          <cell r="Z595" t="str">
            <v>10</v>
          </cell>
          <cell r="AA595" t="str">
            <v>5</v>
          </cell>
          <cell r="AB595" t="str">
            <v>58</v>
          </cell>
          <cell r="AC595" t="str">
            <v>11</v>
          </cell>
          <cell r="AD595" t="str">
            <v xml:space="preserve">TCKU6057112              </v>
          </cell>
          <cell r="AE595" t="str">
            <v/>
          </cell>
          <cell r="AF595" t="str">
            <v/>
          </cell>
          <cell r="AG595" t="str">
            <v>13682900</v>
          </cell>
          <cell r="AH595" t="str">
            <v>Processado</v>
          </cell>
          <cell r="AI595" t="str">
            <v>Não</v>
          </cell>
          <cell r="AJ595" t="str">
            <v>22/01/2022</v>
          </cell>
          <cell r="AK595" t="str">
            <v>Marítimo</v>
          </cell>
          <cell r="AL595" t="str">
            <v>27/01/2022</v>
          </cell>
          <cell r="AM595" t="str">
            <v>09/02/2022</v>
          </cell>
          <cell r="AN595" t="str">
            <v>2203427824</v>
          </cell>
        </row>
        <row r="596">
          <cell r="B596">
            <v>80533010</v>
          </cell>
          <cell r="C596">
            <v>540200929</v>
          </cell>
          <cell r="E596" t="str">
            <v/>
          </cell>
          <cell r="F596" t="str">
            <v>VERDE</v>
          </cell>
          <cell r="G596" t="str">
            <v xml:space="preserve">UASC AL KHOR                                      </v>
          </cell>
          <cell r="H596" t="str">
            <v>15</v>
          </cell>
          <cell r="I596" t="str">
            <v>0</v>
          </cell>
          <cell r="J596">
            <v>14</v>
          </cell>
          <cell r="K596" t="str">
            <v>6</v>
          </cell>
          <cell r="L596" t="str">
            <v>14</v>
          </cell>
          <cell r="M596" t="str">
            <v>0</v>
          </cell>
          <cell r="N596" t="str">
            <v>4</v>
          </cell>
          <cell r="O596" t="str">
            <v>2</v>
          </cell>
          <cell r="P596" t="str">
            <v>27</v>
          </cell>
          <cell r="Q596" t="str">
            <v>0</v>
          </cell>
          <cell r="R596" t="str">
            <v>0</v>
          </cell>
          <cell r="S596" t="str">
            <v>Não</v>
          </cell>
          <cell r="T596" t="str">
            <v xml:space="preserve">FSCU9980899           </v>
          </cell>
          <cell r="U596" t="str">
            <v>21/02/2022</v>
          </cell>
          <cell r="V596" t="str">
            <v>22/02/2022</v>
          </cell>
          <cell r="W596" t="str">
            <v>REFORCO ESQ ( DARIO ) PUXE SBL / EXO.TRANSM. GW6E-2800 PUXE SBL/ Mariana A6594100502</v>
          </cell>
          <cell r="X596" t="str">
            <v>FINALIZADO</v>
          </cell>
          <cell r="Y596" t="str">
            <v/>
          </cell>
          <cell r="Z596" t="str">
            <v>10</v>
          </cell>
          <cell r="AA596" t="str">
            <v>3</v>
          </cell>
          <cell r="AB596" t="str">
            <v>33</v>
          </cell>
          <cell r="AC596" t="str">
            <v>11</v>
          </cell>
          <cell r="AD596" t="str">
            <v xml:space="preserve">FSCU9980899              </v>
          </cell>
          <cell r="AE596" t="str">
            <v/>
          </cell>
          <cell r="AF596" t="str">
            <v/>
          </cell>
          <cell r="AG596" t="str">
            <v>13682900</v>
          </cell>
          <cell r="AH596" t="str">
            <v>Processado</v>
          </cell>
          <cell r="AI596" t="str">
            <v>Não</v>
          </cell>
          <cell r="AJ596" t="str">
            <v>22/01/2022</v>
          </cell>
          <cell r="AK596" t="str">
            <v>Marítimo</v>
          </cell>
          <cell r="AL596" t="str">
            <v>24/01/2022</v>
          </cell>
          <cell r="AM596" t="str">
            <v>27/01/2022</v>
          </cell>
          <cell r="AN596" t="str">
            <v>2203404808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873"/>
  <sheetViews>
    <sheetView showGridLines="0" tabSelected="1" zoomScale="93" zoomScaleNormal="93" workbookViewId="0">
      <pane xSplit="5" topLeftCell="T1" activePane="topRight" state="frozen"/>
      <selection pane="topRight" activeCell="E13" sqref="E13"/>
    </sheetView>
  </sheetViews>
  <sheetFormatPr defaultColWidth="9.140625" defaultRowHeight="15" x14ac:dyDescent="0.25"/>
  <cols>
    <col min="1" max="1" width="12.28515625" style="2" bestFit="1" customWidth="1"/>
    <col min="2" max="2" width="11" style="28" bestFit="1" customWidth="1"/>
    <col min="3" max="3" width="17.42578125" style="29" bestFit="1" customWidth="1"/>
    <col min="4" max="4" width="11.140625" style="15" bestFit="1" customWidth="1"/>
    <col min="5" max="5" width="10.5703125" style="16" customWidth="1"/>
    <col min="6" max="6" width="16.285156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4" width="17.7109375" style="3" bestFit="1" customWidth="1"/>
    <col min="15" max="15" width="19.140625" style="3" bestFit="1" customWidth="1"/>
    <col min="16" max="16" width="31" style="3" bestFit="1" customWidth="1"/>
    <col min="17" max="17" width="11" style="16" bestFit="1" customWidth="1"/>
    <col min="18" max="18" width="15.5703125" style="22" bestFit="1" customWidth="1"/>
    <col min="19" max="19" width="14.7109375" style="17" bestFit="1" customWidth="1"/>
    <col min="20" max="20" width="13.140625" style="1" bestFit="1" customWidth="1"/>
    <col min="21" max="21" width="12" style="18" bestFit="1" customWidth="1"/>
    <col min="22" max="23" width="21.42578125" style="3" customWidth="1"/>
    <col min="24" max="24" width="14.28515625" style="15" customWidth="1"/>
    <col min="25" max="25" width="14" style="1" customWidth="1"/>
    <col min="26" max="26" width="13.28515625" style="32" bestFit="1" customWidth="1"/>
    <col min="27" max="27" width="12" style="3" bestFit="1" customWidth="1"/>
    <col min="28" max="29" width="14.5703125" style="23" bestFit="1" customWidth="1"/>
    <col min="30" max="30" width="14.5703125" style="23" customWidth="1"/>
    <col min="31" max="31" width="15.28515625" style="23" bestFit="1" customWidth="1"/>
    <col min="32" max="32" width="14.5703125" style="23" bestFit="1" customWidth="1"/>
    <col min="33" max="33" width="16" style="3" customWidth="1"/>
    <col min="34" max="34" width="7.85546875" style="3" bestFit="1" customWidth="1"/>
    <col min="35" max="16384" width="9.140625" style="25"/>
  </cols>
  <sheetData>
    <row r="1" spans="1:34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31</v>
      </c>
      <c r="V1" s="4" t="s">
        <v>42</v>
      </c>
      <c r="W1" s="4" t="s">
        <v>28</v>
      </c>
      <c r="X1" s="9" t="s">
        <v>31</v>
      </c>
      <c r="Y1" s="9" t="s">
        <v>31</v>
      </c>
      <c r="Z1" s="30" t="s">
        <v>28</v>
      </c>
      <c r="AA1" s="9" t="s">
        <v>28</v>
      </c>
      <c r="AB1" s="9" t="s">
        <v>8</v>
      </c>
      <c r="AC1" s="9" t="s">
        <v>8</v>
      </c>
      <c r="AD1" s="9" t="s">
        <v>8</v>
      </c>
      <c r="AE1" s="9" t="s">
        <v>8</v>
      </c>
      <c r="AF1" s="9" t="s">
        <v>8</v>
      </c>
      <c r="AG1" s="9" t="s">
        <v>31</v>
      </c>
      <c r="AH1" s="9" t="s">
        <v>31</v>
      </c>
    </row>
    <row r="2" spans="1:34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450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38</v>
      </c>
      <c r="V2" s="4" t="s">
        <v>9</v>
      </c>
      <c r="W2" s="4" t="s">
        <v>451</v>
      </c>
      <c r="X2" s="9" t="s">
        <v>35</v>
      </c>
      <c r="Y2" s="9" t="s">
        <v>35</v>
      </c>
      <c r="Z2" s="30" t="s">
        <v>36</v>
      </c>
      <c r="AA2" s="9" t="s">
        <v>39</v>
      </c>
      <c r="AB2" s="9" t="s">
        <v>32</v>
      </c>
      <c r="AC2" s="9" t="s">
        <v>40</v>
      </c>
      <c r="AD2" s="9" t="s">
        <v>40</v>
      </c>
      <c r="AE2" s="9" t="s">
        <v>40</v>
      </c>
      <c r="AF2" s="9" t="s">
        <v>40</v>
      </c>
      <c r="AG2" s="9"/>
      <c r="AH2" s="9" t="s">
        <v>35</v>
      </c>
    </row>
    <row r="3" spans="1:34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449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4</v>
      </c>
      <c r="T3" s="11" t="s">
        <v>24</v>
      </c>
      <c r="U3" s="11" t="s">
        <v>20</v>
      </c>
      <c r="V3" s="11" t="s">
        <v>9</v>
      </c>
      <c r="W3" s="11" t="s">
        <v>451</v>
      </c>
      <c r="X3" s="11" t="s">
        <v>446</v>
      </c>
      <c r="Y3" s="11" t="s">
        <v>14</v>
      </c>
      <c r="Z3" s="31" t="s">
        <v>6</v>
      </c>
      <c r="AA3" s="11" t="s">
        <v>7</v>
      </c>
      <c r="AB3" s="11" t="s">
        <v>11</v>
      </c>
      <c r="AC3" s="11" t="s">
        <v>26</v>
      </c>
      <c r="AD3" s="11" t="s">
        <v>27</v>
      </c>
      <c r="AE3" s="11" t="s">
        <v>12</v>
      </c>
      <c r="AF3" s="11" t="s">
        <v>13</v>
      </c>
      <c r="AG3" s="11" t="s">
        <v>8</v>
      </c>
      <c r="AH3" s="11" t="s">
        <v>10</v>
      </c>
    </row>
    <row r="4" spans="1:34" hidden="1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>
        <f>VLOOKUP(A4,[2]ImportationMaterialProgrammingE!B:C,2,0)</f>
        <v>540200950</v>
      </c>
      <c r="F4" s="3" t="s">
        <v>589</v>
      </c>
      <c r="G4" s="3" t="s">
        <v>452</v>
      </c>
      <c r="H4" s="17">
        <f ca="1">IFERROR(IF(D4&gt;L4,90-_xlfn.DAYS(NOW(),D4),90-_xlfn.DAYS(NOW(),L4)),90-_xlfn.DAYS(NOW(),D4))</f>
        <v>72</v>
      </c>
      <c r="I4" s="15" t="str">
        <f>IF(VLOOKUP(A4,[2]ImportationMaterialProgrammingE!B:U,20,0)=0,"",VLOOKUP(A4,[2]ImportationMaterialProgrammingE!B:U,20,0))</f>
        <v>15/02/2022</v>
      </c>
      <c r="J4" s="15" t="str">
        <f>IF(VLOOKUP(A4,[2]ImportationMaterialProgrammingE!B:Y,24,0)&lt;&gt;"","Sim","Não")</f>
        <v>Não</v>
      </c>
      <c r="K4" s="15" t="str">
        <f>IF(VLOOKUP(A4,[2]ImportationMaterialProgrammingE!B:X,23,0)="DTA TRANSP",VLOOKUP(A4,[2]ImportationMaterialProgrammingE!B:V,21,0),"")</f>
        <v/>
      </c>
      <c r="L4" s="15" t="str">
        <f>IF(VLOOKUP(A4,[2]ImportationMaterialProgrammingE!B:Y,24,0)=0,"",VLOOKUP(A4,[2]ImportationMaterialProgrammingE!B:Y,24,0))</f>
        <v/>
      </c>
      <c r="N4" s="3" t="str">
        <f>IF(AND(M4&gt;=-0.1,M4&lt;=0.1,M4&lt;&gt;""),"Remover bloqueio","")</f>
        <v/>
      </c>
      <c r="Q4" s="16" t="str">
        <f>VLOOKUP(A4,[2]ImportationMaterialProgrammingE!B:AN,39,0)</f>
        <v>2203431902</v>
      </c>
      <c r="S4" s="17" t="str">
        <f>VLOOKUP(A4,[2]ImportationMaterialProgrammingE!B:F,5,0)</f>
        <v>VERDE</v>
      </c>
      <c r="U4" s="18" t="str">
        <f ca="1">IF(T4&lt;&gt;"",15-_xlfn.DAYS(NOW(),T4),"")</f>
        <v/>
      </c>
      <c r="X4" s="15" t="str">
        <f>VLOOKUP(A4,[2]ImportationMaterialProgrammingE!B:X,23,0)</f>
        <v>FINALIZADO</v>
      </c>
      <c r="Y4" s="1" t="str">
        <f>IF(X4="DTA TRANSP","",VLOOKUP(A4,[2]ImportationMaterialProgrammingE!$B:$V,21,0))</f>
        <v>23/02/2022</v>
      </c>
      <c r="Z4" s="2"/>
      <c r="AC4" s="24"/>
      <c r="AD4" s="24"/>
      <c r="AE4" s="24"/>
      <c r="AF4" s="24"/>
    </row>
    <row r="5" spans="1:34" hidden="1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>
        <f>VLOOKUP(A5,[2]ImportationMaterialProgrammingE!B:C,2,0)</f>
        <v>540200957</v>
      </c>
      <c r="F5" s="3" t="s">
        <v>589</v>
      </c>
      <c r="G5" s="3" t="s">
        <v>452</v>
      </c>
      <c r="H5" s="17">
        <f t="shared" ref="H5:H68" ca="1" si="0">IFERROR(IF(D5&gt;L5,90-_xlfn.DAYS(NOW(),D5),90-_xlfn.DAYS(NOW(),L5)),90-_xlfn.DAYS(NOW(),D5))</f>
        <v>72</v>
      </c>
      <c r="I5" s="15" t="str">
        <f>IF(VLOOKUP(A5,[2]ImportationMaterialProgrammingE!B:U,20,0)=0,"",VLOOKUP(A5,[2]ImportationMaterialProgrammingE!B:U,20,0))</f>
        <v>22/02/2022</v>
      </c>
      <c r="J5" s="15" t="str">
        <f>IF(VLOOKUP(A5,[2]ImportationMaterialProgrammingE!B:Y,24,0)&lt;&gt;"","Sim","Não")</f>
        <v>Não</v>
      </c>
      <c r="K5" s="15" t="str">
        <f>IF(VLOOKUP(A5,[2]ImportationMaterialProgrammingE!B:X,23,0)="DTA TRANSP",VLOOKUP(A5,[2]ImportationMaterialProgrammingE!B:V,21,0),"")</f>
        <v/>
      </c>
      <c r="L5" s="15" t="str">
        <f>IF(VLOOKUP(A5,[2]ImportationMaterialProgrammingE!B:Y,24,0)=0,"",VLOOKUP(A5,[2]ImportationMaterialProgrammingE!B:Y,24,0))</f>
        <v/>
      </c>
      <c r="N5" s="3" t="str">
        <f t="shared" ref="N5:N68" si="1">IF(AND(M5&gt;=-0.1,M5&lt;=0.1,M5&lt;&gt;""),"Remover bloqueio","")</f>
        <v/>
      </c>
      <c r="Q5" s="16" t="str">
        <f>VLOOKUP(A5,[2]ImportationMaterialProgrammingE!B:AN,39,0)</f>
        <v>2203425503</v>
      </c>
      <c r="S5" s="17" t="str">
        <f>VLOOKUP(A5,[2]ImportationMaterialProgrammingE!B:F,5,0)</f>
        <v>VERDE</v>
      </c>
      <c r="U5" s="18" t="str">
        <f t="shared" ref="U5:U68" ca="1" si="2">IF(T5&lt;&gt;"",15-_xlfn.DAYS(NOW(),T5),"")</f>
        <v/>
      </c>
      <c r="X5" s="15" t="str">
        <f>VLOOKUP(A5,[2]ImportationMaterialProgrammingE!B:X,23,0)</f>
        <v>FINALIZADO</v>
      </c>
      <c r="Y5" s="1" t="str">
        <f>IF(X5="DTA TRANSP","",VLOOKUP(A5,[2]ImportationMaterialProgrammingE!$B:$V,21,0))</f>
        <v>23/02/2022</v>
      </c>
      <c r="Z5" s="2"/>
      <c r="AC5" s="24">
        <v>44615.588194444441</v>
      </c>
      <c r="AD5" s="24">
        <v>44615.647222222222</v>
      </c>
      <c r="AE5" s="24">
        <v>44615.838194444441</v>
      </c>
      <c r="AF5" s="24">
        <v>44616.131944444445</v>
      </c>
      <c r="AG5" s="3" t="s">
        <v>447</v>
      </c>
      <c r="AH5" s="3" t="s">
        <v>31</v>
      </c>
    </row>
    <row r="6" spans="1:34" hidden="1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>
        <f>VLOOKUP(A6,[2]ImportationMaterialProgrammingE!B:C,2,0)</f>
        <v>540200949</v>
      </c>
      <c r="F6" s="3" t="s">
        <v>589</v>
      </c>
      <c r="G6" s="3" t="s">
        <v>452</v>
      </c>
      <c r="H6" s="17">
        <f t="shared" ca="1" si="0"/>
        <v>72</v>
      </c>
      <c r="I6" s="15" t="str">
        <f>IF(VLOOKUP(A6,[2]ImportationMaterialProgrammingE!B:U,20,0)=0,"",VLOOKUP(A6,[2]ImportationMaterialProgrammingE!B:U,20,0))</f>
        <v>21/02/2022</v>
      </c>
      <c r="J6" s="15" t="str">
        <f>IF(VLOOKUP(A6,[2]ImportationMaterialProgrammingE!B:Y,24,0)&lt;&gt;"","Sim","Não")</f>
        <v>Não</v>
      </c>
      <c r="K6" s="15" t="str">
        <f>IF(VLOOKUP(A6,[2]ImportationMaterialProgrammingE!B:X,23,0)="DTA TRANSP",VLOOKUP(A6,[2]ImportationMaterialProgrammingE!B:V,21,0),"")</f>
        <v/>
      </c>
      <c r="L6" s="15" t="str">
        <f>IF(VLOOKUP(A6,[2]ImportationMaterialProgrammingE!B:Y,24,0)=0,"",VLOOKUP(A6,[2]ImportationMaterialProgrammingE!B:Y,24,0))</f>
        <v/>
      </c>
      <c r="N6" s="3" t="str">
        <f t="shared" si="1"/>
        <v/>
      </c>
      <c r="Q6" s="16" t="str">
        <f>VLOOKUP(A6,[2]ImportationMaterialProgrammingE!B:AN,39,0)</f>
        <v>2203408293</v>
      </c>
      <c r="S6" s="17" t="str">
        <f>VLOOKUP(A6,[2]ImportationMaterialProgrammingE!B:F,5,0)</f>
        <v>VERDE</v>
      </c>
      <c r="U6" s="18" t="str">
        <f t="shared" ca="1" si="2"/>
        <v/>
      </c>
      <c r="X6" s="15" t="str">
        <f>VLOOKUP(A6,[2]ImportationMaterialProgrammingE!B:X,23,0)</f>
        <v>FINALIZADO</v>
      </c>
      <c r="Y6" s="1" t="str">
        <f>IF(X6="DTA TRANSP","",VLOOKUP(A6,[2]ImportationMaterialProgrammingE!$B:$V,21,0))</f>
        <v>22/02/2022</v>
      </c>
      <c r="Z6" s="2"/>
      <c r="AC6" s="24"/>
      <c r="AD6" s="24"/>
      <c r="AE6" s="24"/>
      <c r="AF6" s="24"/>
      <c r="AH6" s="3" t="s">
        <v>448</v>
      </c>
    </row>
    <row r="7" spans="1:34" hidden="1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>
        <f>VLOOKUP(A7,[2]ImportationMaterialProgrammingE!B:C,2,0)</f>
        <v>540200952</v>
      </c>
      <c r="F7" s="3" t="s">
        <v>589</v>
      </c>
      <c r="G7" s="3" t="s">
        <v>452</v>
      </c>
      <c r="H7" s="17">
        <f t="shared" ca="1" si="0"/>
        <v>72</v>
      </c>
      <c r="I7" s="15" t="str">
        <f>IF(VLOOKUP(A7,[2]ImportationMaterialProgrammingE!B:U,20,0)=0,"",VLOOKUP(A7,[2]ImportationMaterialProgrammingE!B:U,20,0))</f>
        <v>23/02/2022</v>
      </c>
      <c r="J7" s="15" t="str">
        <f>IF(VLOOKUP(A7,[2]ImportationMaterialProgrammingE!B:Y,24,0)&lt;&gt;"","Sim","Não")</f>
        <v>Não</v>
      </c>
      <c r="K7" s="15" t="str">
        <f>IF(VLOOKUP(A7,[2]ImportationMaterialProgrammingE!B:X,23,0)="DTA TRANSP",VLOOKUP(A7,[2]ImportationMaterialProgrammingE!B:V,21,0),"")</f>
        <v/>
      </c>
      <c r="L7" s="15" t="str">
        <f>IF(VLOOKUP(A7,[2]ImportationMaterialProgrammingE!B:Y,24,0)=0,"",VLOOKUP(A7,[2]ImportationMaterialProgrammingE!B:Y,24,0))</f>
        <v/>
      </c>
      <c r="N7" s="3" t="str">
        <f t="shared" si="1"/>
        <v/>
      </c>
      <c r="Q7" s="16" t="str">
        <f>VLOOKUP(A7,[2]ImportationMaterialProgrammingE!B:AN,39,0)</f>
        <v>2203431708</v>
      </c>
      <c r="S7" s="17" t="str">
        <f>VLOOKUP(A7,[2]ImportationMaterialProgrammingE!B:F,5,0)</f>
        <v>VERDE</v>
      </c>
      <c r="U7" s="18" t="str">
        <f t="shared" ca="1" si="2"/>
        <v/>
      </c>
      <c r="X7" s="15" t="str">
        <f>VLOOKUP(A7,[2]ImportationMaterialProgrammingE!B:X,23,0)</f>
        <v>FINALIZADO</v>
      </c>
      <c r="Y7" s="1" t="str">
        <f>IF(X7="DTA TRANSP","",VLOOKUP(A7,[2]ImportationMaterialProgrammingE!$B:$V,21,0))</f>
        <v>23/02/2022</v>
      </c>
      <c r="Z7" s="2"/>
      <c r="AC7" s="24"/>
      <c r="AD7" s="24"/>
      <c r="AE7" s="24"/>
      <c r="AF7" s="24"/>
    </row>
    <row r="8" spans="1:34" hidden="1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>
        <f>VLOOKUP(A8,[2]ImportationMaterialProgrammingE!B:C,2,0)</f>
        <v>540200953</v>
      </c>
      <c r="F8" s="3" t="s">
        <v>589</v>
      </c>
      <c r="G8" s="3" t="s">
        <v>452</v>
      </c>
      <c r="H8" s="17">
        <f t="shared" ca="1" si="0"/>
        <v>72</v>
      </c>
      <c r="I8" s="15" t="str">
        <f>IF(VLOOKUP(A8,[2]ImportationMaterialProgrammingE!B:U,20,0)=0,"",VLOOKUP(A8,[2]ImportationMaterialProgrammingE!B:U,20,0))</f>
        <v>10/03/2022</v>
      </c>
      <c r="J8" s="15" t="str">
        <f>IF(VLOOKUP(A8,[2]ImportationMaterialProgrammingE!B:Y,24,0)&lt;&gt;"","Sim","Não")</f>
        <v>Não</v>
      </c>
      <c r="K8" s="15" t="str">
        <f>IF(VLOOKUP(A8,[2]ImportationMaterialProgrammingE!B:X,23,0)="DTA TRANSP",VLOOKUP(A8,[2]ImportationMaterialProgrammingE!B:V,21,0),"")</f>
        <v/>
      </c>
      <c r="L8" s="15" t="str">
        <f>IF(VLOOKUP(A8,[2]ImportationMaterialProgrammingE!B:Y,24,0)=0,"",VLOOKUP(A8,[2]ImportationMaterialProgrammingE!B:Y,24,0))</f>
        <v/>
      </c>
      <c r="N8" s="3" t="str">
        <f t="shared" si="1"/>
        <v/>
      </c>
      <c r="Q8" s="16" t="str">
        <f>VLOOKUP(A8,[2]ImportationMaterialProgrammingE!B:AN,39,0)</f>
        <v xml:space="preserve">          </v>
      </c>
      <c r="S8" s="17" t="str">
        <f>VLOOKUP(A8,[2]ImportationMaterialProgrammingE!B:F,5,0)</f>
        <v/>
      </c>
      <c r="U8" s="18" t="str">
        <f t="shared" ca="1" si="2"/>
        <v/>
      </c>
      <c r="X8" s="15" t="str">
        <f>VLOOKUP(A8,[2]ImportationMaterialProgrammingE!B:X,23,0)</f>
        <v>DTA TRANSP</v>
      </c>
      <c r="Y8" s="1" t="str">
        <f>IF(X8="DTA TRANSP","",VLOOKUP(A8,[2]ImportationMaterialProgrammingE!$B:$V,21,0))</f>
        <v/>
      </c>
      <c r="Z8" s="2"/>
      <c r="AC8" s="24"/>
      <c r="AD8" s="24"/>
      <c r="AE8" s="24"/>
      <c r="AF8" s="24"/>
    </row>
    <row r="9" spans="1:34" hidden="1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>
        <f>VLOOKUP(A9,[2]ImportationMaterialProgrammingE!B:C,2,0)</f>
        <v>540200951</v>
      </c>
      <c r="F9" s="3" t="s">
        <v>589</v>
      </c>
      <c r="G9" s="3" t="s">
        <v>452</v>
      </c>
      <c r="H9" s="17">
        <f t="shared" ca="1" si="0"/>
        <v>72</v>
      </c>
      <c r="I9" s="15" t="str">
        <f>IF(VLOOKUP(A9,[2]ImportationMaterialProgrammingE!B:U,20,0)=0,"",VLOOKUP(A9,[2]ImportationMaterialProgrammingE!B:U,20,0))</f>
        <v>09/03/2022</v>
      </c>
      <c r="J9" s="15" t="str">
        <f>IF(VLOOKUP(A9,[2]ImportationMaterialProgrammingE!B:Y,24,0)&lt;&gt;"","Sim","Não")</f>
        <v>Não</v>
      </c>
      <c r="K9" s="15" t="str">
        <f>IF(VLOOKUP(A9,[2]ImportationMaterialProgrammingE!B:X,23,0)="DTA TRANSP",VLOOKUP(A9,[2]ImportationMaterialProgrammingE!B:V,21,0),"")</f>
        <v/>
      </c>
      <c r="L9" s="15" t="str">
        <f>IF(VLOOKUP(A9,[2]ImportationMaterialProgrammingE!B:Y,24,0)=0,"",VLOOKUP(A9,[2]ImportationMaterialProgrammingE!B:Y,24,0))</f>
        <v/>
      </c>
      <c r="N9" s="3" t="str">
        <f t="shared" si="1"/>
        <v/>
      </c>
      <c r="P9" s="3" t="s">
        <v>456</v>
      </c>
      <c r="Q9" s="16" t="str">
        <f>VLOOKUP(A9,[2]ImportationMaterialProgrammingE!B:AN,39,0)</f>
        <v xml:space="preserve">          </v>
      </c>
      <c r="S9" s="17" t="str">
        <f>VLOOKUP(A9,[2]ImportationMaterialProgrammingE!B:F,5,0)</f>
        <v/>
      </c>
      <c r="U9" s="18" t="str">
        <f t="shared" ca="1" si="2"/>
        <v/>
      </c>
      <c r="X9" s="15" t="str">
        <f>VLOOKUP(A9,[2]ImportationMaterialProgrammingE!B:X,23,0)</f>
        <v>SBL</v>
      </c>
      <c r="Y9" s="1" t="str">
        <f>IF(X9="DTA TRANSP","",VLOOKUP(A9,[2]ImportationMaterialProgrammingE!$B:$V,21,0))</f>
        <v/>
      </c>
      <c r="Z9" s="2"/>
      <c r="AC9" s="24"/>
      <c r="AD9" s="24"/>
      <c r="AE9" s="24"/>
      <c r="AF9" s="24"/>
    </row>
    <row r="10" spans="1:34" hidden="1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>
        <f>VLOOKUP(A10,[2]ImportationMaterialProgrammingE!B:C,2,0)</f>
        <v>540200761</v>
      </c>
      <c r="F10" s="3" t="s">
        <v>589</v>
      </c>
      <c r="G10" s="3" t="s">
        <v>452</v>
      </c>
      <c r="H10" s="17">
        <f t="shared" ca="1" si="0"/>
        <v>72</v>
      </c>
      <c r="I10" s="15" t="str">
        <f>IF(VLOOKUP(A10,[2]ImportationMaterialProgrammingE!B:U,20,0)=0,"",VLOOKUP(A10,[2]ImportationMaterialProgrammingE!B:U,20,0))</f>
        <v>24/02/2022</v>
      </c>
      <c r="J10" s="15" t="str">
        <f>IF(VLOOKUP(A10,[2]ImportationMaterialProgrammingE!B:Y,24,0)&lt;&gt;"","Sim","Não")</f>
        <v>Não</v>
      </c>
      <c r="K10" s="15" t="str">
        <f>IF(VLOOKUP(A10,[2]ImportationMaterialProgrammingE!B:X,23,0)="DTA TRANSP",VLOOKUP(A10,[2]ImportationMaterialProgrammingE!B:V,21,0),"")</f>
        <v/>
      </c>
      <c r="L10" s="15" t="str">
        <f>IF(VLOOKUP(A10,[2]ImportationMaterialProgrammingE!B:Y,24,0)=0,"",VLOOKUP(A10,[2]ImportationMaterialProgrammingE!B:Y,24,0))</f>
        <v/>
      </c>
      <c r="N10" s="3" t="str">
        <f t="shared" si="1"/>
        <v/>
      </c>
      <c r="Q10" s="16" t="str">
        <f>VLOOKUP(A10,[2]ImportationMaterialProgrammingE!B:AN,39,0)</f>
        <v>2203609914</v>
      </c>
      <c r="S10" s="17" t="str">
        <f>VLOOKUP(A10,[2]ImportationMaterialProgrammingE!B:F,5,0)</f>
        <v>VERDE</v>
      </c>
      <c r="U10" s="18" t="str">
        <f t="shared" ca="1" si="2"/>
        <v/>
      </c>
      <c r="X10" s="15" t="str">
        <f>VLOOKUP(A10,[2]ImportationMaterialProgrammingE!B:X,23,0)</f>
        <v>FINALIZADO</v>
      </c>
      <c r="Y10" s="1" t="str">
        <f>IF(X10="DTA TRANSP","",VLOOKUP(A10,[2]ImportationMaterialProgrammingE!$B:$V,21,0))</f>
        <v>24/02/2022</v>
      </c>
      <c r="Z10" s="2"/>
      <c r="AC10" s="24"/>
      <c r="AD10" s="24"/>
      <c r="AE10" s="24"/>
      <c r="AF10" s="24"/>
    </row>
    <row r="11" spans="1:34" hidden="1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>
        <f>VLOOKUP(A11,[2]ImportationMaterialProgrammingE!B:C,2,0)</f>
        <v>540200954</v>
      </c>
      <c r="F11" s="3" t="s">
        <v>589</v>
      </c>
      <c r="G11" s="3" t="s">
        <v>452</v>
      </c>
      <c r="H11" s="17">
        <f t="shared" ca="1" si="0"/>
        <v>72</v>
      </c>
      <c r="I11" s="15" t="str">
        <f>IF(VLOOKUP(A11,[2]ImportationMaterialProgrammingE!B:U,20,0)=0,"",VLOOKUP(A11,[2]ImportationMaterialProgrammingE!B:U,20,0))</f>
        <v>11/03/2022</v>
      </c>
      <c r="J11" s="15" t="str">
        <f>IF(VLOOKUP(A11,[2]ImportationMaterialProgrammingE!B:Y,24,0)&lt;&gt;"","Sim","Não")</f>
        <v>Não</v>
      </c>
      <c r="K11" s="15" t="str">
        <f>IF(VLOOKUP(A11,[2]ImportationMaterialProgrammingE!B:X,23,0)="DTA TRANSP",VLOOKUP(A11,[2]ImportationMaterialProgrammingE!B:V,21,0),"")</f>
        <v/>
      </c>
      <c r="L11" s="15" t="str">
        <f>IF(VLOOKUP(A11,[2]ImportationMaterialProgrammingE!B:Y,24,0)=0,"",VLOOKUP(A11,[2]ImportationMaterialProgrammingE!B:Y,24,0))</f>
        <v/>
      </c>
      <c r="N11" s="3" t="str">
        <f t="shared" si="1"/>
        <v/>
      </c>
      <c r="Q11" s="16" t="str">
        <f>VLOOKUP(A11,[2]ImportationMaterialProgrammingE!B:AN,39,0)</f>
        <v xml:space="preserve">          </v>
      </c>
      <c r="S11" s="17" t="str">
        <f>VLOOKUP(A11,[2]ImportationMaterialProgrammingE!B:F,5,0)</f>
        <v/>
      </c>
      <c r="U11" s="18" t="str">
        <f t="shared" ca="1" si="2"/>
        <v/>
      </c>
      <c r="X11" s="15" t="str">
        <f>VLOOKUP(A11,[2]ImportationMaterialProgrammingE!B:X,23,0)</f>
        <v>DTA TRANSP</v>
      </c>
      <c r="Y11" s="1" t="str">
        <f>IF(X11="DTA TRANSP","",VLOOKUP(A11,[2]ImportationMaterialProgrammingE!$B:$V,21,0))</f>
        <v/>
      </c>
      <c r="Z11" s="2"/>
      <c r="AC11" s="24"/>
      <c r="AD11" s="24"/>
      <c r="AE11" s="24"/>
      <c r="AF11" s="24"/>
    </row>
    <row r="12" spans="1:34" hidden="1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>
        <f>VLOOKUP(A12,[2]ImportationMaterialProgrammingE!B:C,2,0)</f>
        <v>540200955</v>
      </c>
      <c r="F12" s="3" t="s">
        <v>589</v>
      </c>
      <c r="G12" s="3" t="s">
        <v>452</v>
      </c>
      <c r="H12" s="17">
        <f t="shared" ca="1" si="0"/>
        <v>72</v>
      </c>
      <c r="I12" s="15" t="str">
        <f>IF(VLOOKUP(A12,[2]ImportationMaterialProgrammingE!B:U,20,0)=0,"",VLOOKUP(A12,[2]ImportationMaterialProgrammingE!B:U,20,0))</f>
        <v>21/02/2022</v>
      </c>
      <c r="J12" s="15" t="str">
        <f>IF(VLOOKUP(A12,[2]ImportationMaterialProgrammingE!B:Y,24,0)&lt;&gt;"","Sim","Não")</f>
        <v>Não</v>
      </c>
      <c r="K12" s="15" t="str">
        <f>IF(VLOOKUP(A12,[2]ImportationMaterialProgrammingE!B:X,23,0)="DTA TRANSP",VLOOKUP(A12,[2]ImportationMaterialProgrammingE!B:V,21,0),"")</f>
        <v/>
      </c>
      <c r="L12" s="15" t="str">
        <f>IF(VLOOKUP(A12,[2]ImportationMaterialProgrammingE!B:Y,24,0)=0,"",VLOOKUP(A12,[2]ImportationMaterialProgrammingE!B:Y,24,0))</f>
        <v/>
      </c>
      <c r="N12" s="3" t="str">
        <f t="shared" si="1"/>
        <v/>
      </c>
      <c r="Q12" s="16" t="str">
        <f>VLOOKUP(A12,[2]ImportationMaterialProgrammingE!B:AN,39,0)</f>
        <v>2203408307</v>
      </c>
      <c r="S12" s="17" t="str">
        <f>VLOOKUP(A12,[2]ImportationMaterialProgrammingE!B:F,5,0)</f>
        <v>VERDE</v>
      </c>
      <c r="U12" s="18" t="str">
        <f t="shared" ca="1" si="2"/>
        <v/>
      </c>
      <c r="X12" s="15" t="str">
        <f>VLOOKUP(A12,[2]ImportationMaterialProgrammingE!B:X,23,0)</f>
        <v>FINALIZADO</v>
      </c>
      <c r="Y12" s="1" t="str">
        <f>IF(X12="DTA TRANSP","",VLOOKUP(A12,[2]ImportationMaterialProgrammingE!$B:$V,21,0))</f>
        <v>22/02/2022</v>
      </c>
      <c r="Z12" s="2"/>
      <c r="AC12" s="24"/>
      <c r="AD12" s="24"/>
      <c r="AE12" s="24"/>
      <c r="AF12" s="24"/>
    </row>
    <row r="13" spans="1:34" hidden="1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>
        <f>VLOOKUP(A13,[2]ImportationMaterialProgrammingE!B:C,2,0)</f>
        <v>540200885</v>
      </c>
      <c r="F13" s="3" t="s">
        <v>589</v>
      </c>
      <c r="G13" s="3" t="s">
        <v>452</v>
      </c>
      <c r="H13" s="17">
        <f t="shared" ca="1" si="0"/>
        <v>72</v>
      </c>
      <c r="I13" s="15" t="str">
        <f>IF(VLOOKUP(A13,[2]ImportationMaterialProgrammingE!B:U,20,0)=0,"",VLOOKUP(A13,[2]ImportationMaterialProgrammingE!B:U,20,0))</f>
        <v>21/02/2022</v>
      </c>
      <c r="J13" s="15" t="str">
        <f>IF(VLOOKUP(A13,[2]ImportationMaterialProgrammingE!B:Y,24,0)&lt;&gt;"","Sim","Não")</f>
        <v>Não</v>
      </c>
      <c r="K13" s="15" t="str">
        <f>IF(VLOOKUP(A13,[2]ImportationMaterialProgrammingE!B:X,23,0)="DTA TRANSP",VLOOKUP(A13,[2]ImportationMaterialProgrammingE!B:V,21,0),"")</f>
        <v/>
      </c>
      <c r="L13" s="15" t="str">
        <f>IF(VLOOKUP(A13,[2]ImportationMaterialProgrammingE!B:Y,24,0)=0,"",VLOOKUP(A13,[2]ImportationMaterialProgrammingE!B:Y,24,0))</f>
        <v/>
      </c>
      <c r="N13" s="3" t="str">
        <f t="shared" si="1"/>
        <v/>
      </c>
      <c r="Q13" s="16" t="str">
        <f>VLOOKUP(A13,[2]ImportationMaterialProgrammingE!B:AN,39,0)</f>
        <v>2203404786</v>
      </c>
      <c r="S13" s="17" t="str">
        <f>VLOOKUP(A13,[2]ImportationMaterialProgrammingE!B:F,5,0)</f>
        <v>VERDE</v>
      </c>
      <c r="U13" s="18" t="str">
        <f t="shared" ca="1" si="2"/>
        <v/>
      </c>
      <c r="X13" s="15" t="str">
        <f>VLOOKUP(A13,[2]ImportationMaterialProgrammingE!B:X,23,0)</f>
        <v>FINALIZADO</v>
      </c>
      <c r="Y13" s="1" t="str">
        <f>IF(X13="DTA TRANSP","",VLOOKUP(A13,[2]ImportationMaterialProgrammingE!$B:$V,21,0))</f>
        <v>22/02/2022</v>
      </c>
      <c r="Z13" s="2"/>
      <c r="AC13" s="24"/>
      <c r="AD13" s="24"/>
      <c r="AE13" s="24"/>
      <c r="AF13" s="24"/>
    </row>
    <row r="14" spans="1:34" hidden="1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>
        <f>VLOOKUP(A14,[2]ImportationMaterialProgrammingE!B:C,2,0)</f>
        <v>540200958</v>
      </c>
      <c r="F14" s="3" t="s">
        <v>589</v>
      </c>
      <c r="G14" s="3" t="s">
        <v>452</v>
      </c>
      <c r="H14" s="17">
        <f t="shared" ca="1" si="0"/>
        <v>72</v>
      </c>
      <c r="I14" s="15" t="str">
        <f>IF(VLOOKUP(A14,[2]ImportationMaterialProgrammingE!B:U,20,0)=0,"",VLOOKUP(A14,[2]ImportationMaterialProgrammingE!B:U,20,0))</f>
        <v>22/02/2022</v>
      </c>
      <c r="J14" s="15" t="str">
        <f>IF(VLOOKUP(A14,[2]ImportationMaterialProgrammingE!B:Y,24,0)&lt;&gt;"","Sim","Não")</f>
        <v>Não</v>
      </c>
      <c r="K14" s="15" t="str">
        <f>IF(VLOOKUP(A14,[2]ImportationMaterialProgrammingE!B:X,23,0)="DTA TRANSP",VLOOKUP(A14,[2]ImportationMaterialProgrammingE!B:V,21,0),"")</f>
        <v/>
      </c>
      <c r="L14" s="15" t="str">
        <f>IF(VLOOKUP(A14,[2]ImportationMaterialProgrammingE!B:Y,24,0)=0,"",VLOOKUP(A14,[2]ImportationMaterialProgrammingE!B:Y,24,0))</f>
        <v/>
      </c>
      <c r="N14" s="3" t="str">
        <f t="shared" si="1"/>
        <v/>
      </c>
      <c r="Q14" s="16" t="str">
        <f>VLOOKUP(A14,[2]ImportationMaterialProgrammingE!B:AN,39,0)</f>
        <v>2203412428</v>
      </c>
      <c r="S14" s="17" t="str">
        <f>VLOOKUP(A14,[2]ImportationMaterialProgrammingE!B:F,5,0)</f>
        <v>VERDE</v>
      </c>
      <c r="U14" s="18" t="str">
        <f t="shared" ca="1" si="2"/>
        <v/>
      </c>
      <c r="X14" s="15" t="str">
        <f>VLOOKUP(A14,[2]ImportationMaterialProgrammingE!B:X,23,0)</f>
        <v>FINALIZADO</v>
      </c>
      <c r="Y14" s="1" t="str">
        <f>IF(X14="DTA TRANSP","",VLOOKUP(A14,[2]ImportationMaterialProgrammingE!$B:$V,21,0))</f>
        <v>22/02/2022</v>
      </c>
      <c r="Z14" s="2"/>
      <c r="AC14" s="24"/>
      <c r="AD14" s="24"/>
      <c r="AE14" s="24"/>
      <c r="AF14" s="24"/>
    </row>
    <row r="15" spans="1:34" hidden="1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>
        <f>VLOOKUP(A15,[2]ImportationMaterialProgrammingE!B:C,2,0)</f>
        <v>540200956</v>
      </c>
      <c r="F15" s="3" t="s">
        <v>589</v>
      </c>
      <c r="G15" s="3" t="s">
        <v>452</v>
      </c>
      <c r="H15" s="17">
        <f t="shared" ca="1" si="0"/>
        <v>72</v>
      </c>
      <c r="I15" s="15" t="str">
        <f>IF(VLOOKUP(A15,[2]ImportationMaterialProgrammingE!B:U,20,0)=0,"",VLOOKUP(A15,[2]ImportationMaterialProgrammingE!B:U,20,0))</f>
        <v>22/02/2022</v>
      </c>
      <c r="J15" s="15" t="str">
        <f>IF(VLOOKUP(A15,[2]ImportationMaterialProgrammingE!B:Y,24,0)&lt;&gt;"","Sim","Não")</f>
        <v>Não</v>
      </c>
      <c r="K15" s="15" t="str">
        <f>IF(VLOOKUP(A15,[2]ImportationMaterialProgrammingE!B:X,23,0)="DTA TRANSP",VLOOKUP(A15,[2]ImportationMaterialProgrammingE!B:V,21,0),"")</f>
        <v/>
      </c>
      <c r="L15" s="15" t="str">
        <f>IF(VLOOKUP(A15,[2]ImportationMaterialProgrammingE!B:Y,24,0)=0,"",VLOOKUP(A15,[2]ImportationMaterialProgrammingE!B:Y,24,0))</f>
        <v/>
      </c>
      <c r="N15" s="3" t="str">
        <f t="shared" si="1"/>
        <v/>
      </c>
      <c r="Q15" s="16" t="str">
        <f>VLOOKUP(A15,[2]ImportationMaterialProgrammingE!B:AN,39,0)</f>
        <v>2203428006</v>
      </c>
      <c r="S15" s="17" t="str">
        <f>VLOOKUP(A15,[2]ImportationMaterialProgrammingE!B:F,5,0)</f>
        <v>VERDE</v>
      </c>
      <c r="U15" s="18" t="str">
        <f t="shared" ca="1" si="2"/>
        <v/>
      </c>
      <c r="X15" s="15" t="str">
        <f>VLOOKUP(A15,[2]ImportationMaterialProgrammingE!B:X,23,0)</f>
        <v>FINALIZADO</v>
      </c>
      <c r="Y15" s="1" t="str">
        <f>IF(X15="DTA TRANSP","",VLOOKUP(A15,[2]ImportationMaterialProgrammingE!$B:$V,21,0))</f>
        <v>23/02/2022</v>
      </c>
      <c r="Z15" s="2"/>
      <c r="AC15" s="24"/>
      <c r="AD15" s="24"/>
      <c r="AE15" s="24"/>
      <c r="AF15" s="24"/>
    </row>
    <row r="16" spans="1:34" hidden="1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>
        <f>VLOOKUP(A16,[2]ImportationMaterialProgrammingE!B:C,2,0)</f>
        <v>540200883</v>
      </c>
      <c r="F16" s="3" t="s">
        <v>589</v>
      </c>
      <c r="G16" s="3" t="s">
        <v>452</v>
      </c>
      <c r="H16" s="17">
        <f t="shared" ca="1" si="0"/>
        <v>72</v>
      </c>
      <c r="I16" s="15" t="str">
        <f>IF(VLOOKUP(A16,[2]ImportationMaterialProgrammingE!B:U,20,0)=0,"",VLOOKUP(A16,[2]ImportationMaterialProgrammingE!B:U,20,0))</f>
        <v>21/02/2022</v>
      </c>
      <c r="J16" s="15" t="str">
        <f>IF(VLOOKUP(A16,[2]ImportationMaterialProgrammingE!B:Y,24,0)&lt;&gt;"","Sim","Não")</f>
        <v>Não</v>
      </c>
      <c r="K16" s="15" t="str">
        <f>IF(VLOOKUP(A16,[2]ImportationMaterialProgrammingE!B:X,23,0)="DTA TRANSP",VLOOKUP(A16,[2]ImportationMaterialProgrammingE!B:V,21,0),"")</f>
        <v/>
      </c>
      <c r="L16" s="15" t="str">
        <f>IF(VLOOKUP(A16,[2]ImportationMaterialProgrammingE!B:Y,24,0)=0,"",VLOOKUP(A16,[2]ImportationMaterialProgrammingE!B:Y,24,0))</f>
        <v/>
      </c>
      <c r="N16" s="3" t="str">
        <f t="shared" si="1"/>
        <v/>
      </c>
      <c r="Q16" s="16" t="str">
        <f>VLOOKUP(A16,[2]ImportationMaterialProgrammingE!B:AN,39,0)</f>
        <v>2203404778</v>
      </c>
      <c r="S16" s="17" t="str">
        <f>VLOOKUP(A16,[2]ImportationMaterialProgrammingE!B:F,5,0)</f>
        <v>VERDE</v>
      </c>
      <c r="U16" s="18" t="str">
        <f t="shared" ca="1" si="2"/>
        <v/>
      </c>
      <c r="X16" s="15" t="str">
        <f>VLOOKUP(A16,[2]ImportationMaterialProgrammingE!B:X,23,0)</f>
        <v>FINALIZADO</v>
      </c>
      <c r="Y16" s="1" t="str">
        <f>IF(X16="DTA TRANSP","",VLOOKUP(A16,[2]ImportationMaterialProgrammingE!$B:$V,21,0))</f>
        <v>23/02/2022</v>
      </c>
      <c r="Z16" s="2"/>
      <c r="AC16" s="24"/>
      <c r="AD16" s="24"/>
      <c r="AE16" s="24"/>
      <c r="AF16" s="24"/>
    </row>
    <row r="17" spans="1:32" hidden="1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>
        <f>VLOOKUP(A17,[2]ImportationMaterialProgrammingE!B:C,2,0)</f>
        <v>540200959</v>
      </c>
      <c r="F17" s="3" t="s">
        <v>589</v>
      </c>
      <c r="G17" s="3" t="s">
        <v>452</v>
      </c>
      <c r="H17" s="17">
        <f t="shared" ca="1" si="0"/>
        <v>72</v>
      </c>
      <c r="I17" s="15" t="e">
        <f>IF(VLOOKUP(A17,[2]ImportationMaterialProgrammingE!B:U,20,0)=0,"",VLOOKUP(A17,[2]ImportationMaterialProgrammingE!B:U,20,0))</f>
        <v>#REF!</v>
      </c>
      <c r="J17" s="15" t="str">
        <f>IF(VLOOKUP(A17,[2]ImportationMaterialProgrammingE!B:Y,24,0)&lt;&gt;"","Sim","Não")</f>
        <v>Não</v>
      </c>
      <c r="K17" s="15" t="str">
        <f>IF(VLOOKUP(A17,[2]ImportationMaterialProgrammingE!B:X,23,0)="DTA TRANSP",VLOOKUP(A17,[2]ImportationMaterialProgrammingE!B:V,21,0),"")</f>
        <v/>
      </c>
      <c r="L17" s="15" t="str">
        <f>IF(VLOOKUP(A17,[2]ImportationMaterialProgrammingE!B:Y,24,0)=0,"",VLOOKUP(A17,[2]ImportationMaterialProgrammingE!B:Y,24,0))</f>
        <v/>
      </c>
      <c r="N17" s="3" t="str">
        <f t="shared" si="1"/>
        <v/>
      </c>
      <c r="Q17" s="16" t="str">
        <f>VLOOKUP(A17,[2]ImportationMaterialProgrammingE!B:AN,39,0)</f>
        <v xml:space="preserve">          </v>
      </c>
      <c r="S17" s="17" t="str">
        <f>VLOOKUP(A17,[2]ImportationMaterialProgrammingE!B:F,5,0)</f>
        <v/>
      </c>
      <c r="U17" s="18" t="str">
        <f t="shared" ca="1" si="2"/>
        <v/>
      </c>
      <c r="X17" s="15" t="str">
        <f>VLOOKUP(A17,[2]ImportationMaterialProgrammingE!B:X,23,0)</f>
        <v>DTA TRANSP</v>
      </c>
      <c r="Y17" s="1" t="str">
        <f>IF(X17="DTA TRANSP","",VLOOKUP(A17,[2]ImportationMaterialProgrammingE!$B:$V,21,0))</f>
        <v/>
      </c>
      <c r="Z17" s="2"/>
      <c r="AC17" s="24"/>
      <c r="AD17" s="24"/>
      <c r="AE17" s="24"/>
      <c r="AF17" s="24"/>
    </row>
    <row r="18" spans="1:32" hidden="1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>
        <f>VLOOKUP(A18,[2]ImportationMaterialProgrammingE!B:C,2,0)</f>
        <v>540200886</v>
      </c>
      <c r="F18" s="3" t="s">
        <v>589</v>
      </c>
      <c r="G18" s="3" t="s">
        <v>452</v>
      </c>
      <c r="H18" s="17">
        <f t="shared" ca="1" si="0"/>
        <v>72</v>
      </c>
      <c r="I18" s="15" t="e">
        <f>IF(VLOOKUP(A18,[2]ImportationMaterialProgrammingE!B:U,20,0)=0,"",VLOOKUP(A18,[2]ImportationMaterialProgrammingE!B:U,20,0))</f>
        <v>#REF!</v>
      </c>
      <c r="J18" s="15" t="str">
        <f>IF(VLOOKUP(A18,[2]ImportationMaterialProgrammingE!B:Y,24,0)&lt;&gt;"","Sim","Não")</f>
        <v>Não</v>
      </c>
      <c r="K18" s="15" t="str">
        <f>IF(VLOOKUP(A18,[2]ImportationMaterialProgrammingE!B:X,23,0)="DTA TRANSP",VLOOKUP(A18,[2]ImportationMaterialProgrammingE!B:V,21,0),"")</f>
        <v/>
      </c>
      <c r="L18" s="15" t="str">
        <f>IF(VLOOKUP(A18,[2]ImportationMaterialProgrammingE!B:Y,24,0)=0,"",VLOOKUP(A18,[2]ImportationMaterialProgrammingE!B:Y,24,0))</f>
        <v/>
      </c>
      <c r="N18" s="3" t="str">
        <f t="shared" si="1"/>
        <v/>
      </c>
      <c r="Q18" s="16" t="str">
        <f>VLOOKUP(A18,[2]ImportationMaterialProgrammingE!B:AN,39,0)</f>
        <v xml:space="preserve">          </v>
      </c>
      <c r="S18" s="17" t="str">
        <f>VLOOKUP(A18,[2]ImportationMaterialProgrammingE!B:F,5,0)</f>
        <v/>
      </c>
      <c r="U18" s="18" t="str">
        <f t="shared" ca="1" si="2"/>
        <v/>
      </c>
      <c r="X18" s="15" t="str">
        <f>VLOOKUP(A18,[2]ImportationMaterialProgrammingE!B:X,23,0)</f>
        <v>DTA TRANSP</v>
      </c>
      <c r="Y18" s="1" t="str">
        <f>IF(X18="DTA TRANSP","",VLOOKUP(A18,[2]ImportationMaterialProgrammingE!$B:$V,21,0))</f>
        <v/>
      </c>
      <c r="Z18" s="2"/>
      <c r="AC18" s="24"/>
      <c r="AD18" s="24"/>
      <c r="AE18" s="24"/>
      <c r="AF18" s="24"/>
    </row>
    <row r="19" spans="1:32" hidden="1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>
        <f>VLOOKUP(A19,[2]ImportationMaterialProgrammingE!B:C,2,0)</f>
        <v>540200888</v>
      </c>
      <c r="F19" s="3" t="s">
        <v>589</v>
      </c>
      <c r="G19" s="3" t="s">
        <v>452</v>
      </c>
      <c r="H19" s="17">
        <f t="shared" ca="1" si="0"/>
        <v>72</v>
      </c>
      <c r="I19" s="15" t="str">
        <f>IF(VLOOKUP(A19,[2]ImportationMaterialProgrammingE!B:U,20,0)=0,"",VLOOKUP(A19,[2]ImportationMaterialProgrammingE!B:U,20,0))</f>
        <v>09/03/2022</v>
      </c>
      <c r="J19" s="15" t="str">
        <f>IF(VLOOKUP(A19,[2]ImportationMaterialProgrammingE!B:Y,24,0)&lt;&gt;"","Sim","Não")</f>
        <v>Não</v>
      </c>
      <c r="K19" s="15" t="str">
        <f>IF(VLOOKUP(A19,[2]ImportationMaterialProgrammingE!B:X,23,0)="DTA TRANSP",VLOOKUP(A19,[2]ImportationMaterialProgrammingE!B:V,21,0),"")</f>
        <v/>
      </c>
      <c r="L19" s="15" t="str">
        <f>IF(VLOOKUP(A19,[2]ImportationMaterialProgrammingE!B:Y,24,0)=0,"",VLOOKUP(A19,[2]ImportationMaterialProgrammingE!B:Y,24,0))</f>
        <v/>
      </c>
      <c r="N19" s="3" t="str">
        <f t="shared" si="1"/>
        <v/>
      </c>
      <c r="P19" s="3" t="s">
        <v>456</v>
      </c>
      <c r="Q19" s="16" t="str">
        <f>VLOOKUP(A19,[2]ImportationMaterialProgrammingE!B:AN,39,0)</f>
        <v>2204335893</v>
      </c>
      <c r="S19" s="17" t="str">
        <f>VLOOKUP(A19,[2]ImportationMaterialProgrammingE!B:F,5,0)</f>
        <v/>
      </c>
      <c r="U19" s="18" t="str">
        <f t="shared" ca="1" si="2"/>
        <v/>
      </c>
      <c r="X19" s="15" t="str">
        <f>VLOOKUP(A19,[2]ImportationMaterialProgrammingE!B:X,23,0)</f>
        <v/>
      </c>
      <c r="Y19" s="1" t="str">
        <f>IF(X19="DTA TRANSP","",VLOOKUP(A19,[2]ImportationMaterialProgrammingE!$B:$V,21,0))</f>
        <v/>
      </c>
      <c r="Z19" s="2"/>
      <c r="AC19" s="24"/>
      <c r="AD19" s="24"/>
      <c r="AE19" s="24"/>
      <c r="AF19" s="24"/>
    </row>
    <row r="20" spans="1:32" hidden="1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>
        <f>VLOOKUP(A20,[2]ImportationMaterialProgrammingE!B:C,2,0)</f>
        <v>540200889</v>
      </c>
      <c r="F20" s="3" t="s">
        <v>589</v>
      </c>
      <c r="G20" s="3" t="s">
        <v>452</v>
      </c>
      <c r="H20" s="17">
        <f t="shared" ca="1" si="0"/>
        <v>72</v>
      </c>
      <c r="I20" s="15" t="str">
        <f>IF(VLOOKUP(A20,[2]ImportationMaterialProgrammingE!B:U,20,0)=0,"",VLOOKUP(A20,[2]ImportationMaterialProgrammingE!B:U,20,0))</f>
        <v>02/03/2022</v>
      </c>
      <c r="J20" s="15" t="str">
        <f>IF(VLOOKUP(A20,[2]ImportationMaterialProgrammingE!B:Y,24,0)&lt;&gt;"","Sim","Não")</f>
        <v>Não</v>
      </c>
      <c r="K20" s="15" t="str">
        <f>IF(VLOOKUP(A20,[2]ImportationMaterialProgrammingE!B:X,23,0)="DTA TRANSP",VLOOKUP(A20,[2]ImportationMaterialProgrammingE!B:V,21,0),"")</f>
        <v/>
      </c>
      <c r="L20" s="15" t="str">
        <f>IF(VLOOKUP(A20,[2]ImportationMaterialProgrammingE!B:Y,24,0)=0,"",VLOOKUP(A20,[2]ImportationMaterialProgrammingE!B:Y,24,0))</f>
        <v/>
      </c>
      <c r="N20" s="3" t="str">
        <f t="shared" si="1"/>
        <v/>
      </c>
      <c r="Q20" s="16" t="str">
        <f>VLOOKUP(A20,[2]ImportationMaterialProgrammingE!B:AN,39,0)</f>
        <v>2203846045</v>
      </c>
      <c r="S20" s="17" t="str">
        <f>VLOOKUP(A20,[2]ImportationMaterialProgrammingE!B:F,5,0)</f>
        <v>VERDE</v>
      </c>
      <c r="U20" s="18" t="str">
        <f t="shared" ca="1" si="2"/>
        <v/>
      </c>
      <c r="X20" s="15" t="str">
        <f>VLOOKUP(A20,[2]ImportationMaterialProgrammingE!B:X,23,0)</f>
        <v>FINALIZADO</v>
      </c>
      <c r="Y20" s="1" t="str">
        <f>IF(X20="DTA TRANSP","",VLOOKUP(A20,[2]ImportationMaterialProgrammingE!$B:$V,21,0))</f>
        <v>02/03/2022</v>
      </c>
      <c r="Z20" s="2"/>
      <c r="AC20" s="24"/>
      <c r="AD20" s="24"/>
      <c r="AE20" s="24"/>
      <c r="AF20" s="24"/>
    </row>
    <row r="21" spans="1:32" hidden="1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>
        <f>VLOOKUP(A21,[2]ImportationMaterialProgrammingE!B:C,2,0)</f>
        <v>540200763</v>
      </c>
      <c r="F21" s="3" t="s">
        <v>589</v>
      </c>
      <c r="G21" s="3" t="s">
        <v>452</v>
      </c>
      <c r="H21" s="17">
        <f t="shared" ca="1" si="0"/>
        <v>72</v>
      </c>
      <c r="I21" s="15" t="str">
        <f>IF(VLOOKUP(A21,[2]ImportationMaterialProgrammingE!B:U,20,0)=0,"",VLOOKUP(A21,[2]ImportationMaterialProgrammingE!B:U,20,0))</f>
        <v>15/02/2022</v>
      </c>
      <c r="J21" s="15" t="str">
        <f>IF(VLOOKUP(A21,[2]ImportationMaterialProgrammingE!B:Y,24,0)&lt;&gt;"","Sim","Não")</f>
        <v>Não</v>
      </c>
      <c r="K21" s="15" t="str">
        <f>IF(VLOOKUP(A21,[2]ImportationMaterialProgrammingE!B:X,23,0)="DTA TRANSP",VLOOKUP(A21,[2]ImportationMaterialProgrammingE!B:V,21,0),"")</f>
        <v>03/03/2022</v>
      </c>
      <c r="L21" s="15" t="str">
        <f>IF(VLOOKUP(A21,[2]ImportationMaterialProgrammingE!B:Y,24,0)=0,"",VLOOKUP(A21,[2]ImportationMaterialProgrammingE!B:Y,24,0))</f>
        <v/>
      </c>
      <c r="N21" s="3" t="str">
        <f t="shared" si="1"/>
        <v/>
      </c>
      <c r="Q21" s="16" t="str">
        <f>VLOOKUP(A21,[2]ImportationMaterialProgrammingE!B:AN,39,0)</f>
        <v xml:space="preserve">          </v>
      </c>
      <c r="S21" s="17" t="str">
        <f>VLOOKUP(A21,[2]ImportationMaterialProgrammingE!B:F,5,0)</f>
        <v/>
      </c>
      <c r="U21" s="18" t="str">
        <f t="shared" ca="1" si="2"/>
        <v/>
      </c>
      <c r="X21" s="15" t="str">
        <f>VLOOKUP(A21,[2]ImportationMaterialProgrammingE!B:X,23,0)</f>
        <v>DTA TRANSP</v>
      </c>
      <c r="Y21" s="1" t="str">
        <f>IF(X21="DTA TRANSP","",VLOOKUP(A21,[2]ImportationMaterialProgrammingE!$B:$V,21,0))</f>
        <v/>
      </c>
      <c r="Z21" s="2"/>
      <c r="AC21" s="24"/>
      <c r="AD21" s="24"/>
      <c r="AE21" s="24"/>
      <c r="AF21" s="24"/>
    </row>
    <row r="22" spans="1:32" hidden="1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>
        <f>VLOOKUP(A22,[2]ImportationMaterialProgrammingE!B:C,2,0)</f>
        <v>540200892</v>
      </c>
      <c r="F22" s="3" t="s">
        <v>589</v>
      </c>
      <c r="G22" s="3" t="s">
        <v>452</v>
      </c>
      <c r="H22" s="17">
        <f t="shared" ca="1" si="0"/>
        <v>72</v>
      </c>
      <c r="I22" s="15" t="str">
        <f>IF(VLOOKUP(A22,[2]ImportationMaterialProgrammingE!B:U,20,0)=0,"",VLOOKUP(A22,[2]ImportationMaterialProgrammingE!B:U,20,0))</f>
        <v>08/03/2022</v>
      </c>
      <c r="J22" s="15" t="str">
        <f>IF(VLOOKUP(A22,[2]ImportationMaterialProgrammingE!B:Y,24,0)&lt;&gt;"","Sim","Não")</f>
        <v>Não</v>
      </c>
      <c r="K22" s="15" t="str">
        <f>IF(VLOOKUP(A22,[2]ImportationMaterialProgrammingE!B:X,23,0)="DTA TRANSP",VLOOKUP(A22,[2]ImportationMaterialProgrammingE!B:V,21,0),"")</f>
        <v/>
      </c>
      <c r="L22" s="15" t="str">
        <f>IF(VLOOKUP(A22,[2]ImportationMaterialProgrammingE!B:Y,24,0)=0,"",VLOOKUP(A22,[2]ImportationMaterialProgrammingE!B:Y,24,0))</f>
        <v/>
      </c>
      <c r="N22" s="3" t="str">
        <f t="shared" si="1"/>
        <v/>
      </c>
      <c r="P22" s="3" t="s">
        <v>456</v>
      </c>
      <c r="Q22" s="16" t="str">
        <f>VLOOKUP(A22,[2]ImportationMaterialProgrammingE!B:AN,39,0)</f>
        <v xml:space="preserve">          </v>
      </c>
      <c r="S22" s="17" t="str">
        <f>VLOOKUP(A22,[2]ImportationMaterialProgrammingE!B:F,5,0)</f>
        <v/>
      </c>
      <c r="U22" s="18" t="str">
        <f t="shared" ca="1" si="2"/>
        <v/>
      </c>
      <c r="X22" s="15" t="str">
        <f>VLOOKUP(A22,[2]ImportationMaterialProgrammingE!B:X,23,0)</f>
        <v/>
      </c>
      <c r="Y22" s="1" t="str">
        <f>IF(X22="DTA TRANSP","",VLOOKUP(A22,[2]ImportationMaterialProgrammingE!$B:$V,21,0))</f>
        <v/>
      </c>
      <c r="Z22" s="2"/>
      <c r="AC22" s="24"/>
      <c r="AD22" s="24"/>
      <c r="AE22" s="24"/>
      <c r="AF22" s="24"/>
    </row>
    <row r="23" spans="1:32" hidden="1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>
        <f>VLOOKUP(A23,[2]ImportationMaterialProgrammingE!B:C,2,0)</f>
        <v>540200895</v>
      </c>
      <c r="F23" s="3" t="s">
        <v>589</v>
      </c>
      <c r="G23" s="3" t="s">
        <v>452</v>
      </c>
      <c r="H23" s="17">
        <f t="shared" ca="1" si="0"/>
        <v>72</v>
      </c>
      <c r="I23" s="15" t="str">
        <f>IF(VLOOKUP(A23,[2]ImportationMaterialProgrammingE!B:U,20,0)=0,"",VLOOKUP(A23,[2]ImportationMaterialProgrammingE!B:U,20,0))</f>
        <v>08/03/2022</v>
      </c>
      <c r="J23" s="15" t="str">
        <f>IF(VLOOKUP(A23,[2]ImportationMaterialProgrammingE!B:Y,24,0)&lt;&gt;"","Sim","Não")</f>
        <v>Não</v>
      </c>
      <c r="K23" s="15" t="str">
        <f>IF(VLOOKUP(A23,[2]ImportationMaterialProgrammingE!B:X,23,0)="DTA TRANSP",VLOOKUP(A23,[2]ImportationMaterialProgrammingE!B:V,21,0),"")</f>
        <v/>
      </c>
      <c r="L23" s="15" t="str">
        <f>IF(VLOOKUP(A23,[2]ImportationMaterialProgrammingE!B:Y,24,0)=0,"",VLOOKUP(A23,[2]ImportationMaterialProgrammingE!B:Y,24,0))</f>
        <v/>
      </c>
      <c r="N23" s="3" t="str">
        <f t="shared" si="1"/>
        <v/>
      </c>
      <c r="P23" s="3" t="s">
        <v>456</v>
      </c>
      <c r="Q23" s="16" t="str">
        <f>VLOOKUP(A23,[2]ImportationMaterialProgrammingE!B:AN,39,0)</f>
        <v xml:space="preserve">          </v>
      </c>
      <c r="S23" s="17" t="str">
        <f>VLOOKUP(A23,[2]ImportationMaterialProgrammingE!B:F,5,0)</f>
        <v/>
      </c>
      <c r="U23" s="18" t="str">
        <f t="shared" ca="1" si="2"/>
        <v/>
      </c>
      <c r="X23" s="15" t="str">
        <f>VLOOKUP(A23,[2]ImportationMaterialProgrammingE!B:X,23,0)</f>
        <v/>
      </c>
      <c r="Y23" s="1" t="str">
        <f>IF(X23="DTA TRANSP","",VLOOKUP(A23,[2]ImportationMaterialProgrammingE!$B:$V,21,0))</f>
        <v/>
      </c>
      <c r="Z23" s="2"/>
      <c r="AC23" s="24"/>
      <c r="AD23" s="24"/>
      <c r="AE23" s="24"/>
      <c r="AF23" s="24"/>
    </row>
    <row r="24" spans="1:32" hidden="1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>
        <f>VLOOKUP(A24,[2]ImportationMaterialProgrammingE!B:C,2,0)</f>
        <v>540200896</v>
      </c>
      <c r="F24" s="3" t="s">
        <v>589</v>
      </c>
      <c r="G24" s="3" t="s">
        <v>452</v>
      </c>
      <c r="H24" s="17">
        <f t="shared" ca="1" si="0"/>
        <v>72</v>
      </c>
      <c r="I24" s="15" t="str">
        <f>IF(VLOOKUP(A24,[2]ImportationMaterialProgrammingE!B:U,20,0)=0,"",VLOOKUP(A24,[2]ImportationMaterialProgrammingE!B:U,20,0))</f>
        <v>11/03/2022</v>
      </c>
      <c r="J24" s="15" t="str">
        <f>IF(VLOOKUP(A24,[2]ImportationMaterialProgrammingE!B:Y,24,0)&lt;&gt;"","Sim","Não")</f>
        <v>Não</v>
      </c>
      <c r="K24" s="15" t="str">
        <f>IF(VLOOKUP(A24,[2]ImportationMaterialProgrammingE!B:X,23,0)="DTA TRANSP",VLOOKUP(A24,[2]ImportationMaterialProgrammingE!B:V,21,0),"")</f>
        <v/>
      </c>
      <c r="L24" s="15" t="str">
        <f>IF(VLOOKUP(A24,[2]ImportationMaterialProgrammingE!B:Y,24,0)=0,"",VLOOKUP(A24,[2]ImportationMaterialProgrammingE!B:Y,24,0))</f>
        <v/>
      </c>
      <c r="N24" s="3" t="str">
        <f t="shared" si="1"/>
        <v/>
      </c>
      <c r="P24" s="3" t="s">
        <v>456</v>
      </c>
      <c r="Q24" s="16" t="str">
        <f>VLOOKUP(A24,[2]ImportationMaterialProgrammingE!B:AN,39,0)</f>
        <v xml:space="preserve">          </v>
      </c>
      <c r="S24" s="17" t="str">
        <f>VLOOKUP(A24,[2]ImportationMaterialProgrammingE!B:F,5,0)</f>
        <v/>
      </c>
      <c r="U24" s="18" t="str">
        <f t="shared" ca="1" si="2"/>
        <v/>
      </c>
      <c r="X24" s="15" t="str">
        <f>VLOOKUP(A24,[2]ImportationMaterialProgrammingE!B:X,23,0)</f>
        <v/>
      </c>
      <c r="Y24" s="1" t="str">
        <f>IF(X24="DTA TRANSP","",VLOOKUP(A24,[2]ImportationMaterialProgrammingE!$B:$V,21,0))</f>
        <v/>
      </c>
      <c r="Z24" s="2"/>
      <c r="AC24" s="24"/>
      <c r="AD24" s="24"/>
      <c r="AE24" s="24"/>
      <c r="AF24" s="24"/>
    </row>
    <row r="25" spans="1:32" hidden="1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>
        <f>VLOOKUP(A25,[2]ImportationMaterialProgrammingE!B:C,2,0)</f>
        <v>540200897</v>
      </c>
      <c r="F25" s="3" t="s">
        <v>589</v>
      </c>
      <c r="G25" s="3" t="s">
        <v>452</v>
      </c>
      <c r="H25" s="17">
        <f t="shared" ca="1" si="0"/>
        <v>72</v>
      </c>
      <c r="I25" s="15" t="str">
        <f>IF(VLOOKUP(A25,[2]ImportationMaterialProgrammingE!B:U,20,0)=0,"",VLOOKUP(A25,[2]ImportationMaterialProgrammingE!B:U,20,0))</f>
        <v>22/02/2022</v>
      </c>
      <c r="J25" s="15" t="str">
        <f>IF(VLOOKUP(A25,[2]ImportationMaterialProgrammingE!B:Y,24,0)&lt;&gt;"","Sim","Não")</f>
        <v>Não</v>
      </c>
      <c r="K25" s="15" t="str">
        <f>IF(VLOOKUP(A25,[2]ImportationMaterialProgrammingE!B:X,23,0)="DTA TRANSP",VLOOKUP(A25,[2]ImportationMaterialProgrammingE!B:V,21,0),"")</f>
        <v/>
      </c>
      <c r="L25" s="15" t="str">
        <f>IF(VLOOKUP(A25,[2]ImportationMaterialProgrammingE!B:Y,24,0)=0,"",VLOOKUP(A25,[2]ImportationMaterialProgrammingE!B:Y,24,0))</f>
        <v/>
      </c>
      <c r="N25" s="3" t="str">
        <f t="shared" si="1"/>
        <v/>
      </c>
      <c r="Q25" s="16" t="str">
        <f>VLOOKUP(A25,[2]ImportationMaterialProgrammingE!B:AN,39,0)</f>
        <v>2203410620</v>
      </c>
      <c r="S25" s="17" t="str">
        <f>VLOOKUP(A25,[2]ImportationMaterialProgrammingE!B:F,5,0)</f>
        <v>VERDE</v>
      </c>
      <c r="U25" s="18" t="str">
        <f t="shared" ca="1" si="2"/>
        <v/>
      </c>
      <c r="X25" s="15" t="str">
        <f>VLOOKUP(A25,[2]ImportationMaterialProgrammingE!B:X,23,0)</f>
        <v>FINALIZADO</v>
      </c>
      <c r="Y25" s="1" t="str">
        <f>IF(X25="DTA TRANSP","",VLOOKUP(A25,[2]ImportationMaterialProgrammingE!$B:$V,21,0))</f>
        <v>22/02/2022</v>
      </c>
      <c r="Z25" s="2"/>
      <c r="AC25" s="24"/>
      <c r="AD25" s="24"/>
      <c r="AE25" s="24"/>
      <c r="AF25" s="24"/>
    </row>
    <row r="26" spans="1:32" hidden="1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>
        <f>VLOOKUP(A26,[2]ImportationMaterialProgrammingE!B:C,2,0)</f>
        <v>540200898</v>
      </c>
      <c r="F26" s="3" t="s">
        <v>589</v>
      </c>
      <c r="G26" s="3" t="s">
        <v>452</v>
      </c>
      <c r="H26" s="17">
        <f t="shared" ca="1" si="0"/>
        <v>72</v>
      </c>
      <c r="I26" s="15" t="str">
        <f>IF(VLOOKUP(A26,[2]ImportationMaterialProgrammingE!B:U,20,0)=0,"",VLOOKUP(A26,[2]ImportationMaterialProgrammingE!B:U,20,0))</f>
        <v>23/02/2022</v>
      </c>
      <c r="J26" s="15" t="str">
        <f>IF(VLOOKUP(A26,[2]ImportationMaterialProgrammingE!B:Y,24,0)&lt;&gt;"","Sim","Não")</f>
        <v>Não</v>
      </c>
      <c r="K26" s="15" t="str">
        <f>IF(VLOOKUP(A26,[2]ImportationMaterialProgrammingE!B:X,23,0)="DTA TRANSP",VLOOKUP(A26,[2]ImportationMaterialProgrammingE!B:V,21,0),"")</f>
        <v/>
      </c>
      <c r="L26" s="15" t="str">
        <f>IF(VLOOKUP(A26,[2]ImportationMaterialProgrammingE!B:Y,24,0)=0,"",VLOOKUP(A26,[2]ImportationMaterialProgrammingE!B:Y,24,0))</f>
        <v/>
      </c>
      <c r="N26" s="3" t="str">
        <f t="shared" si="1"/>
        <v/>
      </c>
      <c r="Q26" s="16" t="str">
        <f>VLOOKUP(A26,[2]ImportationMaterialProgrammingE!B:AN,39,0)</f>
        <v>2203660197</v>
      </c>
      <c r="S26" s="17" t="str">
        <f>VLOOKUP(A26,[2]ImportationMaterialProgrammingE!B:F,5,0)</f>
        <v>VERDE</v>
      </c>
      <c r="U26" s="18" t="str">
        <f t="shared" ca="1" si="2"/>
        <v/>
      </c>
      <c r="X26" s="15" t="str">
        <f>VLOOKUP(A26,[2]ImportationMaterialProgrammingE!B:X,23,0)</f>
        <v>FINALIZADO</v>
      </c>
      <c r="Y26" s="1" t="str">
        <f>IF(X26="DTA TRANSP","",VLOOKUP(A26,[2]ImportationMaterialProgrammingE!$B:$V,21,0))</f>
        <v>23/02/2022</v>
      </c>
      <c r="Z26" s="2"/>
      <c r="AC26" s="24"/>
      <c r="AD26" s="24"/>
      <c r="AE26" s="24"/>
      <c r="AF26" s="24"/>
    </row>
    <row r="27" spans="1:32" hidden="1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>
        <f>VLOOKUP(A27,[2]ImportationMaterialProgrammingE!B:C,2,0)</f>
        <v>540200899</v>
      </c>
      <c r="F27" s="3" t="s">
        <v>589</v>
      </c>
      <c r="G27" s="3" t="s">
        <v>452</v>
      </c>
      <c r="H27" s="17">
        <f t="shared" ca="1" si="0"/>
        <v>72</v>
      </c>
      <c r="I27" s="15" t="str">
        <f>IF(VLOOKUP(A27,[2]ImportationMaterialProgrammingE!B:U,20,0)=0,"",VLOOKUP(A27,[2]ImportationMaterialProgrammingE!B:U,20,0))</f>
        <v>03/03/2022</v>
      </c>
      <c r="J27" s="15" t="str">
        <f>IF(VLOOKUP(A27,[2]ImportationMaterialProgrammingE!B:Y,24,0)&lt;&gt;"","Sim","Não")</f>
        <v>Não</v>
      </c>
      <c r="K27" s="15" t="str">
        <f>IF(VLOOKUP(A27,[2]ImportationMaterialProgrammingE!B:X,23,0)="DTA TRANSP",VLOOKUP(A27,[2]ImportationMaterialProgrammingE!B:V,21,0),"")</f>
        <v/>
      </c>
      <c r="L27" s="15" t="str">
        <f>IF(VLOOKUP(A27,[2]ImportationMaterialProgrammingE!B:Y,24,0)=0,"",VLOOKUP(A27,[2]ImportationMaterialProgrammingE!B:Y,24,0))</f>
        <v/>
      </c>
      <c r="N27" s="3" t="str">
        <f t="shared" si="1"/>
        <v/>
      </c>
      <c r="Q27" s="16" t="str">
        <f>VLOOKUP(A27,[2]ImportationMaterialProgrammingE!B:AN,39,0)</f>
        <v>2203817908</v>
      </c>
      <c r="S27" s="17" t="str">
        <f>VLOOKUP(A27,[2]ImportationMaterialProgrammingE!B:F,5,0)</f>
        <v>VERMELHO</v>
      </c>
      <c r="U27" s="18" t="str">
        <f t="shared" ca="1" si="2"/>
        <v/>
      </c>
      <c r="X27" s="15" t="str">
        <f>VLOOKUP(A27,[2]ImportationMaterialProgrammingE!B:X,23,0)</f>
        <v>AGUARDANDO TRANSPORTE</v>
      </c>
      <c r="Y27" s="1" t="str">
        <f>IF(X27="DTA TRANSP","",VLOOKUP(A27,[2]ImportationMaterialProgrammingE!$B:$V,21,0))</f>
        <v/>
      </c>
      <c r="Z27" s="2"/>
      <c r="AC27" s="24"/>
      <c r="AD27" s="24"/>
      <c r="AE27" s="24"/>
      <c r="AF27" s="24"/>
    </row>
    <row r="28" spans="1:32" hidden="1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>
        <f>VLOOKUP(A28,[2]ImportationMaterialProgrammingE!B:C,2,0)</f>
        <v>540200900</v>
      </c>
      <c r="F28" s="3" t="s">
        <v>589</v>
      </c>
      <c r="G28" s="3" t="s">
        <v>452</v>
      </c>
      <c r="H28" s="17">
        <f t="shared" ca="1" si="0"/>
        <v>72</v>
      </c>
      <c r="I28" s="15" t="str">
        <f>IF(VLOOKUP(A28,[2]ImportationMaterialProgrammingE!B:U,20,0)=0,"",VLOOKUP(A28,[2]ImportationMaterialProgrammingE!B:U,20,0))</f>
        <v>21/02/2022</v>
      </c>
      <c r="J28" s="15" t="str">
        <f>IF(VLOOKUP(A28,[2]ImportationMaterialProgrammingE!B:Y,24,0)&lt;&gt;"","Sim","Não")</f>
        <v>Não</v>
      </c>
      <c r="K28" s="15" t="str">
        <f>IF(VLOOKUP(A28,[2]ImportationMaterialProgrammingE!B:X,23,0)="DTA TRANSP",VLOOKUP(A28,[2]ImportationMaterialProgrammingE!B:V,21,0),"")</f>
        <v/>
      </c>
      <c r="L28" s="15" t="str">
        <f>IF(VLOOKUP(A28,[2]ImportationMaterialProgrammingE!B:Y,24,0)=0,"",VLOOKUP(A28,[2]ImportationMaterialProgrammingE!B:Y,24,0))</f>
        <v/>
      </c>
      <c r="N28" s="3" t="str">
        <f t="shared" si="1"/>
        <v/>
      </c>
      <c r="Q28" s="16" t="str">
        <f>VLOOKUP(A28,[2]ImportationMaterialProgrammingE!B:AN,39,0)</f>
        <v>2203405758</v>
      </c>
      <c r="S28" s="17" t="str">
        <f>VLOOKUP(A28,[2]ImportationMaterialProgrammingE!B:F,5,0)</f>
        <v>VERDE</v>
      </c>
      <c r="U28" s="18" t="str">
        <f t="shared" ca="1" si="2"/>
        <v/>
      </c>
      <c r="X28" s="15" t="str">
        <f>VLOOKUP(A28,[2]ImportationMaterialProgrammingE!B:X,23,0)</f>
        <v>FINALIZADO</v>
      </c>
      <c r="Y28" s="1" t="str">
        <f>IF(X28="DTA TRANSP","",VLOOKUP(A28,[2]ImportationMaterialProgrammingE!$B:$V,21,0))</f>
        <v>22/02/2022</v>
      </c>
      <c r="Z28" s="2"/>
      <c r="AC28" s="24"/>
      <c r="AD28" s="24"/>
      <c r="AE28" s="24"/>
      <c r="AF28" s="24"/>
    </row>
    <row r="29" spans="1:32" hidden="1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>
        <f>VLOOKUP(A29,[2]ImportationMaterialProgrammingE!B:C,2,0)</f>
        <v>540200901</v>
      </c>
      <c r="F29" s="3" t="s">
        <v>589</v>
      </c>
      <c r="G29" s="3" t="s">
        <v>452</v>
      </c>
      <c r="H29" s="17">
        <f t="shared" ca="1" si="0"/>
        <v>72</v>
      </c>
      <c r="I29" s="15" t="e">
        <f>IF(VLOOKUP(A29,[2]ImportationMaterialProgrammingE!B:U,20,0)=0,"",VLOOKUP(A29,[2]ImportationMaterialProgrammingE!B:U,20,0))</f>
        <v>#REF!</v>
      </c>
      <c r="J29" s="15" t="str">
        <f>IF(VLOOKUP(A29,[2]ImportationMaterialProgrammingE!B:Y,24,0)&lt;&gt;"","Sim","Não")</f>
        <v>Não</v>
      </c>
      <c r="K29" s="15" t="str">
        <f>IF(VLOOKUP(A29,[2]ImportationMaterialProgrammingE!B:X,23,0)="DTA TRANSP",VLOOKUP(A29,[2]ImportationMaterialProgrammingE!B:V,21,0),"")</f>
        <v>09/03/2022</v>
      </c>
      <c r="L29" s="15" t="str">
        <f>IF(VLOOKUP(A29,[2]ImportationMaterialProgrammingE!B:Y,24,0)=0,"",VLOOKUP(A29,[2]ImportationMaterialProgrammingE!B:Y,24,0))</f>
        <v/>
      </c>
      <c r="N29" s="3" t="str">
        <f t="shared" si="1"/>
        <v/>
      </c>
      <c r="P29" s="3" t="s">
        <v>456</v>
      </c>
      <c r="Q29" s="16" t="str">
        <f>VLOOKUP(A29,[2]ImportationMaterialProgrammingE!B:AN,39,0)</f>
        <v xml:space="preserve">          </v>
      </c>
      <c r="S29" s="17" t="str">
        <f>VLOOKUP(A29,[2]ImportationMaterialProgrammingE!B:F,5,0)</f>
        <v/>
      </c>
      <c r="U29" s="18" t="str">
        <f t="shared" ca="1" si="2"/>
        <v/>
      </c>
      <c r="X29" s="15" t="str">
        <f>VLOOKUP(A29,[2]ImportationMaterialProgrammingE!B:X,23,0)</f>
        <v>DTA TRANSP</v>
      </c>
      <c r="Y29" s="1" t="str">
        <f>IF(X29="DTA TRANSP","",VLOOKUP(A29,[2]ImportationMaterialProgrammingE!$B:$V,21,0))</f>
        <v/>
      </c>
      <c r="Z29" s="2"/>
      <c r="AC29" s="24"/>
      <c r="AD29" s="24"/>
      <c r="AE29" s="24"/>
      <c r="AF29" s="24"/>
    </row>
    <row r="30" spans="1:32" hidden="1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>
        <f>VLOOKUP(A30,[2]ImportationMaterialProgrammingE!B:C,2,0)</f>
        <v>540200902</v>
      </c>
      <c r="F30" s="3" t="s">
        <v>589</v>
      </c>
      <c r="G30" s="3" t="s">
        <v>452</v>
      </c>
      <c r="H30" s="17">
        <f t="shared" ca="1" si="0"/>
        <v>72</v>
      </c>
      <c r="I30" s="15" t="str">
        <f>IF(VLOOKUP(A30,[2]ImportationMaterialProgrammingE!B:U,20,0)=0,"",VLOOKUP(A30,[2]ImportationMaterialProgrammingE!B:U,20,0))</f>
        <v>22/02/2022</v>
      </c>
      <c r="J30" s="15" t="str">
        <f>IF(VLOOKUP(A30,[2]ImportationMaterialProgrammingE!B:Y,24,0)&lt;&gt;"","Sim","Não")</f>
        <v>Não</v>
      </c>
      <c r="K30" s="15" t="str">
        <f>IF(VLOOKUP(A30,[2]ImportationMaterialProgrammingE!B:X,23,0)="DTA TRANSP",VLOOKUP(A30,[2]ImportationMaterialProgrammingE!B:V,21,0),"")</f>
        <v/>
      </c>
      <c r="L30" s="15" t="str">
        <f>IF(VLOOKUP(A30,[2]ImportationMaterialProgrammingE!B:Y,24,0)=0,"",VLOOKUP(A30,[2]ImportationMaterialProgrammingE!B:Y,24,0))</f>
        <v/>
      </c>
      <c r="N30" s="3" t="str">
        <f t="shared" si="1"/>
        <v/>
      </c>
      <c r="Q30" s="16" t="str">
        <f>VLOOKUP(A30,[2]ImportationMaterialProgrammingE!B:AN,39,0)</f>
        <v>2203522770</v>
      </c>
      <c r="S30" s="17" t="str">
        <f>VLOOKUP(A30,[2]ImportationMaterialProgrammingE!B:F,5,0)</f>
        <v>VERDE</v>
      </c>
      <c r="U30" s="18" t="str">
        <f t="shared" ca="1" si="2"/>
        <v/>
      </c>
      <c r="X30" s="15" t="str">
        <f>VLOOKUP(A30,[2]ImportationMaterialProgrammingE!B:X,23,0)</f>
        <v>FINALIZADO</v>
      </c>
      <c r="Y30" s="1" t="str">
        <f>IF(X30="DTA TRANSP","",VLOOKUP(A30,[2]ImportationMaterialProgrammingE!$B:$V,21,0))</f>
        <v>23/02/2022</v>
      </c>
      <c r="Z30" s="2"/>
      <c r="AC30" s="24"/>
      <c r="AD30" s="24"/>
      <c r="AE30" s="24"/>
      <c r="AF30" s="24"/>
    </row>
    <row r="31" spans="1:32" hidden="1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>
        <f>VLOOKUP(A31,[2]ImportationMaterialProgrammingE!B:C,2,0)</f>
        <v>540200903</v>
      </c>
      <c r="F31" s="3" t="s">
        <v>589</v>
      </c>
      <c r="G31" s="3" t="s">
        <v>452</v>
      </c>
      <c r="H31" s="17">
        <f t="shared" ca="1" si="0"/>
        <v>72</v>
      </c>
      <c r="I31" s="15" t="str">
        <f>IF(VLOOKUP(A31,[2]ImportationMaterialProgrammingE!B:U,20,0)=0,"",VLOOKUP(A31,[2]ImportationMaterialProgrammingE!B:U,20,0))</f>
        <v>02/03/2022</v>
      </c>
      <c r="J31" s="15" t="str">
        <f>IF(VLOOKUP(A31,[2]ImportationMaterialProgrammingE!B:Y,24,0)&lt;&gt;"","Sim","Não")</f>
        <v>Não</v>
      </c>
      <c r="K31" s="15" t="str">
        <f>IF(VLOOKUP(A31,[2]ImportationMaterialProgrammingE!B:X,23,0)="DTA TRANSP",VLOOKUP(A31,[2]ImportationMaterialProgrammingE!B:V,21,0),"")</f>
        <v/>
      </c>
      <c r="L31" s="15" t="str">
        <f>IF(VLOOKUP(A31,[2]ImportationMaterialProgrammingE!B:Y,24,0)=0,"",VLOOKUP(A31,[2]ImportationMaterialProgrammingE!B:Y,24,0))</f>
        <v/>
      </c>
      <c r="N31" s="3" t="str">
        <f t="shared" si="1"/>
        <v/>
      </c>
      <c r="Q31" s="16" t="str">
        <f>VLOOKUP(A31,[2]ImportationMaterialProgrammingE!B:AN,39,0)</f>
        <v>2203431686</v>
      </c>
      <c r="S31" s="17" t="str">
        <f>VLOOKUP(A31,[2]ImportationMaterialProgrammingE!B:F,5,0)</f>
        <v>VERDE</v>
      </c>
      <c r="U31" s="18" t="str">
        <f t="shared" ca="1" si="2"/>
        <v/>
      </c>
      <c r="X31" s="15" t="str">
        <f>VLOOKUP(A31,[2]ImportationMaterialProgrammingE!B:X,23,0)</f>
        <v>FINALIZADO</v>
      </c>
      <c r="Y31" s="1" t="str">
        <f>IF(X31="DTA TRANSP","",VLOOKUP(A31,[2]ImportationMaterialProgrammingE!$B:$V,21,0))</f>
        <v>23/02/2022</v>
      </c>
      <c r="Z31" s="2"/>
      <c r="AC31" s="24"/>
      <c r="AD31" s="24"/>
      <c r="AE31" s="24"/>
      <c r="AF31" s="24"/>
    </row>
    <row r="32" spans="1:32" hidden="1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>
        <f>VLOOKUP(A32,[2]ImportationMaterialProgrammingE!B:C,2,0)</f>
        <v>540200904</v>
      </c>
      <c r="F32" s="3" t="s">
        <v>589</v>
      </c>
      <c r="G32" s="3" t="s">
        <v>452</v>
      </c>
      <c r="H32" s="17">
        <f t="shared" ca="1" si="0"/>
        <v>72</v>
      </c>
      <c r="I32" s="15" t="str">
        <f>IF(VLOOKUP(A32,[2]ImportationMaterialProgrammingE!B:U,20,0)=0,"",VLOOKUP(A32,[2]ImportationMaterialProgrammingE!B:U,20,0))</f>
        <v>02/03/2022</v>
      </c>
      <c r="J32" s="15" t="str">
        <f>IF(VLOOKUP(A32,[2]ImportationMaterialProgrammingE!B:Y,24,0)&lt;&gt;"","Sim","Não")</f>
        <v>Não</v>
      </c>
      <c r="K32" s="15" t="str">
        <f>IF(VLOOKUP(A32,[2]ImportationMaterialProgrammingE!B:X,23,0)="DTA TRANSP",VLOOKUP(A32,[2]ImportationMaterialProgrammingE!B:V,21,0),"")</f>
        <v/>
      </c>
      <c r="L32" s="15" t="str">
        <f>IF(VLOOKUP(A32,[2]ImportationMaterialProgrammingE!B:Y,24,0)=0,"",VLOOKUP(A32,[2]ImportationMaterialProgrammingE!B:Y,24,0))</f>
        <v/>
      </c>
      <c r="N32" s="3" t="str">
        <f t="shared" si="1"/>
        <v/>
      </c>
      <c r="P32" s="3" t="s">
        <v>456</v>
      </c>
      <c r="Q32" s="16" t="str">
        <f>VLOOKUP(A32,[2]ImportationMaterialProgrammingE!B:AN,39,0)</f>
        <v xml:space="preserve">          </v>
      </c>
      <c r="S32" s="17" t="str">
        <f>VLOOKUP(A32,[2]ImportationMaterialProgrammingE!B:F,5,0)</f>
        <v/>
      </c>
      <c r="U32" s="18" t="str">
        <f t="shared" ca="1" si="2"/>
        <v/>
      </c>
      <c r="X32" s="15" t="str">
        <f>VLOOKUP(A32,[2]ImportationMaterialProgrammingE!B:X,23,0)</f>
        <v/>
      </c>
      <c r="Y32" s="1" t="str">
        <f>IF(X32="DTA TRANSP","",VLOOKUP(A32,[2]ImportationMaterialProgrammingE!$B:$V,21,0))</f>
        <v/>
      </c>
      <c r="Z32" s="2"/>
      <c r="AC32" s="24"/>
      <c r="AD32" s="24"/>
      <c r="AE32" s="24"/>
      <c r="AF32" s="24"/>
    </row>
    <row r="33" spans="1:32" hidden="1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>
        <f>VLOOKUP(A33,[2]ImportationMaterialProgrammingE!B:C,2,0)</f>
        <v>540200905</v>
      </c>
      <c r="F33" s="3" t="s">
        <v>589</v>
      </c>
      <c r="G33" s="3" t="s">
        <v>452</v>
      </c>
      <c r="H33" s="17">
        <f t="shared" ca="1" si="0"/>
        <v>72</v>
      </c>
      <c r="I33" s="15" t="str">
        <f>IF(VLOOKUP(A33,[2]ImportationMaterialProgrammingE!B:U,20,0)=0,"",VLOOKUP(A33,[2]ImportationMaterialProgrammingE!B:U,20,0))</f>
        <v>22/02/2022</v>
      </c>
      <c r="J33" s="15" t="str">
        <f>IF(VLOOKUP(A33,[2]ImportationMaterialProgrammingE!B:Y,24,0)&lt;&gt;"","Sim","Não")</f>
        <v>Não</v>
      </c>
      <c r="K33" s="15" t="str">
        <f>IF(VLOOKUP(A33,[2]ImportationMaterialProgrammingE!B:X,23,0)="DTA TRANSP",VLOOKUP(A33,[2]ImportationMaterialProgrammingE!B:V,21,0),"")</f>
        <v/>
      </c>
      <c r="L33" s="15" t="str">
        <f>IF(VLOOKUP(A33,[2]ImportationMaterialProgrammingE!B:Y,24,0)=0,"",VLOOKUP(A33,[2]ImportationMaterialProgrammingE!B:Y,24,0))</f>
        <v/>
      </c>
      <c r="N33" s="3" t="str">
        <f t="shared" si="1"/>
        <v/>
      </c>
      <c r="Q33" s="16" t="str">
        <f>VLOOKUP(A33,[2]ImportationMaterialProgrammingE!B:AN,39,0)</f>
        <v>2203427638</v>
      </c>
      <c r="S33" s="17" t="str">
        <f>VLOOKUP(A33,[2]ImportationMaterialProgrammingE!B:F,5,0)</f>
        <v>VERDE</v>
      </c>
      <c r="U33" s="18" t="str">
        <f t="shared" ca="1" si="2"/>
        <v/>
      </c>
      <c r="X33" s="15" t="str">
        <f>VLOOKUP(A33,[2]ImportationMaterialProgrammingE!B:X,23,0)</f>
        <v>FINALIZADO</v>
      </c>
      <c r="Y33" s="1" t="str">
        <f>IF(X33="DTA TRANSP","",VLOOKUP(A33,[2]ImportationMaterialProgrammingE!$B:$V,21,0))</f>
        <v>22/02/2022</v>
      </c>
      <c r="Z33" s="2"/>
      <c r="AC33" s="24"/>
      <c r="AD33" s="24"/>
      <c r="AE33" s="24"/>
      <c r="AF33" s="24"/>
    </row>
    <row r="34" spans="1:32" hidden="1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>
        <f>VLOOKUP(A34,[2]ImportationMaterialProgrammingE!B:C,2,0)</f>
        <v>540200906</v>
      </c>
      <c r="F34" s="3" t="s">
        <v>589</v>
      </c>
      <c r="G34" s="3" t="s">
        <v>452</v>
      </c>
      <c r="H34" s="17">
        <f t="shared" ca="1" si="0"/>
        <v>72</v>
      </c>
      <c r="I34" s="15" t="str">
        <f>IF(VLOOKUP(A34,[2]ImportationMaterialProgrammingE!B:U,20,0)=0,"",VLOOKUP(A34,[2]ImportationMaterialProgrammingE!B:U,20,0))</f>
        <v>02/02/2022</v>
      </c>
      <c r="J34" s="15" t="str">
        <f>IF(VLOOKUP(A34,[2]ImportationMaterialProgrammingE!B:Y,24,0)&lt;&gt;"","Sim","Não")</f>
        <v>Não</v>
      </c>
      <c r="K34" s="15" t="str">
        <f>IF(VLOOKUP(A34,[2]ImportationMaterialProgrammingE!B:X,23,0)="DTA TRANSP",VLOOKUP(A34,[2]ImportationMaterialProgrammingE!B:V,21,0),"")</f>
        <v/>
      </c>
      <c r="L34" s="15" t="str">
        <f>IF(VLOOKUP(A34,[2]ImportationMaterialProgrammingE!B:Y,24,0)=0,"",VLOOKUP(A34,[2]ImportationMaterialProgrammingE!B:Y,24,0))</f>
        <v/>
      </c>
      <c r="N34" s="3" t="str">
        <f t="shared" si="1"/>
        <v/>
      </c>
      <c r="Q34" s="16" t="str">
        <f>VLOOKUP(A34,[2]ImportationMaterialProgrammingE!B:AN,39,0)</f>
        <v>2203444320</v>
      </c>
      <c r="S34" s="17" t="str">
        <f>VLOOKUP(A34,[2]ImportationMaterialProgrammingE!B:F,5,0)</f>
        <v>VERDE</v>
      </c>
      <c r="U34" s="18" t="str">
        <f t="shared" ca="1" si="2"/>
        <v/>
      </c>
      <c r="X34" s="15" t="str">
        <f>VLOOKUP(A34,[2]ImportationMaterialProgrammingE!B:X,23,0)</f>
        <v>MBB</v>
      </c>
      <c r="Y34" s="1" t="str">
        <f>IF(X34="DTA TRANSP","",VLOOKUP(A34,[2]ImportationMaterialProgrammingE!$B:$V,21,0))</f>
        <v>02/03/2022</v>
      </c>
      <c r="Z34" s="2"/>
      <c r="AC34" s="24"/>
      <c r="AD34" s="24"/>
      <c r="AE34" s="24"/>
      <c r="AF34" s="24"/>
    </row>
    <row r="35" spans="1:32" hidden="1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>
        <f>VLOOKUP(A35,[2]ImportationMaterialProgrammingE!B:C,2,0)</f>
        <v>540200907</v>
      </c>
      <c r="F35" s="3" t="s">
        <v>589</v>
      </c>
      <c r="G35" s="3" t="s">
        <v>452</v>
      </c>
      <c r="H35" s="17">
        <f t="shared" ca="1" si="0"/>
        <v>72</v>
      </c>
      <c r="I35" s="15" t="str">
        <f>IF(VLOOKUP(A35,[2]ImportationMaterialProgrammingE!B:U,20,0)=0,"",VLOOKUP(A35,[2]ImportationMaterialProgrammingE!B:U,20,0))</f>
        <v>21/02/2022</v>
      </c>
      <c r="J35" s="15" t="str">
        <f>IF(VLOOKUP(A35,[2]ImportationMaterialProgrammingE!B:Y,24,0)&lt;&gt;"","Sim","Não")</f>
        <v>Não</v>
      </c>
      <c r="K35" s="15" t="str">
        <f>IF(VLOOKUP(A35,[2]ImportationMaterialProgrammingE!B:X,23,0)="DTA TRANSP",VLOOKUP(A35,[2]ImportationMaterialProgrammingE!B:V,21,0),"")</f>
        <v/>
      </c>
      <c r="L35" s="15" t="str">
        <f>IF(VLOOKUP(A35,[2]ImportationMaterialProgrammingE!B:Y,24,0)=0,"",VLOOKUP(A35,[2]ImportationMaterialProgrammingE!B:Y,24,0))</f>
        <v/>
      </c>
      <c r="N35" s="3" t="str">
        <f t="shared" si="1"/>
        <v/>
      </c>
      <c r="Q35" s="16" t="str">
        <f>VLOOKUP(A35,[2]ImportationMaterialProgrammingE!B:AN,39,0)</f>
        <v>2203405502</v>
      </c>
      <c r="S35" s="17" t="str">
        <f>VLOOKUP(A35,[2]ImportationMaterialProgrammingE!B:F,5,0)</f>
        <v>VERDE</v>
      </c>
      <c r="U35" s="18" t="str">
        <f t="shared" ca="1" si="2"/>
        <v/>
      </c>
      <c r="X35" s="15" t="str">
        <f>VLOOKUP(A35,[2]ImportationMaterialProgrammingE!B:X,23,0)</f>
        <v>FINALIZADO</v>
      </c>
      <c r="Y35" s="1" t="str">
        <f>IF(X35="DTA TRANSP","",VLOOKUP(A35,[2]ImportationMaterialProgrammingE!$B:$V,21,0))</f>
        <v>23/02/2022</v>
      </c>
      <c r="Z35" s="2"/>
      <c r="AC35" s="24"/>
      <c r="AD35" s="24"/>
      <c r="AE35" s="24"/>
      <c r="AF35" s="24"/>
    </row>
    <row r="36" spans="1:32" hidden="1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>
        <f>VLOOKUP(A36,[2]ImportationMaterialProgrammingE!B:C,2,0)</f>
        <v>540200908</v>
      </c>
      <c r="F36" s="3" t="s">
        <v>589</v>
      </c>
      <c r="G36" s="3" t="s">
        <v>452</v>
      </c>
      <c r="H36" s="17">
        <f t="shared" ca="1" si="0"/>
        <v>72</v>
      </c>
      <c r="I36" s="15" t="str">
        <f>IF(VLOOKUP(A36,[2]ImportationMaterialProgrammingE!B:U,20,0)=0,"",VLOOKUP(A36,[2]ImportationMaterialProgrammingE!B:U,20,0))</f>
        <v>14/02/2022</v>
      </c>
      <c r="J36" s="15" t="str">
        <f>IF(VLOOKUP(A36,[2]ImportationMaterialProgrammingE!B:Y,24,0)&lt;&gt;"","Sim","Não")</f>
        <v>Não</v>
      </c>
      <c r="K36" s="15" t="str">
        <f>IF(VLOOKUP(A36,[2]ImportationMaterialProgrammingE!B:X,23,0)="DTA TRANSP",VLOOKUP(A36,[2]ImportationMaterialProgrammingE!B:V,21,0),"")</f>
        <v/>
      </c>
      <c r="L36" s="15" t="str">
        <f>IF(VLOOKUP(A36,[2]ImportationMaterialProgrammingE!B:Y,24,0)=0,"",VLOOKUP(A36,[2]ImportationMaterialProgrammingE!B:Y,24,0))</f>
        <v/>
      </c>
      <c r="N36" s="3" t="str">
        <f t="shared" si="1"/>
        <v/>
      </c>
      <c r="Q36" s="16" t="str">
        <f>VLOOKUP(A36,[2]ImportationMaterialProgrammingE!B:AN,39,0)</f>
        <v>2203411995</v>
      </c>
      <c r="S36" s="17" t="str">
        <f>VLOOKUP(A36,[2]ImportationMaterialProgrammingE!B:F,5,0)</f>
        <v>VERDE</v>
      </c>
      <c r="U36" s="18" t="str">
        <f t="shared" ca="1" si="2"/>
        <v/>
      </c>
      <c r="X36" s="15" t="str">
        <f>VLOOKUP(A36,[2]ImportationMaterialProgrammingE!B:X,23,0)</f>
        <v>FINALIZADO</v>
      </c>
      <c r="Y36" s="1" t="str">
        <f>IF(X36="DTA TRANSP","",VLOOKUP(A36,[2]ImportationMaterialProgrammingE!$B:$V,21,0))</f>
        <v>23/02/2022</v>
      </c>
      <c r="Z36" s="2"/>
      <c r="AC36" s="24"/>
      <c r="AD36" s="24"/>
      <c r="AE36" s="24"/>
      <c r="AF36" s="24"/>
    </row>
    <row r="37" spans="1:32" hidden="1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>
        <f>VLOOKUP(A37,[2]ImportationMaterialProgrammingE!B:C,2,0)</f>
        <v>540200909</v>
      </c>
      <c r="F37" s="3" t="s">
        <v>589</v>
      </c>
      <c r="G37" s="3" t="s">
        <v>452</v>
      </c>
      <c r="H37" s="17">
        <f t="shared" ca="1" si="0"/>
        <v>72</v>
      </c>
      <c r="I37" s="15" t="str">
        <f>IF(VLOOKUP(A37,[2]ImportationMaterialProgrammingE!B:U,20,0)=0,"",VLOOKUP(A37,[2]ImportationMaterialProgrammingE!B:U,20,0))</f>
        <v>23/02/2022</v>
      </c>
      <c r="J37" s="15" t="str">
        <f>IF(VLOOKUP(A37,[2]ImportationMaterialProgrammingE!B:Y,24,0)&lt;&gt;"","Sim","Não")</f>
        <v>Não</v>
      </c>
      <c r="K37" s="15" t="str">
        <f>IF(VLOOKUP(A37,[2]ImportationMaterialProgrammingE!B:X,23,0)="DTA TRANSP",VLOOKUP(A37,[2]ImportationMaterialProgrammingE!B:V,21,0),"")</f>
        <v/>
      </c>
      <c r="L37" s="15" t="str">
        <f>IF(VLOOKUP(A37,[2]ImportationMaterialProgrammingE!B:Y,24,0)=0,"",VLOOKUP(A37,[2]ImportationMaterialProgrammingE!B:Y,24,0))</f>
        <v/>
      </c>
      <c r="N37" s="3" t="str">
        <f t="shared" si="1"/>
        <v/>
      </c>
      <c r="Q37" s="16" t="str">
        <f>VLOOKUP(A37,[2]ImportationMaterialProgrammingE!B:AN,39,0)</f>
        <v>2203660219</v>
      </c>
      <c r="S37" s="17" t="str">
        <f>VLOOKUP(A37,[2]ImportationMaterialProgrammingE!B:F,5,0)</f>
        <v>VERDE</v>
      </c>
      <c r="U37" s="18" t="str">
        <f t="shared" ca="1" si="2"/>
        <v/>
      </c>
      <c r="X37" s="15" t="str">
        <f>VLOOKUP(A37,[2]ImportationMaterialProgrammingE!B:X,23,0)</f>
        <v>FINALIZADO</v>
      </c>
      <c r="Y37" s="1" t="str">
        <f>IF(X37="DTA TRANSP","",VLOOKUP(A37,[2]ImportationMaterialProgrammingE!$B:$V,21,0))</f>
        <v>23/02/2022</v>
      </c>
      <c r="Z37" s="2"/>
      <c r="AC37" s="24"/>
      <c r="AD37" s="24"/>
      <c r="AE37" s="24"/>
      <c r="AF37" s="24"/>
    </row>
    <row r="38" spans="1:32" hidden="1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>
        <f>VLOOKUP(A38,[2]ImportationMaterialProgrammingE!B:C,2,0)</f>
        <v>540200919</v>
      </c>
      <c r="F38" s="3" t="s">
        <v>589</v>
      </c>
      <c r="G38" s="3" t="s">
        <v>452</v>
      </c>
      <c r="H38" s="17">
        <f t="shared" ca="1" si="0"/>
        <v>72</v>
      </c>
      <c r="I38" s="15" t="str">
        <f>IF(VLOOKUP(A38,[2]ImportationMaterialProgrammingE!B:U,20,0)=0,"",VLOOKUP(A38,[2]ImportationMaterialProgrammingE!B:U,20,0))</f>
        <v>08/02/2022</v>
      </c>
      <c r="J38" s="15" t="str">
        <f>IF(VLOOKUP(A38,[2]ImportationMaterialProgrammingE!B:Y,24,0)&lt;&gt;"","Sim","Não")</f>
        <v>Não</v>
      </c>
      <c r="K38" s="15" t="str">
        <f>IF(VLOOKUP(A38,[2]ImportationMaterialProgrammingE!B:X,23,0)="DTA TRANSP",VLOOKUP(A38,[2]ImportationMaterialProgrammingE!B:V,21,0),"")</f>
        <v/>
      </c>
      <c r="L38" s="15" t="str">
        <f>IF(VLOOKUP(A38,[2]ImportationMaterialProgrammingE!B:Y,24,0)=0,"",VLOOKUP(A38,[2]ImportationMaterialProgrammingE!B:Y,24,0))</f>
        <v/>
      </c>
      <c r="N38" s="3" t="str">
        <f t="shared" si="1"/>
        <v/>
      </c>
      <c r="Q38" s="16" t="str">
        <f>VLOOKUP(A38,[2]ImportationMaterialProgrammingE!B:AN,39,0)</f>
        <v>2203431910</v>
      </c>
      <c r="S38" s="17" t="str">
        <f>VLOOKUP(A38,[2]ImportationMaterialProgrammingE!B:F,5,0)</f>
        <v>VERDE</v>
      </c>
      <c r="U38" s="18" t="str">
        <f t="shared" ca="1" si="2"/>
        <v/>
      </c>
      <c r="X38" s="15" t="str">
        <f>VLOOKUP(A38,[2]ImportationMaterialProgrammingE!B:X,23,0)</f>
        <v>FINALIZADO</v>
      </c>
      <c r="Y38" s="1" t="str">
        <f>IF(X38="DTA TRANSP","",VLOOKUP(A38,[2]ImportationMaterialProgrammingE!$B:$V,21,0))</f>
        <v>23/02/2022</v>
      </c>
      <c r="Z38" s="2"/>
      <c r="AC38" s="24"/>
      <c r="AD38" s="24"/>
      <c r="AE38" s="24"/>
      <c r="AF38" s="24"/>
    </row>
    <row r="39" spans="1:32" hidden="1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>
        <f>VLOOKUP(A39,[2]ImportationMaterialProgrammingE!B:C,2,0)</f>
        <v>540200918</v>
      </c>
      <c r="F39" s="3" t="s">
        <v>589</v>
      </c>
      <c r="G39" s="3" t="s">
        <v>452</v>
      </c>
      <c r="H39" s="17">
        <f t="shared" ca="1" si="0"/>
        <v>72</v>
      </c>
      <c r="I39" s="15" t="str">
        <f>IF(VLOOKUP(A39,[2]ImportationMaterialProgrammingE!B:U,20,0)=0,"",VLOOKUP(A39,[2]ImportationMaterialProgrammingE!B:U,20,0))</f>
        <v>21/02/2022</v>
      </c>
      <c r="J39" s="15" t="str">
        <f>IF(VLOOKUP(A39,[2]ImportationMaterialProgrammingE!B:Y,24,0)&lt;&gt;"","Sim","Não")</f>
        <v>Não</v>
      </c>
      <c r="K39" s="15" t="str">
        <f>IF(VLOOKUP(A39,[2]ImportationMaterialProgrammingE!B:X,23,0)="DTA TRANSP",VLOOKUP(A39,[2]ImportationMaterialProgrammingE!B:V,21,0),"")</f>
        <v/>
      </c>
      <c r="L39" s="15" t="str">
        <f>IF(VLOOKUP(A39,[2]ImportationMaterialProgrammingE!B:Y,24,0)=0,"",VLOOKUP(A39,[2]ImportationMaterialProgrammingE!B:Y,24,0))</f>
        <v/>
      </c>
      <c r="N39" s="3" t="str">
        <f t="shared" si="1"/>
        <v/>
      </c>
      <c r="Q39" s="16" t="str">
        <f>VLOOKUP(A39,[2]ImportationMaterialProgrammingE!B:AN,39,0)</f>
        <v>2203405693</v>
      </c>
      <c r="S39" s="17" t="str">
        <f>VLOOKUP(A39,[2]ImportationMaterialProgrammingE!B:F,5,0)</f>
        <v>VERDE</v>
      </c>
      <c r="U39" s="18" t="str">
        <f t="shared" ca="1" si="2"/>
        <v/>
      </c>
      <c r="X39" s="15" t="str">
        <f>VLOOKUP(A39,[2]ImportationMaterialProgrammingE!B:X,23,0)</f>
        <v>FINALIZADO</v>
      </c>
      <c r="Y39" s="1" t="str">
        <f>IF(X39="DTA TRANSP","",VLOOKUP(A39,[2]ImportationMaterialProgrammingE!$B:$V,21,0))</f>
        <v>23/02/2022</v>
      </c>
      <c r="Z39" s="2"/>
      <c r="AC39" s="24"/>
      <c r="AD39" s="24"/>
      <c r="AE39" s="24"/>
      <c r="AF39" s="24"/>
    </row>
    <row r="40" spans="1:32" hidden="1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>
        <f>VLOOKUP(A40,[2]ImportationMaterialProgrammingE!B:C,2,0)</f>
        <v>540200910</v>
      </c>
      <c r="F40" s="3" t="s">
        <v>589</v>
      </c>
      <c r="G40" s="3" t="s">
        <v>452</v>
      </c>
      <c r="H40" s="17">
        <f t="shared" ca="1" si="0"/>
        <v>72</v>
      </c>
      <c r="I40" s="15" t="str">
        <f>IF(VLOOKUP(A40,[2]ImportationMaterialProgrammingE!B:U,20,0)=0,"",VLOOKUP(A40,[2]ImportationMaterialProgrammingE!B:U,20,0))</f>
        <v>23/02/2022</v>
      </c>
      <c r="J40" s="15" t="str">
        <f>IF(VLOOKUP(A40,[2]ImportationMaterialProgrammingE!B:Y,24,0)&lt;&gt;"","Sim","Não")</f>
        <v>Não</v>
      </c>
      <c r="K40" s="15" t="str">
        <f>IF(VLOOKUP(A40,[2]ImportationMaterialProgrammingE!B:X,23,0)="DTA TRANSP",VLOOKUP(A40,[2]ImportationMaterialProgrammingE!B:V,21,0),"")</f>
        <v/>
      </c>
      <c r="L40" s="15" t="str">
        <f>IF(VLOOKUP(A40,[2]ImportationMaterialProgrammingE!B:Y,24,0)=0,"",VLOOKUP(A40,[2]ImportationMaterialProgrammingE!B:Y,24,0))</f>
        <v/>
      </c>
      <c r="N40" s="3" t="str">
        <f t="shared" si="1"/>
        <v/>
      </c>
      <c r="Q40" s="16" t="str">
        <f>VLOOKUP(A40,[2]ImportationMaterialProgrammingE!B:AN,39,0)</f>
        <v>2203431554</v>
      </c>
      <c r="S40" s="17" t="str">
        <f>VLOOKUP(A40,[2]ImportationMaterialProgrammingE!B:F,5,0)</f>
        <v>VERDE</v>
      </c>
      <c r="U40" s="18" t="str">
        <f t="shared" ca="1" si="2"/>
        <v/>
      </c>
      <c r="X40" s="15" t="str">
        <f>VLOOKUP(A40,[2]ImportationMaterialProgrammingE!B:X,23,0)</f>
        <v>FINALIZADO</v>
      </c>
      <c r="Y40" s="1" t="str">
        <f>IF(X40="DTA TRANSP","",VLOOKUP(A40,[2]ImportationMaterialProgrammingE!$B:$V,21,0))</f>
        <v>23/02/2022</v>
      </c>
      <c r="Z40" s="2"/>
      <c r="AC40" s="24"/>
      <c r="AD40" s="24"/>
      <c r="AE40" s="24"/>
      <c r="AF40" s="24"/>
    </row>
    <row r="41" spans="1:32" hidden="1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>
        <f>VLOOKUP(A41,[2]ImportationMaterialProgrammingE!B:C,2,0)</f>
        <v>540200920</v>
      </c>
      <c r="F41" s="3" t="s">
        <v>589</v>
      </c>
      <c r="G41" s="3" t="s">
        <v>452</v>
      </c>
      <c r="H41" s="17">
        <f t="shared" ca="1" si="0"/>
        <v>72</v>
      </c>
      <c r="I41" s="15" t="str">
        <f>IF(VLOOKUP(A41,[2]ImportationMaterialProgrammingE!B:U,20,0)=0,"",VLOOKUP(A41,[2]ImportationMaterialProgrammingE!B:U,20,0))</f>
        <v>16/02/2022</v>
      </c>
      <c r="J41" s="15" t="str">
        <f>IF(VLOOKUP(A41,[2]ImportationMaterialProgrammingE!B:Y,24,0)&lt;&gt;"","Sim","Não")</f>
        <v>Não</v>
      </c>
      <c r="K41" s="15" t="str">
        <f>IF(VLOOKUP(A41,[2]ImportationMaterialProgrammingE!B:X,23,0)="DTA TRANSP",VLOOKUP(A41,[2]ImportationMaterialProgrammingE!B:V,21,0),"")</f>
        <v/>
      </c>
      <c r="L41" s="15" t="str">
        <f>IF(VLOOKUP(A41,[2]ImportationMaterialProgrammingE!B:Y,24,0)=0,"",VLOOKUP(A41,[2]ImportationMaterialProgrammingE!B:Y,24,0))</f>
        <v/>
      </c>
      <c r="N41" s="3" t="str">
        <f t="shared" si="1"/>
        <v/>
      </c>
      <c r="Q41" s="16" t="str">
        <f>VLOOKUP(A41,[2]ImportationMaterialProgrammingE!B:AN,39,0)</f>
        <v>2203406231</v>
      </c>
      <c r="S41" s="17" t="str">
        <f>VLOOKUP(A41,[2]ImportationMaterialProgrammingE!B:F,5,0)</f>
        <v>VERDE</v>
      </c>
      <c r="U41" s="18" t="str">
        <f t="shared" ca="1" si="2"/>
        <v/>
      </c>
      <c r="X41" s="15" t="str">
        <f>VLOOKUP(A41,[2]ImportationMaterialProgrammingE!B:X,23,0)</f>
        <v>FINALIZADO</v>
      </c>
      <c r="Y41" s="1" t="str">
        <f>IF(X41="DTA TRANSP","",VLOOKUP(A41,[2]ImportationMaterialProgrammingE!$B:$V,21,0))</f>
        <v>21/02/2022</v>
      </c>
      <c r="Z41" s="2"/>
      <c r="AC41" s="24"/>
      <c r="AD41" s="24"/>
      <c r="AE41" s="24"/>
      <c r="AF41" s="24"/>
    </row>
    <row r="42" spans="1:32" hidden="1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>
        <f>VLOOKUP(A42,[2]ImportationMaterialProgrammingE!B:C,2,0)</f>
        <v>540200911</v>
      </c>
      <c r="F42" s="3" t="s">
        <v>589</v>
      </c>
      <c r="G42" s="3" t="s">
        <v>452</v>
      </c>
      <c r="H42" s="17">
        <f t="shared" ca="1" si="0"/>
        <v>72</v>
      </c>
      <c r="I42" s="15" t="e">
        <f>IF(VLOOKUP(A42,[2]ImportationMaterialProgrammingE!B:U,20,0)=0,"",VLOOKUP(A42,[2]ImportationMaterialProgrammingE!B:U,20,0))</f>
        <v>#REF!</v>
      </c>
      <c r="J42" s="15" t="str">
        <f>IF(VLOOKUP(A42,[2]ImportationMaterialProgrammingE!B:Y,24,0)&lt;&gt;"","Sim","Não")</f>
        <v>Não</v>
      </c>
      <c r="K42" s="15" t="str">
        <f>IF(VLOOKUP(A42,[2]ImportationMaterialProgrammingE!B:X,23,0)="DTA TRANSP",VLOOKUP(A42,[2]ImportationMaterialProgrammingE!B:V,21,0),"")</f>
        <v>04/02/2022</v>
      </c>
      <c r="L42" s="15" t="str">
        <f>IF(VLOOKUP(A42,[2]ImportationMaterialProgrammingE!B:Y,24,0)=0,"",VLOOKUP(A42,[2]ImportationMaterialProgrammingE!B:Y,24,0))</f>
        <v/>
      </c>
      <c r="N42" s="3" t="str">
        <f t="shared" si="1"/>
        <v/>
      </c>
      <c r="Q42" s="16" t="str">
        <f>VLOOKUP(A42,[2]ImportationMaterialProgrammingE!B:AN,39,0)</f>
        <v>2203656904</v>
      </c>
      <c r="S42" s="17" t="str">
        <f>VLOOKUP(A42,[2]ImportationMaterialProgrammingE!B:F,5,0)</f>
        <v>VERDE</v>
      </c>
      <c r="U42" s="18" t="str">
        <f t="shared" ca="1" si="2"/>
        <v/>
      </c>
      <c r="X42" s="15" t="str">
        <f>VLOOKUP(A42,[2]ImportationMaterialProgrammingE!B:X,23,0)</f>
        <v>DTA TRANSP</v>
      </c>
      <c r="Y42" s="1" t="str">
        <f>IF(X42="DTA TRANSP","",VLOOKUP(A42,[2]ImportationMaterialProgrammingE!$B:$V,21,0))</f>
        <v/>
      </c>
      <c r="Z42" s="2"/>
      <c r="AC42" s="24"/>
      <c r="AD42" s="24"/>
      <c r="AE42" s="24"/>
      <c r="AF42" s="24"/>
    </row>
    <row r="43" spans="1:32" hidden="1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>
        <f>VLOOKUP(A43,[2]ImportationMaterialProgrammingE!B:C,2,0)</f>
        <v>540200912</v>
      </c>
      <c r="F43" s="3" t="s">
        <v>589</v>
      </c>
      <c r="G43" s="3" t="s">
        <v>452</v>
      </c>
      <c r="H43" s="17">
        <f t="shared" ca="1" si="0"/>
        <v>72</v>
      </c>
      <c r="I43" s="15" t="str">
        <f>IF(VLOOKUP(A43,[2]ImportationMaterialProgrammingE!B:U,20,0)=0,"",VLOOKUP(A43,[2]ImportationMaterialProgrammingE!B:U,20,0))</f>
        <v>03/03/2022</v>
      </c>
      <c r="J43" s="15" t="str">
        <f>IF(VLOOKUP(A43,[2]ImportationMaterialProgrammingE!B:Y,24,0)&lt;&gt;"","Sim","Não")</f>
        <v>Não</v>
      </c>
      <c r="K43" s="15" t="str">
        <f>IF(VLOOKUP(A43,[2]ImportationMaterialProgrammingE!B:X,23,0)="DTA TRANSP",VLOOKUP(A43,[2]ImportationMaterialProgrammingE!B:V,21,0),"")</f>
        <v/>
      </c>
      <c r="L43" s="15" t="str">
        <f>IF(VLOOKUP(A43,[2]ImportationMaterialProgrammingE!B:Y,24,0)=0,"",VLOOKUP(A43,[2]ImportationMaterialProgrammingE!B:Y,24,0))</f>
        <v/>
      </c>
      <c r="N43" s="3" t="str">
        <f t="shared" si="1"/>
        <v/>
      </c>
      <c r="Q43" s="16" t="str">
        <f>VLOOKUP(A43,[2]ImportationMaterialProgrammingE!B:AN,39,0)</f>
        <v>2203973268</v>
      </c>
      <c r="S43" s="17" t="str">
        <f>VLOOKUP(A43,[2]ImportationMaterialProgrammingE!B:F,5,0)</f>
        <v>VERDE</v>
      </c>
      <c r="U43" s="18" t="str">
        <f t="shared" ca="1" si="2"/>
        <v/>
      </c>
      <c r="X43" s="15" t="str">
        <f>VLOOKUP(A43,[2]ImportationMaterialProgrammingE!B:X,23,0)</f>
        <v>FINALIZADO</v>
      </c>
      <c r="Y43" s="1" t="str">
        <f>IF(X43="DTA TRANSP","",VLOOKUP(A43,[2]ImportationMaterialProgrammingE!$B:$V,21,0))</f>
        <v>03/03/2022</v>
      </c>
      <c r="Z43" s="2"/>
      <c r="AC43" s="24"/>
      <c r="AD43" s="24"/>
      <c r="AE43" s="24"/>
      <c r="AF43" s="24"/>
    </row>
    <row r="44" spans="1:32" hidden="1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>
        <f>VLOOKUP(A44,[2]ImportationMaterialProgrammingE!B:C,2,0)</f>
        <v>540200913</v>
      </c>
      <c r="F44" s="3" t="s">
        <v>589</v>
      </c>
      <c r="G44" s="3" t="s">
        <v>452</v>
      </c>
      <c r="H44" s="17">
        <f t="shared" ca="1" si="0"/>
        <v>72</v>
      </c>
      <c r="I44" s="15" t="str">
        <f>IF(VLOOKUP(A44,[2]ImportationMaterialProgrammingE!B:U,20,0)=0,"",VLOOKUP(A44,[2]ImportationMaterialProgrammingE!B:U,20,0))</f>
        <v>09/03/2022</v>
      </c>
      <c r="J44" s="15" t="str">
        <f>IF(VLOOKUP(A44,[2]ImportationMaterialProgrammingE!B:Y,24,0)&lt;&gt;"","Sim","Não")</f>
        <v>Não</v>
      </c>
      <c r="K44" s="15" t="str">
        <f>IF(VLOOKUP(A44,[2]ImportationMaterialProgrammingE!B:X,23,0)="DTA TRANSP",VLOOKUP(A44,[2]ImportationMaterialProgrammingE!B:V,21,0),"")</f>
        <v/>
      </c>
      <c r="L44" s="15" t="str">
        <f>IF(VLOOKUP(A44,[2]ImportationMaterialProgrammingE!B:Y,24,0)=0,"",VLOOKUP(A44,[2]ImportationMaterialProgrammingE!B:Y,24,0))</f>
        <v/>
      </c>
      <c r="N44" s="3" t="str">
        <f t="shared" si="1"/>
        <v/>
      </c>
      <c r="P44" s="3" t="s">
        <v>456</v>
      </c>
      <c r="Q44" s="16" t="str">
        <f>VLOOKUP(A44,[2]ImportationMaterialProgrammingE!B:AN,39,0)</f>
        <v>2204337780</v>
      </c>
      <c r="S44" s="17" t="str">
        <f>VLOOKUP(A44,[2]ImportationMaterialProgrammingE!B:F,5,0)</f>
        <v/>
      </c>
      <c r="U44" s="18" t="str">
        <f t="shared" ca="1" si="2"/>
        <v/>
      </c>
      <c r="X44" s="15" t="str">
        <f>VLOOKUP(A44,[2]ImportationMaterialProgrammingE!B:X,23,0)</f>
        <v>DTA TRANSP</v>
      </c>
      <c r="Y44" s="1" t="str">
        <f>IF(X44="DTA TRANSP","",VLOOKUP(A44,[2]ImportationMaterialProgrammingE!$B:$V,21,0))</f>
        <v/>
      </c>
      <c r="Z44" s="2"/>
      <c r="AC44" s="24"/>
      <c r="AD44" s="24"/>
      <c r="AE44" s="24"/>
      <c r="AF44" s="24"/>
    </row>
    <row r="45" spans="1:32" hidden="1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>
        <f>VLOOKUP(A45,[2]ImportationMaterialProgrammingE!B:C,2,0)</f>
        <v>540200916</v>
      </c>
      <c r="F45" s="3" t="s">
        <v>589</v>
      </c>
      <c r="G45" s="3" t="s">
        <v>452</v>
      </c>
      <c r="H45" s="17">
        <f t="shared" ca="1" si="0"/>
        <v>72</v>
      </c>
      <c r="I45" s="15" t="str">
        <f>IF(VLOOKUP(A45,[2]ImportationMaterialProgrammingE!B:U,20,0)=0,"",VLOOKUP(A45,[2]ImportationMaterialProgrammingE!B:U,20,0))</f>
        <v>03/03/2022</v>
      </c>
      <c r="J45" s="15" t="str">
        <f>IF(VLOOKUP(A45,[2]ImportationMaterialProgrammingE!B:Y,24,0)&lt;&gt;"","Sim","Não")</f>
        <v>Não</v>
      </c>
      <c r="K45" s="15" t="str">
        <f>IF(VLOOKUP(A45,[2]ImportationMaterialProgrammingE!B:X,23,0)="DTA TRANSP",VLOOKUP(A45,[2]ImportationMaterialProgrammingE!B:V,21,0),"")</f>
        <v/>
      </c>
      <c r="L45" s="15" t="str">
        <f>IF(VLOOKUP(A45,[2]ImportationMaterialProgrammingE!B:Y,24,0)=0,"",VLOOKUP(A45,[2]ImportationMaterialProgrammingE!B:Y,24,0))</f>
        <v/>
      </c>
      <c r="N45" s="3" t="str">
        <f t="shared" si="1"/>
        <v/>
      </c>
      <c r="Q45" s="16" t="str">
        <f>VLOOKUP(A45,[2]ImportationMaterialProgrammingE!B:AN,39,0)</f>
        <v>2203714203</v>
      </c>
      <c r="S45" s="17" t="str">
        <f>VLOOKUP(A45,[2]ImportationMaterialProgrammingE!B:F,5,0)</f>
        <v>VERDE</v>
      </c>
      <c r="U45" s="18" t="str">
        <f t="shared" ca="1" si="2"/>
        <v/>
      </c>
      <c r="X45" s="15" t="str">
        <f>VLOOKUP(A45,[2]ImportationMaterialProgrammingE!B:X,23,0)</f>
        <v>FINALIZADO</v>
      </c>
      <c r="Y45" s="1" t="str">
        <f>IF(X45="DTA TRANSP","",VLOOKUP(A45,[2]ImportationMaterialProgrammingE!$B:$V,21,0))</f>
        <v>03/03/2022</v>
      </c>
      <c r="Z45" s="2"/>
      <c r="AC45" s="24"/>
      <c r="AD45" s="24"/>
      <c r="AE45" s="24"/>
      <c r="AF45" s="24"/>
    </row>
    <row r="46" spans="1:32" hidden="1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>
        <f>VLOOKUP(A46,[2]ImportationMaterialProgrammingE!B:C,2,0)</f>
        <v>540200917</v>
      </c>
      <c r="F46" s="3" t="s">
        <v>589</v>
      </c>
      <c r="G46" s="3" t="s">
        <v>452</v>
      </c>
      <c r="H46" s="17">
        <f t="shared" ca="1" si="0"/>
        <v>72</v>
      </c>
      <c r="I46" s="15" t="str">
        <f>IF(VLOOKUP(A46,[2]ImportationMaterialProgrammingE!B:U,20,0)=0,"",VLOOKUP(A46,[2]ImportationMaterialProgrammingE!B:U,20,0))</f>
        <v>28/02/2022</v>
      </c>
      <c r="J46" s="15" t="str">
        <f>IF(VLOOKUP(A46,[2]ImportationMaterialProgrammingE!B:Y,24,0)&lt;&gt;"","Sim","Não")</f>
        <v>Não</v>
      </c>
      <c r="K46" s="15" t="str">
        <f>IF(VLOOKUP(A46,[2]ImportationMaterialProgrammingE!B:X,23,0)="DTA TRANSP",VLOOKUP(A46,[2]ImportationMaterialProgrammingE!B:V,21,0),"")</f>
        <v/>
      </c>
      <c r="L46" s="15" t="str">
        <f>IF(VLOOKUP(A46,[2]ImportationMaterialProgrammingE!B:Y,24,0)=0,"",VLOOKUP(A46,[2]ImportationMaterialProgrammingE!B:Y,24,0))</f>
        <v/>
      </c>
      <c r="N46" s="3" t="str">
        <f t="shared" si="1"/>
        <v/>
      </c>
      <c r="P46" s="3" t="s">
        <v>456</v>
      </c>
      <c r="Q46" s="16" t="str">
        <f>VLOOKUP(A46,[2]ImportationMaterialProgrammingE!B:AN,39,0)</f>
        <v xml:space="preserve">          </v>
      </c>
      <c r="S46" s="17" t="str">
        <f>VLOOKUP(A46,[2]ImportationMaterialProgrammingE!B:F,5,0)</f>
        <v/>
      </c>
      <c r="U46" s="18" t="str">
        <f t="shared" ca="1" si="2"/>
        <v/>
      </c>
      <c r="X46" s="15" t="str">
        <f>VLOOKUP(A46,[2]ImportationMaterialProgrammingE!B:X,23,0)</f>
        <v/>
      </c>
      <c r="Y46" s="1" t="str">
        <f>IF(X46="DTA TRANSP","",VLOOKUP(A46,[2]ImportationMaterialProgrammingE!$B:$V,21,0))</f>
        <v/>
      </c>
      <c r="Z46" s="2"/>
      <c r="AC46" s="24"/>
      <c r="AD46" s="24"/>
      <c r="AE46" s="24"/>
      <c r="AF46" s="24"/>
    </row>
    <row r="47" spans="1:32" hidden="1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>
        <f>VLOOKUP(A47,[2]ImportationMaterialProgrammingE!B:C,2,0)</f>
        <v>540200914</v>
      </c>
      <c r="F47" s="3" t="s">
        <v>589</v>
      </c>
      <c r="G47" s="3" t="s">
        <v>452</v>
      </c>
      <c r="H47" s="17">
        <f t="shared" ca="1" si="0"/>
        <v>72</v>
      </c>
      <c r="I47" s="15" t="str">
        <f>IF(VLOOKUP(A47,[2]ImportationMaterialProgrammingE!B:U,20,0)=0,"",VLOOKUP(A47,[2]ImportationMaterialProgrammingE!B:U,20,0))</f>
        <v>04/03/2022</v>
      </c>
      <c r="J47" s="15" t="str">
        <f>IF(VLOOKUP(A47,[2]ImportationMaterialProgrammingE!B:Y,24,0)&lt;&gt;"","Sim","Não")</f>
        <v>Não</v>
      </c>
      <c r="K47" s="15" t="str">
        <f>IF(VLOOKUP(A47,[2]ImportationMaterialProgrammingE!B:X,23,0)="DTA TRANSP",VLOOKUP(A47,[2]ImportationMaterialProgrammingE!B:V,21,0),"")</f>
        <v/>
      </c>
      <c r="L47" s="15" t="str">
        <f>IF(VLOOKUP(A47,[2]ImportationMaterialProgrammingE!B:Y,24,0)=0,"",VLOOKUP(A47,[2]ImportationMaterialProgrammingE!B:Y,24,0))</f>
        <v/>
      </c>
      <c r="N47" s="3" t="str">
        <f t="shared" si="1"/>
        <v/>
      </c>
      <c r="Q47" s="16" t="str">
        <f>VLOOKUP(A47,[2]ImportationMaterialProgrammingE!B:AN,39,0)</f>
        <v>2203973357</v>
      </c>
      <c r="S47" s="17" t="str">
        <f>VLOOKUP(A47,[2]ImportationMaterialProgrammingE!B:F,5,0)</f>
        <v>VERDE</v>
      </c>
      <c r="U47" s="18" t="str">
        <f t="shared" ca="1" si="2"/>
        <v/>
      </c>
      <c r="X47" s="15" t="str">
        <f>VLOOKUP(A47,[2]ImportationMaterialProgrammingE!B:X,23,0)</f>
        <v>FINALIZADO</v>
      </c>
      <c r="Y47" s="1" t="str">
        <f>IF(X47="DTA TRANSP","",VLOOKUP(A47,[2]ImportationMaterialProgrammingE!$B:$V,21,0))</f>
        <v>03/03/2022</v>
      </c>
      <c r="Z47" s="2"/>
      <c r="AC47" s="24"/>
      <c r="AD47" s="24"/>
      <c r="AE47" s="24"/>
      <c r="AF47" s="24"/>
    </row>
    <row r="48" spans="1:32" hidden="1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>
        <f>VLOOKUP(A48,[2]ImportationMaterialProgrammingE!B:C,2,0)</f>
        <v>540200915</v>
      </c>
      <c r="F48" s="3" t="s">
        <v>589</v>
      </c>
      <c r="G48" s="3" t="s">
        <v>452</v>
      </c>
      <c r="H48" s="17">
        <f t="shared" ca="1" si="0"/>
        <v>72</v>
      </c>
      <c r="I48" s="15" t="str">
        <f>IF(VLOOKUP(A48,[2]ImportationMaterialProgrammingE!B:U,20,0)=0,"",VLOOKUP(A48,[2]ImportationMaterialProgrammingE!B:U,20,0))</f>
        <v>09/03/2022</v>
      </c>
      <c r="J48" s="15" t="str">
        <f>IF(VLOOKUP(A48,[2]ImportationMaterialProgrammingE!B:Y,24,0)&lt;&gt;"","Sim","Não")</f>
        <v>Não</v>
      </c>
      <c r="K48" s="15" t="str">
        <f>IF(VLOOKUP(A48,[2]ImportationMaterialProgrammingE!B:X,23,0)="DTA TRANSP",VLOOKUP(A48,[2]ImportationMaterialProgrammingE!B:V,21,0),"")</f>
        <v/>
      </c>
      <c r="L48" s="15" t="str">
        <f>IF(VLOOKUP(A48,[2]ImportationMaterialProgrammingE!B:Y,24,0)=0,"",VLOOKUP(A48,[2]ImportationMaterialProgrammingE!B:Y,24,0))</f>
        <v/>
      </c>
      <c r="N48" s="3" t="str">
        <f t="shared" si="1"/>
        <v/>
      </c>
      <c r="P48" s="3" t="s">
        <v>456</v>
      </c>
      <c r="Q48" s="16" t="str">
        <f>VLOOKUP(A48,[2]ImportationMaterialProgrammingE!B:AN,39,0)</f>
        <v>2204335982</v>
      </c>
      <c r="S48" s="17" t="str">
        <f>VLOOKUP(A48,[2]ImportationMaterialProgrammingE!B:F,5,0)</f>
        <v/>
      </c>
      <c r="U48" s="18" t="str">
        <f t="shared" ca="1" si="2"/>
        <v/>
      </c>
      <c r="X48" s="15" t="str">
        <f>VLOOKUP(A48,[2]ImportationMaterialProgrammingE!B:X,23,0)</f>
        <v>DTA TRANSP</v>
      </c>
      <c r="Y48" s="1" t="str">
        <f>IF(X48="DTA TRANSP","",VLOOKUP(A48,[2]ImportationMaterialProgrammingE!$B:$V,21,0))</f>
        <v/>
      </c>
      <c r="Z48" s="2"/>
      <c r="AC48" s="24"/>
      <c r="AD48" s="24"/>
      <c r="AE48" s="24"/>
      <c r="AF48" s="24"/>
    </row>
    <row r="49" spans="1:32" hidden="1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>
        <f>VLOOKUP(A49,[2]ImportationMaterialProgrammingE!B:C,2,0)</f>
        <v>540200921</v>
      </c>
      <c r="F49" s="3" t="s">
        <v>589</v>
      </c>
      <c r="G49" s="3" t="s">
        <v>452</v>
      </c>
      <c r="H49" s="17">
        <f t="shared" ca="1" si="0"/>
        <v>72</v>
      </c>
      <c r="I49" s="15" t="str">
        <f>IF(VLOOKUP(A49,[2]ImportationMaterialProgrammingE!B:U,20,0)=0,"",VLOOKUP(A49,[2]ImportationMaterialProgrammingE!B:U,20,0))</f>
        <v>21/02/2022</v>
      </c>
      <c r="J49" s="15" t="str">
        <f>IF(VLOOKUP(A49,[2]ImportationMaterialProgrammingE!B:Y,24,0)&lt;&gt;"","Sim","Não")</f>
        <v>Não</v>
      </c>
      <c r="K49" s="15" t="str">
        <f>IF(VLOOKUP(A49,[2]ImportationMaterialProgrammingE!B:X,23,0)="DTA TRANSP",VLOOKUP(A49,[2]ImportationMaterialProgrammingE!B:V,21,0),"")</f>
        <v/>
      </c>
      <c r="L49" s="15" t="str">
        <f>IF(VLOOKUP(A49,[2]ImportationMaterialProgrammingE!B:Y,24,0)=0,"",VLOOKUP(A49,[2]ImportationMaterialProgrammingE!B:Y,24,0))</f>
        <v/>
      </c>
      <c r="N49" s="3" t="str">
        <f t="shared" si="1"/>
        <v/>
      </c>
      <c r="Q49" s="16" t="str">
        <f>VLOOKUP(A49,[2]ImportationMaterialProgrammingE!B:AN,39,0)</f>
        <v>2203405855</v>
      </c>
      <c r="S49" s="17" t="str">
        <f>VLOOKUP(A49,[2]ImportationMaterialProgrammingE!B:F,5,0)</f>
        <v>VERDE</v>
      </c>
      <c r="U49" s="18" t="str">
        <f t="shared" ca="1" si="2"/>
        <v/>
      </c>
      <c r="X49" s="15" t="str">
        <f>VLOOKUP(A49,[2]ImportationMaterialProgrammingE!B:X,23,0)</f>
        <v>FINALIZADO</v>
      </c>
      <c r="Y49" s="1" t="str">
        <f>IF(X49="DTA TRANSP","",VLOOKUP(A49,[2]ImportationMaterialProgrammingE!$B:$V,21,0))</f>
        <v>22/02/2022</v>
      </c>
      <c r="Z49" s="2"/>
      <c r="AC49" s="24"/>
      <c r="AD49" s="24"/>
      <c r="AE49" s="24"/>
      <c r="AF49" s="24"/>
    </row>
    <row r="50" spans="1:32" hidden="1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>
        <f>VLOOKUP(A50,[2]ImportationMaterialProgrammingE!B:C,2,0)</f>
        <v>540200923</v>
      </c>
      <c r="F50" s="3" t="s">
        <v>589</v>
      </c>
      <c r="G50" s="3" t="s">
        <v>452</v>
      </c>
      <c r="H50" s="17">
        <f t="shared" ca="1" si="0"/>
        <v>72</v>
      </c>
      <c r="I50" s="15" t="str">
        <f>IF(VLOOKUP(A50,[2]ImportationMaterialProgrammingE!B:U,20,0)=0,"",VLOOKUP(A50,[2]ImportationMaterialProgrammingE!B:U,20,0))</f>
        <v>22/02/2022</v>
      </c>
      <c r="J50" s="15" t="str">
        <f>IF(VLOOKUP(A50,[2]ImportationMaterialProgrammingE!B:Y,24,0)&lt;&gt;"","Sim","Não")</f>
        <v>Não</v>
      </c>
      <c r="K50" s="15" t="str">
        <f>IF(VLOOKUP(A50,[2]ImportationMaterialProgrammingE!B:X,23,0)="DTA TRANSP",VLOOKUP(A50,[2]ImportationMaterialProgrammingE!B:V,21,0),"")</f>
        <v/>
      </c>
      <c r="L50" s="15" t="str">
        <f>IF(VLOOKUP(A50,[2]ImportationMaterialProgrammingE!B:Y,24,0)=0,"",VLOOKUP(A50,[2]ImportationMaterialProgrammingE!B:Y,24,0))</f>
        <v/>
      </c>
      <c r="N50" s="3" t="str">
        <f t="shared" si="1"/>
        <v/>
      </c>
      <c r="Q50" s="16" t="str">
        <f>VLOOKUP(A50,[2]ImportationMaterialProgrammingE!B:AN,39,0)</f>
        <v>2203508441</v>
      </c>
      <c r="S50" s="17" t="str">
        <f>VLOOKUP(A50,[2]ImportationMaterialProgrammingE!B:F,5,0)</f>
        <v>VERDE</v>
      </c>
      <c r="U50" s="18" t="str">
        <f t="shared" ca="1" si="2"/>
        <v/>
      </c>
      <c r="X50" s="15" t="str">
        <f>VLOOKUP(A50,[2]ImportationMaterialProgrammingE!B:X,23,0)</f>
        <v>MBB</v>
      </c>
      <c r="Y50" s="1" t="str">
        <f>IF(X50="DTA TRANSP","",VLOOKUP(A50,[2]ImportationMaterialProgrammingE!$B:$V,21,0))</f>
        <v>23/02/2022</v>
      </c>
      <c r="Z50" s="2"/>
      <c r="AC50" s="24"/>
      <c r="AD50" s="24"/>
      <c r="AE50" s="24"/>
      <c r="AF50" s="24"/>
    </row>
    <row r="51" spans="1:32" hidden="1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>
        <f>VLOOKUP(A51,[2]ImportationMaterialProgrammingE!B:C,2,0)</f>
        <v>540200922</v>
      </c>
      <c r="F51" s="3" t="s">
        <v>589</v>
      </c>
      <c r="G51" s="3" t="s">
        <v>452</v>
      </c>
      <c r="H51" s="17">
        <f t="shared" ca="1" si="0"/>
        <v>72</v>
      </c>
      <c r="I51" s="15" t="str">
        <f>IF(VLOOKUP(A51,[2]ImportationMaterialProgrammingE!B:U,20,0)=0,"",VLOOKUP(A51,[2]ImportationMaterialProgrammingE!B:U,20,0))</f>
        <v>22/02/2022</v>
      </c>
      <c r="J51" s="15" t="str">
        <f>IF(VLOOKUP(A51,[2]ImportationMaterialProgrammingE!B:Y,24,0)&lt;&gt;"","Sim","Não")</f>
        <v>Não</v>
      </c>
      <c r="K51" s="15" t="str">
        <f>IF(VLOOKUP(A51,[2]ImportationMaterialProgrammingE!B:X,23,0)="DTA TRANSP",VLOOKUP(A51,[2]ImportationMaterialProgrammingE!B:V,21,0),"")</f>
        <v/>
      </c>
      <c r="L51" s="15" t="str">
        <f>IF(VLOOKUP(A51,[2]ImportationMaterialProgrammingE!B:Y,24,0)=0,"",VLOOKUP(A51,[2]ImportationMaterialProgrammingE!B:Y,24,0))</f>
        <v/>
      </c>
      <c r="N51" s="3" t="str">
        <f t="shared" si="1"/>
        <v/>
      </c>
      <c r="Q51" s="16" t="str">
        <f>VLOOKUP(A51,[2]ImportationMaterialProgrammingE!B:AN,39,0)</f>
        <v>2203427670</v>
      </c>
      <c r="S51" s="17" t="str">
        <f>VLOOKUP(A51,[2]ImportationMaterialProgrammingE!B:F,5,0)</f>
        <v>VERDE</v>
      </c>
      <c r="U51" s="18" t="str">
        <f t="shared" ca="1" si="2"/>
        <v/>
      </c>
      <c r="X51" s="15" t="str">
        <f>VLOOKUP(A51,[2]ImportationMaterialProgrammingE!B:X,23,0)</f>
        <v>FINALIZADO</v>
      </c>
      <c r="Y51" s="1" t="str">
        <f>IF(X51="DTA TRANSP","",VLOOKUP(A51,[2]ImportationMaterialProgrammingE!$B:$V,21,0))</f>
        <v>23/02/2022</v>
      </c>
      <c r="Z51" s="2"/>
      <c r="AC51" s="24"/>
      <c r="AD51" s="24"/>
      <c r="AE51" s="24"/>
      <c r="AF51" s="24"/>
    </row>
    <row r="52" spans="1:32" hidden="1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>
        <f>VLOOKUP(A52,[2]ImportationMaterialProgrammingE!B:C,2,0)</f>
        <v>540200924</v>
      </c>
      <c r="F52" s="3" t="s">
        <v>589</v>
      </c>
      <c r="G52" s="3" t="s">
        <v>452</v>
      </c>
      <c r="H52" s="17">
        <f t="shared" ca="1" si="0"/>
        <v>72</v>
      </c>
      <c r="I52" s="15" t="str">
        <f>IF(VLOOKUP(A52,[2]ImportationMaterialProgrammingE!B:U,20,0)=0,"",VLOOKUP(A52,[2]ImportationMaterialProgrammingE!B:U,20,0))</f>
        <v>21/02/2022</v>
      </c>
      <c r="J52" s="15" t="str">
        <f>IF(VLOOKUP(A52,[2]ImportationMaterialProgrammingE!B:Y,24,0)&lt;&gt;"","Sim","Não")</f>
        <v>Não</v>
      </c>
      <c r="K52" s="15" t="str">
        <f>IF(VLOOKUP(A52,[2]ImportationMaterialProgrammingE!B:X,23,0)="DTA TRANSP",VLOOKUP(A52,[2]ImportationMaterialProgrammingE!B:V,21,0),"")</f>
        <v/>
      </c>
      <c r="L52" s="15" t="str">
        <f>IF(VLOOKUP(A52,[2]ImportationMaterialProgrammingE!B:Y,24,0)=0,"",VLOOKUP(A52,[2]ImportationMaterialProgrammingE!B:Y,24,0))</f>
        <v/>
      </c>
      <c r="N52" s="3" t="str">
        <f t="shared" si="1"/>
        <v/>
      </c>
      <c r="Q52" s="16" t="str">
        <f>VLOOKUP(A52,[2]ImportationMaterialProgrammingE!B:AN,39,0)</f>
        <v>2203406266</v>
      </c>
      <c r="S52" s="17" t="str">
        <f>VLOOKUP(A52,[2]ImportationMaterialProgrammingE!B:F,5,0)</f>
        <v>VERDE</v>
      </c>
      <c r="U52" s="18" t="str">
        <f t="shared" ca="1" si="2"/>
        <v/>
      </c>
      <c r="X52" s="15" t="str">
        <f>VLOOKUP(A52,[2]ImportationMaterialProgrammingE!B:X,23,0)</f>
        <v>FINALIZADO</v>
      </c>
      <c r="Y52" s="1" t="str">
        <f>IF(X52="DTA TRANSP","",VLOOKUP(A52,[2]ImportationMaterialProgrammingE!$B:$V,21,0))</f>
        <v>22/02/2022</v>
      </c>
      <c r="Z52" s="2"/>
      <c r="AC52" s="24"/>
      <c r="AD52" s="24"/>
      <c r="AE52" s="24"/>
      <c r="AF52" s="24"/>
    </row>
    <row r="53" spans="1:32" hidden="1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>
        <f>VLOOKUP(A53,[2]ImportationMaterialProgrammingE!B:C,2,0)</f>
        <v>540200925</v>
      </c>
      <c r="F53" s="3" t="s">
        <v>589</v>
      </c>
      <c r="G53" s="3" t="s">
        <v>452</v>
      </c>
      <c r="H53" s="17">
        <f t="shared" ca="1" si="0"/>
        <v>72</v>
      </c>
      <c r="I53" s="15" t="str">
        <f>IF(VLOOKUP(A53,[2]ImportationMaterialProgrammingE!B:U,20,0)=0,"",VLOOKUP(A53,[2]ImportationMaterialProgrammingE!B:U,20,0))</f>
        <v>23/02/2022</v>
      </c>
      <c r="J53" s="15" t="str">
        <f>IF(VLOOKUP(A53,[2]ImportationMaterialProgrammingE!B:Y,24,0)&lt;&gt;"","Sim","Não")</f>
        <v>Não</v>
      </c>
      <c r="K53" s="15" t="str">
        <f>IF(VLOOKUP(A53,[2]ImportationMaterialProgrammingE!B:X,23,0)="DTA TRANSP",VLOOKUP(A53,[2]ImportationMaterialProgrammingE!B:V,21,0),"")</f>
        <v/>
      </c>
      <c r="L53" s="15" t="str">
        <f>IF(VLOOKUP(A53,[2]ImportationMaterialProgrammingE!B:Y,24,0)=0,"",VLOOKUP(A53,[2]ImportationMaterialProgrammingE!B:Y,24,0))</f>
        <v/>
      </c>
      <c r="N53" s="3" t="str">
        <f t="shared" si="1"/>
        <v/>
      </c>
      <c r="Q53" s="16" t="str">
        <f>VLOOKUP(A53,[2]ImportationMaterialProgrammingE!B:AN,39,0)</f>
        <v>2203412401</v>
      </c>
      <c r="S53" s="17" t="str">
        <f>VLOOKUP(A53,[2]ImportationMaterialProgrammingE!B:F,5,0)</f>
        <v>VERDE</v>
      </c>
      <c r="U53" s="18" t="str">
        <f t="shared" ca="1" si="2"/>
        <v/>
      </c>
      <c r="X53" s="15" t="str">
        <f>VLOOKUP(A53,[2]ImportationMaterialProgrammingE!B:X,23,0)</f>
        <v>FINALIZADO</v>
      </c>
      <c r="Y53" s="1" t="str">
        <f>IF(X53="DTA TRANSP","",VLOOKUP(A53,[2]ImportationMaterialProgrammingE!$B:$V,21,0))</f>
        <v>22/02/2022</v>
      </c>
      <c r="Z53" s="2"/>
      <c r="AC53" s="24"/>
      <c r="AD53" s="24"/>
      <c r="AE53" s="24"/>
      <c r="AF53" s="24"/>
    </row>
    <row r="54" spans="1:32" hidden="1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>
        <f>VLOOKUP(A54,[2]ImportationMaterialProgrammingE!B:C,2,0)</f>
        <v>540200926</v>
      </c>
      <c r="F54" s="3" t="s">
        <v>589</v>
      </c>
      <c r="G54" s="3" t="s">
        <v>452</v>
      </c>
      <c r="H54" s="17">
        <f t="shared" ca="1" si="0"/>
        <v>72</v>
      </c>
      <c r="I54" s="15" t="str">
        <f>IF(VLOOKUP(A54,[2]ImportationMaterialProgrammingE!B:U,20,0)=0,"",VLOOKUP(A54,[2]ImportationMaterialProgrammingE!B:U,20,0))</f>
        <v>22/02/2022</v>
      </c>
      <c r="J54" s="15" t="str">
        <f>IF(VLOOKUP(A54,[2]ImportationMaterialProgrammingE!B:Y,24,0)&lt;&gt;"","Sim","Não")</f>
        <v>Não</v>
      </c>
      <c r="K54" s="15" t="str">
        <f>IF(VLOOKUP(A54,[2]ImportationMaterialProgrammingE!B:X,23,0)="DTA TRANSP",VLOOKUP(A54,[2]ImportationMaterialProgrammingE!B:V,21,0),"")</f>
        <v/>
      </c>
      <c r="L54" s="15" t="str">
        <f>IF(VLOOKUP(A54,[2]ImportationMaterialProgrammingE!B:Y,24,0)=0,"",VLOOKUP(A54,[2]ImportationMaterialProgrammingE!B:Y,24,0))</f>
        <v/>
      </c>
      <c r="N54" s="3" t="str">
        <f t="shared" si="1"/>
        <v/>
      </c>
      <c r="Q54" s="16" t="str">
        <f>VLOOKUP(A54,[2]ImportationMaterialProgrammingE!B:AN,39,0)</f>
        <v>2203427808</v>
      </c>
      <c r="S54" s="17" t="str">
        <f>VLOOKUP(A54,[2]ImportationMaterialProgrammingE!B:F,5,0)</f>
        <v>VERDE</v>
      </c>
      <c r="U54" s="18" t="str">
        <f t="shared" ca="1" si="2"/>
        <v/>
      </c>
      <c r="X54" s="15" t="str">
        <f>VLOOKUP(A54,[2]ImportationMaterialProgrammingE!B:X,23,0)</f>
        <v>FINALIZADO</v>
      </c>
      <c r="Y54" s="1" t="str">
        <f>IF(X54="DTA TRANSP","",VLOOKUP(A54,[2]ImportationMaterialProgrammingE!$B:$V,21,0))</f>
        <v>23/02/2022</v>
      </c>
      <c r="Z54" s="2"/>
      <c r="AC54" s="24"/>
      <c r="AD54" s="24"/>
      <c r="AE54" s="24"/>
      <c r="AF54" s="24"/>
    </row>
    <row r="55" spans="1:32" hidden="1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>
        <f>VLOOKUP(A55,[2]ImportationMaterialProgrammingE!B:C,2,0)</f>
        <v>540200927</v>
      </c>
      <c r="F55" s="3" t="s">
        <v>589</v>
      </c>
      <c r="G55" s="3" t="s">
        <v>452</v>
      </c>
      <c r="H55" s="17">
        <f t="shared" ca="1" si="0"/>
        <v>72</v>
      </c>
      <c r="I55" s="15" t="str">
        <f>IF(VLOOKUP(A55,[2]ImportationMaterialProgrammingE!B:U,20,0)=0,"",VLOOKUP(A55,[2]ImportationMaterialProgrammingE!B:U,20,0))</f>
        <v>23/02/2022</v>
      </c>
      <c r="J55" s="15" t="str">
        <f>IF(VLOOKUP(A55,[2]ImportationMaterialProgrammingE!B:Y,24,0)&lt;&gt;"","Sim","Não")</f>
        <v>Não</v>
      </c>
      <c r="K55" s="15" t="str">
        <f>IF(VLOOKUP(A55,[2]ImportationMaterialProgrammingE!B:X,23,0)="DTA TRANSP",VLOOKUP(A55,[2]ImportationMaterialProgrammingE!B:V,21,0),"")</f>
        <v/>
      </c>
      <c r="L55" s="15" t="str">
        <f>IF(VLOOKUP(A55,[2]ImportationMaterialProgrammingE!B:Y,24,0)=0,"",VLOOKUP(A55,[2]ImportationMaterialProgrammingE!B:Y,24,0))</f>
        <v/>
      </c>
      <c r="N55" s="3" t="str">
        <f t="shared" si="1"/>
        <v/>
      </c>
      <c r="Q55" s="16" t="str">
        <f>VLOOKUP(A55,[2]ImportationMaterialProgrammingE!B:AN,39,0)</f>
        <v>2203522797</v>
      </c>
      <c r="S55" s="17" t="str">
        <f>VLOOKUP(A55,[2]ImportationMaterialProgrammingE!B:F,5,0)</f>
        <v>VERDE</v>
      </c>
      <c r="U55" s="18" t="str">
        <f t="shared" ca="1" si="2"/>
        <v/>
      </c>
      <c r="X55" s="15" t="str">
        <f>VLOOKUP(A55,[2]ImportationMaterialProgrammingE!B:X,23,0)</f>
        <v>FINALIZADO</v>
      </c>
      <c r="Y55" s="1" t="str">
        <f>IF(X55="DTA TRANSP","",VLOOKUP(A55,[2]ImportationMaterialProgrammingE!$B:$V,21,0))</f>
        <v>23/02/2022</v>
      </c>
      <c r="Z55" s="2"/>
      <c r="AC55" s="24"/>
      <c r="AD55" s="24"/>
      <c r="AE55" s="24"/>
      <c r="AF55" s="24"/>
    </row>
    <row r="56" spans="1:32" hidden="1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>
        <f>VLOOKUP(A56,[2]ImportationMaterialProgrammingE!B:C,2,0)</f>
        <v>540200928</v>
      </c>
      <c r="F56" s="3" t="s">
        <v>589</v>
      </c>
      <c r="G56" s="3" t="s">
        <v>452</v>
      </c>
      <c r="H56" s="17">
        <f t="shared" ca="1" si="0"/>
        <v>72</v>
      </c>
      <c r="I56" s="15" t="str">
        <f>IF(VLOOKUP(A56,[2]ImportationMaterialProgrammingE!B:U,20,0)=0,"",VLOOKUP(A56,[2]ImportationMaterialProgrammingE!B:U,20,0))</f>
        <v>21/02/2022</v>
      </c>
      <c r="J56" s="15" t="str">
        <f>IF(VLOOKUP(A56,[2]ImportationMaterialProgrammingE!B:Y,24,0)&lt;&gt;"","Sim","Não")</f>
        <v>Não</v>
      </c>
      <c r="K56" s="15" t="str">
        <f>IF(VLOOKUP(A56,[2]ImportationMaterialProgrammingE!B:X,23,0)="DTA TRANSP",VLOOKUP(A56,[2]ImportationMaterialProgrammingE!B:V,21,0),"")</f>
        <v/>
      </c>
      <c r="L56" s="15" t="str">
        <f>IF(VLOOKUP(A56,[2]ImportationMaterialProgrammingE!B:Y,24,0)=0,"",VLOOKUP(A56,[2]ImportationMaterialProgrammingE!B:Y,24,0))</f>
        <v/>
      </c>
      <c r="N56" s="3" t="str">
        <f t="shared" si="1"/>
        <v/>
      </c>
      <c r="Q56" s="16" t="str">
        <f>VLOOKUP(A56,[2]ImportationMaterialProgrammingE!B:AN,39,0)</f>
        <v>2203406150</v>
      </c>
      <c r="S56" s="17" t="str">
        <f>VLOOKUP(A56,[2]ImportationMaterialProgrammingE!B:F,5,0)</f>
        <v>VERDE</v>
      </c>
      <c r="U56" s="18" t="str">
        <f t="shared" ca="1" si="2"/>
        <v/>
      </c>
      <c r="X56" s="15" t="str">
        <f>VLOOKUP(A56,[2]ImportationMaterialProgrammingE!B:X,23,0)</f>
        <v>FINALIZADO</v>
      </c>
      <c r="Y56" s="1" t="str">
        <f>IF(X56="DTA TRANSP","",VLOOKUP(A56,[2]ImportationMaterialProgrammingE!$B:$V,21,0))</f>
        <v>22/02/2022</v>
      </c>
      <c r="Z56" s="2"/>
      <c r="AC56" s="24"/>
      <c r="AD56" s="24"/>
      <c r="AE56" s="24"/>
      <c r="AF56" s="24"/>
    </row>
    <row r="57" spans="1:32" hidden="1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>
        <f>VLOOKUP(A57,[2]ImportationMaterialProgrammingE!B:C,2,0)</f>
        <v>540200929</v>
      </c>
      <c r="F57" s="3" t="s">
        <v>589</v>
      </c>
      <c r="G57" s="3" t="s">
        <v>452</v>
      </c>
      <c r="H57" s="17">
        <f t="shared" ca="1" si="0"/>
        <v>72</v>
      </c>
      <c r="I57" s="15" t="str">
        <f>IF(VLOOKUP(A57,[2]ImportationMaterialProgrammingE!B:U,20,0)=0,"",VLOOKUP(A57,[2]ImportationMaterialProgrammingE!B:U,20,0))</f>
        <v>21/02/2022</v>
      </c>
      <c r="J57" s="15" t="str">
        <f>IF(VLOOKUP(A57,[2]ImportationMaterialProgrammingE!B:Y,24,0)&lt;&gt;"","Sim","Não")</f>
        <v>Não</v>
      </c>
      <c r="K57" s="15" t="str">
        <f>IF(VLOOKUP(A57,[2]ImportationMaterialProgrammingE!B:X,23,0)="DTA TRANSP",VLOOKUP(A57,[2]ImportationMaterialProgrammingE!B:V,21,0),"")</f>
        <v/>
      </c>
      <c r="L57" s="15" t="str">
        <f>IF(VLOOKUP(A57,[2]ImportationMaterialProgrammingE!B:Y,24,0)=0,"",VLOOKUP(A57,[2]ImportationMaterialProgrammingE!B:Y,24,0))</f>
        <v/>
      </c>
      <c r="N57" s="3" t="str">
        <f t="shared" si="1"/>
        <v/>
      </c>
      <c r="Q57" s="16" t="str">
        <f>VLOOKUP(A57,[2]ImportationMaterialProgrammingE!B:AN,39,0)</f>
        <v>2203404808</v>
      </c>
      <c r="S57" s="17" t="str">
        <f>VLOOKUP(A57,[2]ImportationMaterialProgrammingE!B:F,5,0)</f>
        <v>VERDE</v>
      </c>
      <c r="U57" s="18" t="str">
        <f t="shared" ca="1" si="2"/>
        <v/>
      </c>
      <c r="X57" s="15" t="str">
        <f>VLOOKUP(A57,[2]ImportationMaterialProgrammingE!B:X,23,0)</f>
        <v>FINALIZADO</v>
      </c>
      <c r="Y57" s="1" t="str">
        <f>IF(X57="DTA TRANSP","",VLOOKUP(A57,[2]ImportationMaterialProgrammingE!$B:$V,21,0))</f>
        <v>22/02/2022</v>
      </c>
      <c r="Z57" s="2"/>
      <c r="AC57" s="24"/>
      <c r="AD57" s="24"/>
      <c r="AE57" s="24"/>
      <c r="AF57" s="24"/>
    </row>
    <row r="58" spans="1:32" hidden="1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>
        <f>VLOOKUP(A58,[2]ImportationMaterialProgrammingE!B:C,2,0)</f>
        <v>540200933</v>
      </c>
      <c r="F58" s="3" t="s">
        <v>589</v>
      </c>
      <c r="G58" s="3" t="s">
        <v>452</v>
      </c>
      <c r="H58" s="17">
        <f t="shared" ca="1" si="0"/>
        <v>72</v>
      </c>
      <c r="I58" s="15" t="str">
        <f>IF(VLOOKUP(A58,[2]ImportationMaterialProgrammingE!B:U,20,0)=0,"",VLOOKUP(A58,[2]ImportationMaterialProgrammingE!B:U,20,0))</f>
        <v>22/02/2022</v>
      </c>
      <c r="J58" s="15" t="str">
        <f>IF(VLOOKUP(A58,[2]ImportationMaterialProgrammingE!B:Y,24,0)&lt;&gt;"","Sim","Não")</f>
        <v>Não</v>
      </c>
      <c r="K58" s="15" t="str">
        <f>IF(VLOOKUP(A58,[2]ImportationMaterialProgrammingE!B:X,23,0)="DTA TRANSP",VLOOKUP(A58,[2]ImportationMaterialProgrammingE!B:V,21,0),"")</f>
        <v/>
      </c>
      <c r="L58" s="15" t="str">
        <f>IF(VLOOKUP(A58,[2]ImportationMaterialProgrammingE!B:Y,24,0)=0,"",VLOOKUP(A58,[2]ImportationMaterialProgrammingE!B:Y,24,0))</f>
        <v/>
      </c>
      <c r="N58" s="3" t="str">
        <f t="shared" si="1"/>
        <v/>
      </c>
      <c r="Q58" s="16" t="str">
        <f>VLOOKUP(A58,[2]ImportationMaterialProgrammingE!B:AN,39,0)</f>
        <v>2203427816</v>
      </c>
      <c r="S58" s="17" t="str">
        <f>VLOOKUP(A58,[2]ImportationMaterialProgrammingE!B:F,5,0)</f>
        <v>VERDE</v>
      </c>
      <c r="U58" s="18" t="str">
        <f t="shared" ca="1" si="2"/>
        <v/>
      </c>
      <c r="X58" s="15" t="str">
        <f>VLOOKUP(A58,[2]ImportationMaterialProgrammingE!B:X,23,0)</f>
        <v>FINALIZADO</v>
      </c>
      <c r="Y58" s="1" t="str">
        <f>IF(X58="DTA TRANSP","",VLOOKUP(A58,[2]ImportationMaterialProgrammingE!$B:$V,21,0))</f>
        <v>23/02/2022</v>
      </c>
      <c r="Z58" s="2"/>
      <c r="AC58" s="24"/>
      <c r="AD58" s="24"/>
      <c r="AE58" s="24"/>
      <c r="AF58" s="24"/>
    </row>
    <row r="59" spans="1:32" hidden="1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>
        <f>VLOOKUP(A59,[2]ImportationMaterialProgrammingE!B:C,2,0)</f>
        <v>540200930</v>
      </c>
      <c r="F59" s="3" t="s">
        <v>589</v>
      </c>
      <c r="G59" s="3" t="s">
        <v>452</v>
      </c>
      <c r="H59" s="17">
        <f t="shared" ca="1" si="0"/>
        <v>72</v>
      </c>
      <c r="I59" s="15" t="str">
        <f>IF(VLOOKUP(A59,[2]ImportationMaterialProgrammingE!B:U,20,0)=0,"",VLOOKUP(A59,[2]ImportationMaterialProgrammingE!B:U,20,0))</f>
        <v>23/02/2022</v>
      </c>
      <c r="J59" s="15" t="str">
        <f>IF(VLOOKUP(A59,[2]ImportationMaterialProgrammingE!B:Y,24,0)&lt;&gt;"","Sim","Não")</f>
        <v>Não</v>
      </c>
      <c r="K59" s="15" t="str">
        <f>IF(VLOOKUP(A59,[2]ImportationMaterialProgrammingE!B:X,23,0)="DTA TRANSP",VLOOKUP(A59,[2]ImportationMaterialProgrammingE!B:V,21,0),"")</f>
        <v/>
      </c>
      <c r="L59" s="15" t="str">
        <f>IF(VLOOKUP(A59,[2]ImportationMaterialProgrammingE!B:Y,24,0)=0,"",VLOOKUP(A59,[2]ImportationMaterialProgrammingE!B:Y,24,0))</f>
        <v/>
      </c>
      <c r="N59" s="3" t="str">
        <f t="shared" si="1"/>
        <v/>
      </c>
      <c r="Q59" s="16" t="str">
        <f>VLOOKUP(A59,[2]ImportationMaterialProgrammingE!B:AN,39,0)</f>
        <v>2203431694</v>
      </c>
      <c r="S59" s="17" t="str">
        <f>VLOOKUP(A59,[2]ImportationMaterialProgrammingE!B:F,5,0)</f>
        <v>VERDE</v>
      </c>
      <c r="U59" s="18" t="str">
        <f t="shared" ca="1" si="2"/>
        <v/>
      </c>
      <c r="X59" s="15" t="str">
        <f>VLOOKUP(A59,[2]ImportationMaterialProgrammingE!B:X,23,0)</f>
        <v>FINALIZADO</v>
      </c>
      <c r="Y59" s="1" t="str">
        <f>IF(X59="DTA TRANSP","",VLOOKUP(A59,[2]ImportationMaterialProgrammingE!$B:$V,21,0))</f>
        <v>23/02/2022</v>
      </c>
      <c r="Z59" s="2"/>
      <c r="AC59" s="24"/>
      <c r="AD59" s="24"/>
      <c r="AE59" s="24"/>
      <c r="AF59" s="24"/>
    </row>
    <row r="60" spans="1:32" hidden="1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>
        <f>VLOOKUP(A60,[2]ImportationMaterialProgrammingE!B:C,2,0)</f>
        <v>540200931</v>
      </c>
      <c r="F60" s="3" t="s">
        <v>589</v>
      </c>
      <c r="G60" s="3" t="s">
        <v>452</v>
      </c>
      <c r="H60" s="17">
        <f t="shared" ca="1" si="0"/>
        <v>72</v>
      </c>
      <c r="I60" s="15" t="str">
        <f>IF(VLOOKUP(A60,[2]ImportationMaterialProgrammingE!B:U,20,0)=0,"",VLOOKUP(A60,[2]ImportationMaterialProgrammingE!B:U,20,0))</f>
        <v>09/03/2022</v>
      </c>
      <c r="J60" s="15" t="str">
        <f>IF(VLOOKUP(A60,[2]ImportationMaterialProgrammingE!B:Y,24,0)&lt;&gt;"","Sim","Não")</f>
        <v>Não</v>
      </c>
      <c r="K60" s="15" t="str">
        <f>IF(VLOOKUP(A60,[2]ImportationMaterialProgrammingE!B:X,23,0)="DTA TRANSP",VLOOKUP(A60,[2]ImportationMaterialProgrammingE!B:V,21,0),"")</f>
        <v/>
      </c>
      <c r="L60" s="15" t="str">
        <f>IF(VLOOKUP(A60,[2]ImportationMaterialProgrammingE!B:Y,24,0)=0,"",VLOOKUP(A60,[2]ImportationMaterialProgrammingE!B:Y,24,0))</f>
        <v/>
      </c>
      <c r="N60" s="3" t="str">
        <f t="shared" si="1"/>
        <v/>
      </c>
      <c r="P60" s="3" t="s">
        <v>456</v>
      </c>
      <c r="Q60" s="16" t="str">
        <f>VLOOKUP(A60,[2]ImportationMaterialProgrammingE!B:AN,39,0)</f>
        <v>2204335907</v>
      </c>
      <c r="S60" s="17" t="str">
        <f>VLOOKUP(A60,[2]ImportationMaterialProgrammingE!B:F,5,0)</f>
        <v/>
      </c>
      <c r="U60" s="18" t="str">
        <f t="shared" ca="1" si="2"/>
        <v/>
      </c>
      <c r="X60" s="15" t="str">
        <f>VLOOKUP(A60,[2]ImportationMaterialProgrammingE!B:X,23,0)</f>
        <v>SBL</v>
      </c>
      <c r="Y60" s="1" t="str">
        <f>IF(X60="DTA TRANSP","",VLOOKUP(A60,[2]ImportationMaterialProgrammingE!$B:$V,21,0))</f>
        <v/>
      </c>
      <c r="Z60" s="2"/>
      <c r="AC60" s="24"/>
      <c r="AD60" s="24"/>
      <c r="AE60" s="24"/>
      <c r="AF60" s="24"/>
    </row>
    <row r="61" spans="1:32" hidden="1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>
        <f>VLOOKUP(A61,[2]ImportationMaterialProgrammingE!B:C,2,0)</f>
        <v>540200932</v>
      </c>
      <c r="F61" s="3" t="s">
        <v>589</v>
      </c>
      <c r="G61" s="3" t="s">
        <v>452</v>
      </c>
      <c r="H61" s="17">
        <f t="shared" ca="1" si="0"/>
        <v>72</v>
      </c>
      <c r="I61" s="15" t="e">
        <f>IF(VLOOKUP(A61,[2]ImportationMaterialProgrammingE!B:U,20,0)=0,"",VLOOKUP(A61,[2]ImportationMaterialProgrammingE!B:U,20,0))</f>
        <v>#REF!</v>
      </c>
      <c r="J61" s="15" t="str">
        <f>IF(VLOOKUP(A61,[2]ImportationMaterialProgrammingE!B:Y,24,0)&lt;&gt;"","Sim","Não")</f>
        <v>Não</v>
      </c>
      <c r="K61" s="15" t="str">
        <f>IF(VLOOKUP(A61,[2]ImportationMaterialProgrammingE!B:X,23,0)="DTA TRANSP",VLOOKUP(A61,[2]ImportationMaterialProgrammingE!B:V,21,0),"")</f>
        <v/>
      </c>
      <c r="L61" s="15" t="str">
        <f>IF(VLOOKUP(A61,[2]ImportationMaterialProgrammingE!B:Y,24,0)=0,"",VLOOKUP(A61,[2]ImportationMaterialProgrammingE!B:Y,24,0))</f>
        <v/>
      </c>
      <c r="N61" s="3" t="str">
        <f t="shared" si="1"/>
        <v/>
      </c>
      <c r="Q61" s="16" t="str">
        <f>VLOOKUP(A61,[2]ImportationMaterialProgrammingE!B:AN,39,0)</f>
        <v>2203728913</v>
      </c>
      <c r="S61" s="17" t="str">
        <f>VLOOKUP(A61,[2]ImportationMaterialProgrammingE!B:F,5,0)</f>
        <v>VERDE</v>
      </c>
      <c r="U61" s="18" t="str">
        <f t="shared" ca="1" si="2"/>
        <v/>
      </c>
      <c r="X61" s="15" t="str">
        <f>VLOOKUP(A61,[2]ImportationMaterialProgrammingE!B:X,23,0)</f>
        <v/>
      </c>
      <c r="Y61" s="1" t="str">
        <f>IF(X61="DTA TRANSP","",VLOOKUP(A61,[2]ImportationMaterialProgrammingE!$B:$V,21,0))</f>
        <v/>
      </c>
      <c r="Z61" s="2"/>
      <c r="AC61" s="24"/>
      <c r="AD61" s="24"/>
      <c r="AE61" s="24"/>
      <c r="AF61" s="24"/>
    </row>
    <row r="62" spans="1:32" hidden="1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>
        <f>VLOOKUP(A62,[2]ImportationMaterialProgrammingE!B:C,2,0)</f>
        <v>540200891</v>
      </c>
      <c r="F62" s="3" t="s">
        <v>589</v>
      </c>
      <c r="G62" s="3" t="s">
        <v>452</v>
      </c>
      <c r="H62" s="17">
        <f t="shared" ca="1" si="0"/>
        <v>72</v>
      </c>
      <c r="I62" s="15" t="str">
        <f>IF(VLOOKUP(A62,[2]ImportationMaterialProgrammingE!B:U,20,0)=0,"",VLOOKUP(A62,[2]ImportationMaterialProgrammingE!B:U,20,0))</f>
        <v>15/02/2022</v>
      </c>
      <c r="J62" s="15" t="str">
        <f>IF(VLOOKUP(A62,[2]ImportationMaterialProgrammingE!B:Y,24,0)&lt;&gt;"","Sim","Não")</f>
        <v>Não</v>
      </c>
      <c r="K62" s="15" t="str">
        <f>IF(VLOOKUP(A62,[2]ImportationMaterialProgrammingE!B:X,23,0)="DTA TRANSP",VLOOKUP(A62,[2]ImportationMaterialProgrammingE!B:V,21,0),"")</f>
        <v/>
      </c>
      <c r="L62" s="15" t="str">
        <f>IF(VLOOKUP(A62,[2]ImportationMaterialProgrammingE!B:Y,24,0)=0,"",VLOOKUP(A62,[2]ImportationMaterialProgrammingE!B:Y,24,0))</f>
        <v/>
      </c>
      <c r="N62" s="3" t="str">
        <f t="shared" si="1"/>
        <v/>
      </c>
      <c r="Q62" s="16" t="str">
        <f>VLOOKUP(A62,[2]ImportationMaterialProgrammingE!B:AN,39,0)</f>
        <v>2203411979</v>
      </c>
      <c r="S62" s="17" t="str">
        <f>VLOOKUP(A62,[2]ImportationMaterialProgrammingE!B:F,5,0)</f>
        <v>VERDE</v>
      </c>
      <c r="U62" s="18" t="str">
        <f t="shared" ca="1" si="2"/>
        <v/>
      </c>
      <c r="X62" s="15" t="str">
        <f>VLOOKUP(A62,[2]ImportationMaterialProgrammingE!B:X,23,0)</f>
        <v>FINALIZADO</v>
      </c>
      <c r="Y62" s="1" t="str">
        <f>IF(X62="DTA TRANSP","",VLOOKUP(A62,[2]ImportationMaterialProgrammingE!$B:$V,21,0))</f>
        <v>22/02/2022</v>
      </c>
      <c r="Z62" s="2"/>
      <c r="AC62" s="24"/>
      <c r="AD62" s="24"/>
      <c r="AE62" s="24"/>
      <c r="AF62" s="24"/>
    </row>
    <row r="63" spans="1:32" hidden="1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>
        <f>VLOOKUP(A63,[2]ImportationMaterialProgrammingE!B:C,2,0)</f>
        <v>540200747</v>
      </c>
      <c r="F63" s="3" t="s">
        <v>589</v>
      </c>
      <c r="G63" s="3" t="s">
        <v>452</v>
      </c>
      <c r="H63" s="17">
        <f t="shared" ca="1" si="0"/>
        <v>72</v>
      </c>
      <c r="I63" s="15" t="str">
        <f>IF(VLOOKUP(A63,[2]ImportationMaterialProgrammingE!B:U,20,0)=0,"",VLOOKUP(A63,[2]ImportationMaterialProgrammingE!B:U,20,0))</f>
        <v>14/02/2022</v>
      </c>
      <c r="J63" s="15" t="str">
        <f>IF(VLOOKUP(A63,[2]ImportationMaterialProgrammingE!B:Y,24,0)&lt;&gt;"","Sim","Não")</f>
        <v>Não</v>
      </c>
      <c r="K63" s="15" t="str">
        <f>IF(VLOOKUP(A63,[2]ImportationMaterialProgrammingE!B:X,23,0)="DTA TRANSP",VLOOKUP(A63,[2]ImportationMaterialProgrammingE!B:V,21,0),"")</f>
        <v/>
      </c>
      <c r="L63" s="15" t="str">
        <f>IF(VLOOKUP(A63,[2]ImportationMaterialProgrammingE!B:Y,24,0)=0,"",VLOOKUP(A63,[2]ImportationMaterialProgrammingE!B:Y,24,0))</f>
        <v/>
      </c>
      <c r="N63" s="3" t="str">
        <f t="shared" si="1"/>
        <v/>
      </c>
      <c r="Q63" s="16" t="str">
        <f>VLOOKUP(A63,[2]ImportationMaterialProgrammingE!B:AN,39,0)</f>
        <v>2203410964</v>
      </c>
      <c r="S63" s="17" t="str">
        <f>VLOOKUP(A63,[2]ImportationMaterialProgrammingE!B:F,5,0)</f>
        <v>VERDE</v>
      </c>
      <c r="U63" s="18" t="str">
        <f t="shared" ca="1" si="2"/>
        <v/>
      </c>
      <c r="X63" s="15" t="str">
        <f>VLOOKUP(A63,[2]ImportationMaterialProgrammingE!B:X,23,0)</f>
        <v>FINALIZADO</v>
      </c>
      <c r="Y63" s="1" t="str">
        <f>IF(X63="DTA TRANSP","",VLOOKUP(A63,[2]ImportationMaterialProgrammingE!$B:$V,21,0))</f>
        <v>22/02/2022</v>
      </c>
      <c r="Z63" s="2"/>
      <c r="AC63" s="24"/>
      <c r="AD63" s="24"/>
      <c r="AE63" s="24"/>
      <c r="AF63" s="24"/>
    </row>
    <row r="64" spans="1:32" hidden="1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>
        <f>VLOOKUP(A64,[2]ImportationMaterialProgrammingE!B:C,2,0)</f>
        <v>540200960</v>
      </c>
      <c r="F64" s="3" t="s">
        <v>589</v>
      </c>
      <c r="G64" s="3" t="s">
        <v>452</v>
      </c>
      <c r="H64" s="17">
        <f t="shared" ca="1" si="0"/>
        <v>72</v>
      </c>
      <c r="I64" s="15" t="str">
        <f>IF(VLOOKUP(A64,[2]ImportationMaterialProgrammingE!B:U,20,0)=0,"",VLOOKUP(A64,[2]ImportationMaterialProgrammingE!B:U,20,0))</f>
        <v>24/02/2022</v>
      </c>
      <c r="J64" s="15" t="str">
        <f>IF(VLOOKUP(A64,[2]ImportationMaterialProgrammingE!B:Y,24,0)&lt;&gt;"","Sim","Não")</f>
        <v>Não</v>
      </c>
      <c r="K64" s="15" t="str">
        <f>IF(VLOOKUP(A64,[2]ImportationMaterialProgrammingE!B:X,23,0)="DTA TRANSP",VLOOKUP(A64,[2]ImportationMaterialProgrammingE!B:V,21,0),"")</f>
        <v/>
      </c>
      <c r="L64" s="15" t="str">
        <f>IF(VLOOKUP(A64,[2]ImportationMaterialProgrammingE!B:Y,24,0)=0,"",VLOOKUP(A64,[2]ImportationMaterialProgrammingE!B:Y,24,0))</f>
        <v/>
      </c>
      <c r="N64" s="3" t="str">
        <f t="shared" si="1"/>
        <v/>
      </c>
      <c r="Q64" s="16" t="str">
        <f>VLOOKUP(A64,[2]ImportationMaterialProgrammingE!B:AN,39,0)</f>
        <v>2203427824</v>
      </c>
      <c r="S64" s="17" t="str">
        <f>VLOOKUP(A64,[2]ImportationMaterialProgrammingE!B:F,5,0)</f>
        <v>VERDE</v>
      </c>
      <c r="U64" s="18" t="str">
        <f t="shared" ca="1" si="2"/>
        <v/>
      </c>
      <c r="X64" s="15" t="str">
        <f>VLOOKUP(A64,[2]ImportationMaterialProgrammingE!B:X,23,0)</f>
        <v>FINALIZADO</v>
      </c>
      <c r="Y64" s="1" t="str">
        <f>IF(X64="DTA TRANSP","",VLOOKUP(A64,[2]ImportationMaterialProgrammingE!$B:$V,21,0))</f>
        <v>23/02/2022</v>
      </c>
      <c r="Z64" s="2"/>
      <c r="AC64" s="24"/>
      <c r="AD64" s="24"/>
      <c r="AE64" s="24"/>
      <c r="AF64" s="24"/>
    </row>
    <row r="65" spans="1:32" hidden="1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>
        <f>VLOOKUP(A65,[2]ImportationMaterialProgrammingE!B:C,2,0)</f>
        <v>540200748</v>
      </c>
      <c r="F65" s="3" t="s">
        <v>589</v>
      </c>
      <c r="G65" s="3" t="s">
        <v>452</v>
      </c>
      <c r="H65" s="17">
        <f t="shared" ca="1" si="0"/>
        <v>72</v>
      </c>
      <c r="I65" s="15" t="e">
        <f>IF(VLOOKUP(A65,[2]ImportationMaterialProgrammingE!B:U,20,0)=0,"",VLOOKUP(A65,[2]ImportationMaterialProgrammingE!B:U,20,0))</f>
        <v>#REF!</v>
      </c>
      <c r="J65" s="15" t="str">
        <f>IF(VLOOKUP(A65,[2]ImportationMaterialProgrammingE!B:Y,24,0)&lt;&gt;"","Sim","Não")</f>
        <v>Não</v>
      </c>
      <c r="K65" s="15" t="str">
        <f>IF(VLOOKUP(A65,[2]ImportationMaterialProgrammingE!B:X,23,0)="DTA TRANSP",VLOOKUP(A65,[2]ImportationMaterialProgrammingE!B:V,21,0),"")</f>
        <v/>
      </c>
      <c r="L65" s="15" t="str">
        <f>IF(VLOOKUP(A65,[2]ImportationMaterialProgrammingE!B:Y,24,0)=0,"",VLOOKUP(A65,[2]ImportationMaterialProgrammingE!B:Y,24,0))</f>
        <v/>
      </c>
      <c r="N65" s="3" t="str">
        <f t="shared" si="1"/>
        <v/>
      </c>
      <c r="Q65" s="16" t="str">
        <f>VLOOKUP(A65,[2]ImportationMaterialProgrammingE!B:AN,39,0)</f>
        <v>2203815930</v>
      </c>
      <c r="S65" s="17" t="str">
        <f>VLOOKUP(A65,[2]ImportationMaterialProgrammingE!B:F,5,0)</f>
        <v>VERDE</v>
      </c>
      <c r="U65" s="18" t="str">
        <f t="shared" ca="1" si="2"/>
        <v/>
      </c>
      <c r="X65" s="15" t="str">
        <f>VLOOKUP(A65,[2]ImportationMaterialProgrammingE!B:X,23,0)</f>
        <v>DTA TRANSP</v>
      </c>
      <c r="Y65" s="1" t="str">
        <f>IF(X65="DTA TRANSP","",VLOOKUP(A65,[2]ImportationMaterialProgrammingE!$B:$V,21,0))</f>
        <v/>
      </c>
      <c r="Z65" s="2"/>
      <c r="AC65" s="24"/>
      <c r="AD65" s="24"/>
      <c r="AE65" s="24"/>
      <c r="AF65" s="24"/>
    </row>
    <row r="66" spans="1:32" hidden="1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>
        <f>VLOOKUP(A66,[2]ImportationMaterialProgrammingE!B:C,2,0)</f>
        <v>540200749</v>
      </c>
      <c r="F66" s="3" t="s">
        <v>589</v>
      </c>
      <c r="G66" s="3" t="s">
        <v>452</v>
      </c>
      <c r="H66" s="17">
        <f t="shared" ca="1" si="0"/>
        <v>72</v>
      </c>
      <c r="I66" s="15" t="str">
        <f>IF(VLOOKUP(A66,[2]ImportationMaterialProgrammingE!B:U,20,0)=0,"",VLOOKUP(A66,[2]ImportationMaterialProgrammingE!B:U,20,0))</f>
        <v>21/02/2022</v>
      </c>
      <c r="J66" s="15" t="str">
        <f>IF(VLOOKUP(A66,[2]ImportationMaterialProgrammingE!B:Y,24,0)&lt;&gt;"","Sim","Não")</f>
        <v>Não</v>
      </c>
      <c r="K66" s="15" t="str">
        <f>IF(VLOOKUP(A66,[2]ImportationMaterialProgrammingE!B:X,23,0)="DTA TRANSP",VLOOKUP(A66,[2]ImportationMaterialProgrammingE!B:V,21,0),"")</f>
        <v/>
      </c>
      <c r="L66" s="15" t="str">
        <f>IF(VLOOKUP(A66,[2]ImportationMaterialProgrammingE!B:Y,24,0)=0,"",VLOOKUP(A66,[2]ImportationMaterialProgrammingE!B:Y,24,0))</f>
        <v/>
      </c>
      <c r="N66" s="3" t="str">
        <f t="shared" si="1"/>
        <v/>
      </c>
      <c r="Q66" s="16" t="str">
        <f>VLOOKUP(A66,[2]ImportationMaterialProgrammingE!B:AN,39,0)</f>
        <v>2203405138</v>
      </c>
      <c r="S66" s="17" t="str">
        <f>VLOOKUP(A66,[2]ImportationMaterialProgrammingE!B:F,5,0)</f>
        <v>VERDE</v>
      </c>
      <c r="U66" s="18" t="str">
        <f t="shared" ca="1" si="2"/>
        <v/>
      </c>
      <c r="X66" s="15" t="str">
        <f>VLOOKUP(A66,[2]ImportationMaterialProgrammingE!B:X,23,0)</f>
        <v>FINALIZADO</v>
      </c>
      <c r="Y66" s="1" t="str">
        <f>IF(X66="DTA TRANSP","",VLOOKUP(A66,[2]ImportationMaterialProgrammingE!$B:$V,21,0))</f>
        <v>22/02/2022</v>
      </c>
      <c r="Z66" s="2"/>
      <c r="AC66" s="24"/>
      <c r="AD66" s="24"/>
      <c r="AE66" s="24"/>
      <c r="AF66" s="24"/>
    </row>
    <row r="67" spans="1:32" hidden="1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>
        <f>VLOOKUP(A67,[2]ImportationMaterialProgrammingE!B:C,2,0)</f>
        <v>540200750</v>
      </c>
      <c r="F67" s="3" t="s">
        <v>589</v>
      </c>
      <c r="G67" s="3" t="s">
        <v>452</v>
      </c>
      <c r="H67" s="17">
        <f t="shared" ca="1" si="0"/>
        <v>72</v>
      </c>
      <c r="I67" s="15" t="str">
        <f>IF(VLOOKUP(A67,[2]ImportationMaterialProgrammingE!B:U,20,0)=0,"",VLOOKUP(A67,[2]ImportationMaterialProgrammingE!B:U,20,0))</f>
        <v>10/03/2022</v>
      </c>
      <c r="J67" s="15" t="str">
        <f>IF(VLOOKUP(A67,[2]ImportationMaterialProgrammingE!B:Y,24,0)&lt;&gt;"","Sim","Não")</f>
        <v>Não</v>
      </c>
      <c r="K67" s="15" t="str">
        <f>IF(VLOOKUP(A67,[2]ImportationMaterialProgrammingE!B:X,23,0)="DTA TRANSP",VLOOKUP(A67,[2]ImportationMaterialProgrammingE!B:V,21,0),"")</f>
        <v/>
      </c>
      <c r="L67" s="15" t="str">
        <f>IF(VLOOKUP(A67,[2]ImportationMaterialProgrammingE!B:Y,24,0)=0,"",VLOOKUP(A67,[2]ImportationMaterialProgrammingE!B:Y,24,0))</f>
        <v/>
      </c>
      <c r="N67" s="3" t="str">
        <f t="shared" si="1"/>
        <v/>
      </c>
      <c r="Q67" s="16" t="str">
        <f>VLOOKUP(A67,[2]ImportationMaterialProgrammingE!B:AN,39,0)</f>
        <v xml:space="preserve">          </v>
      </c>
      <c r="S67" s="17" t="str">
        <f>VLOOKUP(A67,[2]ImportationMaterialProgrammingE!B:F,5,0)</f>
        <v/>
      </c>
      <c r="U67" s="18" t="str">
        <f t="shared" ca="1" si="2"/>
        <v/>
      </c>
      <c r="X67" s="15" t="str">
        <f>VLOOKUP(A67,[2]ImportationMaterialProgrammingE!B:X,23,0)</f>
        <v>DTA TRANSP</v>
      </c>
      <c r="Y67" s="1" t="str">
        <f>IF(X67="DTA TRANSP","",VLOOKUP(A67,[2]ImportationMaterialProgrammingE!$B:$V,21,0))</f>
        <v/>
      </c>
      <c r="Z67" s="2"/>
      <c r="AC67" s="24"/>
      <c r="AD67" s="24"/>
      <c r="AE67" s="24"/>
      <c r="AF67" s="24"/>
    </row>
    <row r="68" spans="1:32" hidden="1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>
        <f>VLOOKUP(A68,[2]ImportationMaterialProgrammingE!B:C,2,0)</f>
        <v>540200934</v>
      </c>
      <c r="F68" s="3" t="s">
        <v>589</v>
      </c>
      <c r="G68" s="3" t="s">
        <v>452</v>
      </c>
      <c r="H68" s="17">
        <f t="shared" ca="1" si="0"/>
        <v>72</v>
      </c>
      <c r="I68" s="15" t="e">
        <f>IF(VLOOKUP(A68,[2]ImportationMaterialProgrammingE!B:U,20,0)=0,"",VLOOKUP(A68,[2]ImportationMaterialProgrammingE!B:U,20,0))</f>
        <v>#REF!</v>
      </c>
      <c r="J68" s="15" t="str">
        <f>IF(VLOOKUP(A68,[2]ImportationMaterialProgrammingE!B:Y,24,0)&lt;&gt;"","Sim","Não")</f>
        <v>Não</v>
      </c>
      <c r="K68" s="15" t="str">
        <f>IF(VLOOKUP(A68,[2]ImportationMaterialProgrammingE!B:X,23,0)="DTA TRANSP",VLOOKUP(A68,[2]ImportationMaterialProgrammingE!B:V,21,0),"")</f>
        <v/>
      </c>
      <c r="L68" s="15" t="str">
        <f>IF(VLOOKUP(A68,[2]ImportationMaterialProgrammingE!B:Y,24,0)=0,"",VLOOKUP(A68,[2]ImportationMaterialProgrammingE!B:Y,24,0))</f>
        <v/>
      </c>
      <c r="N68" s="3" t="str">
        <f t="shared" si="1"/>
        <v/>
      </c>
      <c r="P68" s="3" t="s">
        <v>456</v>
      </c>
      <c r="Q68" s="16" t="str">
        <f>VLOOKUP(A68,[2]ImportationMaterialProgrammingE!B:AN,39,0)</f>
        <v xml:space="preserve">          </v>
      </c>
      <c r="S68" s="17" t="str">
        <f>VLOOKUP(A68,[2]ImportationMaterialProgrammingE!B:F,5,0)</f>
        <v/>
      </c>
      <c r="U68" s="18" t="str">
        <f t="shared" ca="1" si="2"/>
        <v/>
      </c>
      <c r="X68" s="15" t="str">
        <f>VLOOKUP(A68,[2]ImportationMaterialProgrammingE!B:X,23,0)</f>
        <v>DTA TRANSP</v>
      </c>
      <c r="Y68" s="1" t="str">
        <f>IF(X68="DTA TRANSP","",VLOOKUP(A68,[2]ImportationMaterialProgrammingE!$B:$V,21,0))</f>
        <v/>
      </c>
      <c r="Z68" s="2"/>
      <c r="AC68" s="24"/>
      <c r="AD68" s="24"/>
      <c r="AE68" s="24"/>
      <c r="AF68" s="24"/>
    </row>
    <row r="69" spans="1:32" hidden="1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>
        <f>VLOOKUP(A69,[2]ImportationMaterialProgrammingE!B:C,2,0)</f>
        <v>540200935</v>
      </c>
      <c r="F69" s="3" t="s">
        <v>589</v>
      </c>
      <c r="G69" s="3" t="s">
        <v>452</v>
      </c>
      <c r="H69" s="17">
        <f t="shared" ref="H69:H132" ca="1" si="3">IFERROR(IF(D69&gt;L69,90-_xlfn.DAYS(NOW(),D69),90-_xlfn.DAYS(NOW(),L69)),90-_xlfn.DAYS(NOW(),D69))</f>
        <v>72</v>
      </c>
      <c r="I69" s="15" t="str">
        <f>IF(VLOOKUP(A69,[2]ImportationMaterialProgrammingE!B:U,20,0)=0,"",VLOOKUP(A69,[2]ImportationMaterialProgrammingE!B:U,20,0))</f>
        <v>17/03/2022</v>
      </c>
      <c r="J69" s="15" t="str">
        <f>IF(VLOOKUP(A69,[2]ImportationMaterialProgrammingE!B:Y,24,0)&lt;&gt;"","Sim","Não")</f>
        <v>Não</v>
      </c>
      <c r="K69" s="15" t="str">
        <f>IF(VLOOKUP(A69,[2]ImportationMaterialProgrammingE!B:X,23,0)="DTA TRANSP",VLOOKUP(A69,[2]ImportationMaterialProgrammingE!B:V,21,0),"")</f>
        <v/>
      </c>
      <c r="L69" s="15" t="str">
        <f>IF(VLOOKUP(A69,[2]ImportationMaterialProgrammingE!B:Y,24,0)=0,"",VLOOKUP(A69,[2]ImportationMaterialProgrammingE!B:Y,24,0))</f>
        <v/>
      </c>
      <c r="N69" s="3" t="str">
        <f t="shared" ref="N69:N132" si="4">IF(AND(M69&gt;=-0.1,M69&lt;=0.1,M69&lt;&gt;""),"Remover bloqueio","")</f>
        <v/>
      </c>
      <c r="P69" s="3" t="s">
        <v>456</v>
      </c>
      <c r="Q69" s="16" t="str">
        <f>VLOOKUP(A69,[2]ImportationMaterialProgrammingE!B:AN,39,0)</f>
        <v xml:space="preserve">          </v>
      </c>
      <c r="S69" s="17" t="str">
        <f>VLOOKUP(A69,[2]ImportationMaterialProgrammingE!B:F,5,0)</f>
        <v/>
      </c>
      <c r="U69" s="18" t="str">
        <f t="shared" ref="U69:U132" ca="1" si="5">IF(T69&lt;&gt;"",15-_xlfn.DAYS(NOW(),T69),"")</f>
        <v/>
      </c>
      <c r="X69" s="15" t="str">
        <f>VLOOKUP(A69,[2]ImportationMaterialProgrammingE!B:X,23,0)</f>
        <v>SBL</v>
      </c>
      <c r="Y69" s="1" t="str">
        <f>IF(X69="DTA TRANSP","",VLOOKUP(A69,[2]ImportationMaterialProgrammingE!$B:$V,21,0))</f>
        <v/>
      </c>
      <c r="Z69" s="2"/>
      <c r="AC69" s="24"/>
      <c r="AD69" s="24"/>
      <c r="AE69" s="24"/>
      <c r="AF69" s="24"/>
    </row>
    <row r="70" spans="1:32" hidden="1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>
        <f>VLOOKUP(A70,[2]ImportationMaterialProgrammingE!B:C,2,0)</f>
        <v>540200752</v>
      </c>
      <c r="F70" s="3" t="s">
        <v>589</v>
      </c>
      <c r="G70" s="3" t="s">
        <v>452</v>
      </c>
      <c r="H70" s="17">
        <f t="shared" ca="1" si="3"/>
        <v>72</v>
      </c>
      <c r="I70" s="15" t="str">
        <f>IF(VLOOKUP(A70,[2]ImportationMaterialProgrammingE!B:U,20,0)=0,"",VLOOKUP(A70,[2]ImportationMaterialProgrammingE!B:U,20,0))</f>
        <v>22/02/2022</v>
      </c>
      <c r="J70" s="15" t="str">
        <f>IF(VLOOKUP(A70,[2]ImportationMaterialProgrammingE!B:Y,24,0)&lt;&gt;"","Sim","Não")</f>
        <v>Não</v>
      </c>
      <c r="K70" s="15" t="str">
        <f>IF(VLOOKUP(A70,[2]ImportationMaterialProgrammingE!B:X,23,0)="DTA TRANSP",VLOOKUP(A70,[2]ImportationMaterialProgrammingE!B:V,21,0),"")</f>
        <v/>
      </c>
      <c r="L70" s="15" t="str">
        <f>IF(VLOOKUP(A70,[2]ImportationMaterialProgrammingE!B:Y,24,0)=0,"",VLOOKUP(A70,[2]ImportationMaterialProgrammingE!B:Y,24,0))</f>
        <v/>
      </c>
      <c r="N70" s="3" t="str">
        <f t="shared" si="4"/>
        <v/>
      </c>
      <c r="Q70" s="16" t="str">
        <f>VLOOKUP(A70,[2]ImportationMaterialProgrammingE!B:AN,39,0)</f>
        <v>2203408838</v>
      </c>
      <c r="S70" s="17" t="str">
        <f>VLOOKUP(A70,[2]ImportationMaterialProgrammingE!B:F,5,0)</f>
        <v>VERDE</v>
      </c>
      <c r="U70" s="18" t="str">
        <f t="shared" ca="1" si="5"/>
        <v/>
      </c>
      <c r="X70" s="15" t="str">
        <f>VLOOKUP(A70,[2]ImportationMaterialProgrammingE!B:X,23,0)</f>
        <v>FINALIZADO</v>
      </c>
      <c r="Y70" s="1" t="str">
        <f>IF(X70="DTA TRANSP","",VLOOKUP(A70,[2]ImportationMaterialProgrammingE!$B:$V,21,0))</f>
        <v>22/02/2022</v>
      </c>
      <c r="Z70" s="2"/>
      <c r="AC70" s="24"/>
      <c r="AD70" s="24"/>
      <c r="AE70" s="24"/>
      <c r="AF70" s="24"/>
    </row>
    <row r="71" spans="1:32" hidden="1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>
        <f>VLOOKUP(A71,[2]ImportationMaterialProgrammingE!B:C,2,0)</f>
        <v>540200936</v>
      </c>
      <c r="F71" s="3" t="s">
        <v>589</v>
      </c>
      <c r="G71" s="3" t="s">
        <v>452</v>
      </c>
      <c r="H71" s="17">
        <f t="shared" ca="1" si="3"/>
        <v>72</v>
      </c>
      <c r="I71" s="15" t="str">
        <f>IF(VLOOKUP(A71,[2]ImportationMaterialProgrammingE!B:U,20,0)=0,"",VLOOKUP(A71,[2]ImportationMaterialProgrammingE!B:U,20,0))</f>
        <v>11/03/2022</v>
      </c>
      <c r="J71" s="15" t="str">
        <f>IF(VLOOKUP(A71,[2]ImportationMaterialProgrammingE!B:Y,24,0)&lt;&gt;"","Sim","Não")</f>
        <v>Não</v>
      </c>
      <c r="K71" s="15" t="str">
        <f>IF(VLOOKUP(A71,[2]ImportationMaterialProgrammingE!B:X,23,0)="DTA TRANSP",VLOOKUP(A71,[2]ImportationMaterialProgrammingE!B:V,21,0),"")</f>
        <v/>
      </c>
      <c r="L71" s="15" t="str">
        <f>IF(VLOOKUP(A71,[2]ImportationMaterialProgrammingE!B:Y,24,0)=0,"",VLOOKUP(A71,[2]ImportationMaterialProgrammingE!B:Y,24,0))</f>
        <v/>
      </c>
      <c r="N71" s="3" t="str">
        <f t="shared" si="4"/>
        <v/>
      </c>
      <c r="Q71" s="16" t="str">
        <f>VLOOKUP(A71,[2]ImportationMaterialProgrammingE!B:AN,39,0)</f>
        <v xml:space="preserve">          </v>
      </c>
      <c r="S71" s="17" t="str">
        <f>VLOOKUP(A71,[2]ImportationMaterialProgrammingE!B:F,5,0)</f>
        <v/>
      </c>
      <c r="U71" s="18" t="str">
        <f t="shared" ca="1" si="5"/>
        <v/>
      </c>
      <c r="X71" s="15" t="str">
        <f>VLOOKUP(A71,[2]ImportationMaterialProgrammingE!B:X,23,0)</f>
        <v/>
      </c>
      <c r="Y71" s="1" t="str">
        <f>IF(X71="DTA TRANSP","",VLOOKUP(A71,[2]ImportationMaterialProgrammingE!$B:$V,21,0))</f>
        <v/>
      </c>
      <c r="Z71" s="2"/>
      <c r="AC71" s="24"/>
      <c r="AD71" s="24"/>
      <c r="AE71" s="24"/>
      <c r="AF71" s="24"/>
    </row>
    <row r="72" spans="1:32" hidden="1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>
        <f>VLOOKUP(A72,[2]ImportationMaterialProgrammingE!B:C,2,0)</f>
        <v>540200751</v>
      </c>
      <c r="F72" s="3" t="s">
        <v>589</v>
      </c>
      <c r="G72" s="3" t="s">
        <v>452</v>
      </c>
      <c r="H72" s="17">
        <f t="shared" ca="1" si="3"/>
        <v>72</v>
      </c>
      <c r="I72" s="15" t="str">
        <f>IF(VLOOKUP(A72,[2]ImportationMaterialProgrammingE!B:U,20,0)=0,"",VLOOKUP(A72,[2]ImportationMaterialProgrammingE!B:U,20,0))</f>
        <v>21/02/2022</v>
      </c>
      <c r="J72" s="15" t="str">
        <f>IF(VLOOKUP(A72,[2]ImportationMaterialProgrammingE!B:Y,24,0)&lt;&gt;"","Sim","Não")</f>
        <v>Não</v>
      </c>
      <c r="K72" s="15" t="str">
        <f>IF(VLOOKUP(A72,[2]ImportationMaterialProgrammingE!B:X,23,0)="DTA TRANSP",VLOOKUP(A72,[2]ImportationMaterialProgrammingE!B:V,21,0),"")</f>
        <v/>
      </c>
      <c r="L72" s="15" t="str">
        <f>IF(VLOOKUP(A72,[2]ImportationMaterialProgrammingE!B:Y,24,0)=0,"",VLOOKUP(A72,[2]ImportationMaterialProgrammingE!B:Y,24,0))</f>
        <v/>
      </c>
      <c r="N72" s="3" t="str">
        <f t="shared" si="4"/>
        <v/>
      </c>
      <c r="Q72" s="16" t="str">
        <f>VLOOKUP(A72,[2]ImportationMaterialProgrammingE!B:AN,39,0)</f>
        <v>2203410972</v>
      </c>
      <c r="S72" s="17" t="str">
        <f>VLOOKUP(A72,[2]ImportationMaterialProgrammingE!B:F,5,0)</f>
        <v>AMARELO</v>
      </c>
      <c r="U72" s="18" t="str">
        <f t="shared" ca="1" si="5"/>
        <v/>
      </c>
      <c r="X72" s="15" t="str">
        <f>VLOOKUP(A72,[2]ImportationMaterialProgrammingE!B:X,23,0)</f>
        <v/>
      </c>
      <c r="Y72" s="1" t="str">
        <f>IF(X72="DTA TRANSP","",VLOOKUP(A72,[2]ImportationMaterialProgrammingE!$B:$V,21,0))</f>
        <v/>
      </c>
      <c r="Z72" s="2"/>
      <c r="AC72" s="24"/>
      <c r="AD72" s="24"/>
      <c r="AE72" s="24"/>
      <c r="AF72" s="24"/>
    </row>
    <row r="73" spans="1:32" hidden="1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>
        <f>VLOOKUP(A73,[2]ImportationMaterialProgrammingE!B:C,2,0)</f>
        <v>540200742</v>
      </c>
      <c r="F73" s="3" t="s">
        <v>589</v>
      </c>
      <c r="G73" s="3" t="s">
        <v>452</v>
      </c>
      <c r="H73" s="17">
        <f t="shared" ca="1" si="3"/>
        <v>72</v>
      </c>
      <c r="I73" s="15" t="str">
        <f>IF(VLOOKUP(A73,[2]ImportationMaterialProgrammingE!B:U,20,0)=0,"",VLOOKUP(A73,[2]ImportationMaterialProgrammingE!B:U,20,0))</f>
        <v>15/03/2022</v>
      </c>
      <c r="J73" s="15" t="str">
        <f>IF(VLOOKUP(A73,[2]ImportationMaterialProgrammingE!B:Y,24,0)&lt;&gt;"","Sim","Não")</f>
        <v>Não</v>
      </c>
      <c r="K73" s="15" t="str">
        <f>IF(VLOOKUP(A73,[2]ImportationMaterialProgrammingE!B:X,23,0)="DTA TRANSP",VLOOKUP(A73,[2]ImportationMaterialProgrammingE!B:V,21,0),"")</f>
        <v/>
      </c>
      <c r="L73" s="15" t="str">
        <f>IF(VLOOKUP(A73,[2]ImportationMaterialProgrammingE!B:Y,24,0)=0,"",VLOOKUP(A73,[2]ImportationMaterialProgrammingE!B:Y,24,0))</f>
        <v/>
      </c>
      <c r="N73" s="3" t="str">
        <f t="shared" si="4"/>
        <v/>
      </c>
      <c r="Q73" s="16" t="str">
        <f>VLOOKUP(A73,[2]ImportationMaterialProgrammingE!B:AN,39,0)</f>
        <v xml:space="preserve">          </v>
      </c>
      <c r="S73" s="17" t="str">
        <f>VLOOKUP(A73,[2]ImportationMaterialProgrammingE!B:F,5,0)</f>
        <v/>
      </c>
      <c r="U73" s="18" t="str">
        <f t="shared" ca="1" si="5"/>
        <v/>
      </c>
      <c r="X73" s="15" t="str">
        <f>VLOOKUP(A73,[2]ImportationMaterialProgrammingE!B:X,23,0)</f>
        <v/>
      </c>
      <c r="Y73" s="1" t="str">
        <f>IF(X73="DTA TRANSP","",VLOOKUP(A73,[2]ImportationMaterialProgrammingE!$B:$V,21,0))</f>
        <v/>
      </c>
      <c r="Z73" s="2"/>
      <c r="AC73" s="24"/>
      <c r="AD73" s="24"/>
      <c r="AE73" s="24"/>
      <c r="AF73" s="24"/>
    </row>
    <row r="74" spans="1:32" hidden="1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>
        <f>VLOOKUP(A74,[2]ImportationMaterialProgrammingE!B:C,2,0)</f>
        <v>540200743</v>
      </c>
      <c r="F74" s="3" t="s">
        <v>589</v>
      </c>
      <c r="G74" s="3" t="s">
        <v>452</v>
      </c>
      <c r="H74" s="17">
        <f t="shared" ca="1" si="3"/>
        <v>72</v>
      </c>
      <c r="I74" s="15" t="str">
        <f>IF(VLOOKUP(A74,[2]ImportationMaterialProgrammingE!B:U,20,0)=0,"",VLOOKUP(A74,[2]ImportationMaterialProgrammingE!B:U,20,0))</f>
        <v>21/02/2022</v>
      </c>
      <c r="J74" s="15" t="str">
        <f>IF(VLOOKUP(A74,[2]ImportationMaterialProgrammingE!B:Y,24,0)&lt;&gt;"","Sim","Não")</f>
        <v>Não</v>
      </c>
      <c r="K74" s="15" t="str">
        <f>IF(VLOOKUP(A74,[2]ImportationMaterialProgrammingE!B:X,23,0)="DTA TRANSP",VLOOKUP(A74,[2]ImportationMaterialProgrammingE!B:V,21,0),"")</f>
        <v/>
      </c>
      <c r="L74" s="15" t="str">
        <f>IF(VLOOKUP(A74,[2]ImportationMaterialProgrammingE!B:Y,24,0)=0,"",VLOOKUP(A74,[2]ImportationMaterialProgrammingE!B:Y,24,0))</f>
        <v/>
      </c>
      <c r="N74" s="3" t="str">
        <f t="shared" si="4"/>
        <v/>
      </c>
      <c r="Q74" s="16" t="str">
        <f>VLOOKUP(A74,[2]ImportationMaterialProgrammingE!B:AN,39,0)</f>
        <v>2203407157</v>
      </c>
      <c r="S74" s="17" t="str">
        <f>VLOOKUP(A74,[2]ImportationMaterialProgrammingE!B:F,5,0)</f>
        <v>VERDE</v>
      </c>
      <c r="U74" s="18" t="str">
        <f t="shared" ca="1" si="5"/>
        <v/>
      </c>
      <c r="X74" s="15" t="str">
        <f>VLOOKUP(A74,[2]ImportationMaterialProgrammingE!B:X,23,0)</f>
        <v>FINALIZADO</v>
      </c>
      <c r="Y74" s="1" t="str">
        <f>IF(X74="DTA TRANSP","",VLOOKUP(A74,[2]ImportationMaterialProgrammingE!$B:$V,21,0))</f>
        <v>22/02/2022</v>
      </c>
      <c r="Z74" s="2"/>
      <c r="AC74" s="24"/>
      <c r="AD74" s="24"/>
      <c r="AE74" s="24"/>
      <c r="AF74" s="24"/>
    </row>
    <row r="75" spans="1:32" hidden="1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>
        <f>VLOOKUP(A75,[2]ImportationMaterialProgrammingE!B:C,2,0)</f>
        <v>540200746</v>
      </c>
      <c r="F75" s="3" t="s">
        <v>589</v>
      </c>
      <c r="G75" s="3" t="s">
        <v>452</v>
      </c>
      <c r="H75" s="17">
        <f t="shared" ca="1" si="3"/>
        <v>72</v>
      </c>
      <c r="I75" s="15" t="str">
        <f>IF(VLOOKUP(A75,[2]ImportationMaterialProgrammingE!B:U,20,0)=0,"",VLOOKUP(A75,[2]ImportationMaterialProgrammingE!B:U,20,0))</f>
        <v>22/02/2022</v>
      </c>
      <c r="J75" s="15" t="str">
        <f>IF(VLOOKUP(A75,[2]ImportationMaterialProgrammingE!B:Y,24,0)&lt;&gt;"","Sim","Não")</f>
        <v>Não</v>
      </c>
      <c r="K75" s="15" t="str">
        <f>IF(VLOOKUP(A75,[2]ImportationMaterialProgrammingE!B:X,23,0)="DTA TRANSP",VLOOKUP(A75,[2]ImportationMaterialProgrammingE!B:V,21,0),"")</f>
        <v/>
      </c>
      <c r="L75" s="15" t="str">
        <f>IF(VLOOKUP(A75,[2]ImportationMaterialProgrammingE!B:Y,24,0)=0,"",VLOOKUP(A75,[2]ImportationMaterialProgrammingE!B:Y,24,0))</f>
        <v/>
      </c>
      <c r="N75" s="3" t="str">
        <f t="shared" si="4"/>
        <v/>
      </c>
      <c r="Q75" s="16" t="str">
        <f>VLOOKUP(A75,[2]ImportationMaterialProgrammingE!B:AN,39,0)</f>
        <v>2203409028</v>
      </c>
      <c r="S75" s="17" t="str">
        <f>VLOOKUP(A75,[2]ImportationMaterialProgrammingE!B:F,5,0)</f>
        <v>VERDE</v>
      </c>
      <c r="U75" s="18" t="str">
        <f t="shared" ca="1" si="5"/>
        <v/>
      </c>
      <c r="X75" s="15" t="str">
        <f>VLOOKUP(A75,[2]ImportationMaterialProgrammingE!B:X,23,0)</f>
        <v>FINALIZADO</v>
      </c>
      <c r="Y75" s="1" t="str">
        <f>IF(X75="DTA TRANSP","",VLOOKUP(A75,[2]ImportationMaterialProgrammingE!$B:$V,21,0))</f>
        <v>22/02/2022</v>
      </c>
      <c r="Z75" s="2"/>
      <c r="AC75" s="24"/>
      <c r="AD75" s="24"/>
      <c r="AE75" s="24"/>
      <c r="AF75" s="24"/>
    </row>
    <row r="76" spans="1:32" hidden="1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>
        <f>VLOOKUP(A76,[2]ImportationMaterialProgrammingE!B:C,2,0)</f>
        <v>540200753</v>
      </c>
      <c r="F76" s="3" t="s">
        <v>589</v>
      </c>
      <c r="G76" s="3" t="s">
        <v>452</v>
      </c>
      <c r="H76" s="17">
        <f t="shared" ca="1" si="3"/>
        <v>72</v>
      </c>
      <c r="I76" s="15" t="str">
        <f>IF(VLOOKUP(A76,[2]ImportationMaterialProgrammingE!B:U,20,0)=0,"",VLOOKUP(A76,[2]ImportationMaterialProgrammingE!B:U,20,0))</f>
        <v>03/02/2022</v>
      </c>
      <c r="J76" s="15" t="str">
        <f>IF(VLOOKUP(A76,[2]ImportationMaterialProgrammingE!B:Y,24,0)&lt;&gt;"","Sim","Não")</f>
        <v>Não</v>
      </c>
      <c r="K76" s="15" t="str">
        <f>IF(VLOOKUP(A76,[2]ImportationMaterialProgrammingE!B:X,23,0)="DTA TRANSP",VLOOKUP(A76,[2]ImportationMaterialProgrammingE!B:V,21,0),"")</f>
        <v/>
      </c>
      <c r="L76" s="15" t="str">
        <f>IF(VLOOKUP(A76,[2]ImportationMaterialProgrammingE!B:Y,24,0)=0,"",VLOOKUP(A76,[2]ImportationMaterialProgrammingE!B:Y,24,0))</f>
        <v/>
      </c>
      <c r="N76" s="3" t="str">
        <f t="shared" si="4"/>
        <v/>
      </c>
      <c r="Q76" s="16" t="str">
        <f>VLOOKUP(A76,[2]ImportationMaterialProgrammingE!B:AN,39,0)</f>
        <v>2203409680</v>
      </c>
      <c r="S76" s="17" t="str">
        <f>VLOOKUP(A76,[2]ImportationMaterialProgrammingE!B:F,5,0)</f>
        <v>VERDE</v>
      </c>
      <c r="U76" s="18" t="str">
        <f t="shared" ca="1" si="5"/>
        <v/>
      </c>
      <c r="X76" s="15" t="str">
        <f>VLOOKUP(A76,[2]ImportationMaterialProgrammingE!B:X,23,0)</f>
        <v>FINALIZADO</v>
      </c>
      <c r="Y76" s="1" t="str">
        <f>IF(X76="DTA TRANSP","",VLOOKUP(A76,[2]ImportationMaterialProgrammingE!$B:$V,21,0))</f>
        <v>22/02/2022</v>
      </c>
      <c r="Z76" s="2"/>
      <c r="AC76" s="24"/>
      <c r="AD76" s="24"/>
      <c r="AE76" s="24"/>
      <c r="AF76" s="24"/>
    </row>
    <row r="77" spans="1:32" hidden="1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>
        <f>VLOOKUP(A77,[2]ImportationMaterialProgrammingE!B:C,2,0)</f>
        <v>540200755</v>
      </c>
      <c r="F77" s="3" t="s">
        <v>589</v>
      </c>
      <c r="G77" s="3" t="s">
        <v>452</v>
      </c>
      <c r="H77" s="17">
        <f t="shared" ca="1" si="3"/>
        <v>72</v>
      </c>
      <c r="I77" s="15" t="str">
        <f>IF(VLOOKUP(A77,[2]ImportationMaterialProgrammingE!B:U,20,0)=0,"",VLOOKUP(A77,[2]ImportationMaterialProgrammingE!B:U,20,0))</f>
        <v>22/02/2022</v>
      </c>
      <c r="J77" s="15" t="str">
        <f>IF(VLOOKUP(A77,[2]ImportationMaterialProgrammingE!B:Y,24,0)&lt;&gt;"","Sim","Não")</f>
        <v>Não</v>
      </c>
      <c r="K77" s="15" t="str">
        <f>IF(VLOOKUP(A77,[2]ImportationMaterialProgrammingE!B:X,23,0)="DTA TRANSP",VLOOKUP(A77,[2]ImportationMaterialProgrammingE!B:V,21,0),"")</f>
        <v/>
      </c>
      <c r="L77" s="15" t="str">
        <f>IF(VLOOKUP(A77,[2]ImportationMaterialProgrammingE!B:Y,24,0)=0,"",VLOOKUP(A77,[2]ImportationMaterialProgrammingE!B:Y,24,0))</f>
        <v/>
      </c>
      <c r="N77" s="3" t="str">
        <f t="shared" si="4"/>
        <v/>
      </c>
      <c r="Q77" s="16" t="str">
        <f>VLOOKUP(A77,[2]ImportationMaterialProgrammingE!B:AN,39,0)</f>
        <v>2203409702</v>
      </c>
      <c r="S77" s="17" t="str">
        <f>VLOOKUP(A77,[2]ImportationMaterialProgrammingE!B:F,5,0)</f>
        <v>VERDE</v>
      </c>
      <c r="U77" s="18" t="str">
        <f t="shared" ca="1" si="5"/>
        <v/>
      </c>
      <c r="X77" s="15" t="str">
        <f>VLOOKUP(A77,[2]ImportationMaterialProgrammingE!B:X,23,0)</f>
        <v>FINALIZADO</v>
      </c>
      <c r="Y77" s="1" t="str">
        <f>IF(X77="DTA TRANSP","",VLOOKUP(A77,[2]ImportationMaterialProgrammingE!$B:$V,21,0))</f>
        <v>22/02/2022</v>
      </c>
      <c r="Z77" s="2"/>
      <c r="AC77" s="24"/>
      <c r="AD77" s="24"/>
      <c r="AE77" s="24"/>
      <c r="AF77" s="24"/>
    </row>
    <row r="78" spans="1:32" hidden="1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>
        <f>VLOOKUP(A78,[2]ImportationMaterialProgrammingE!B:C,2,0)</f>
        <v>540200754</v>
      </c>
      <c r="F78" s="3" t="s">
        <v>589</v>
      </c>
      <c r="G78" s="3" t="s">
        <v>452</v>
      </c>
      <c r="H78" s="17">
        <f t="shared" ca="1" si="3"/>
        <v>72</v>
      </c>
      <c r="I78" s="15" t="str">
        <f>IF(VLOOKUP(A78,[2]ImportationMaterialProgrammingE!B:U,20,0)=0,"",VLOOKUP(A78,[2]ImportationMaterialProgrammingE!B:U,20,0))</f>
        <v>14/02/2022</v>
      </c>
      <c r="J78" s="15" t="str">
        <f>IF(VLOOKUP(A78,[2]ImportationMaterialProgrammingE!B:Y,24,0)&lt;&gt;"","Sim","Não")</f>
        <v>Não</v>
      </c>
      <c r="K78" s="15" t="str">
        <f>IF(VLOOKUP(A78,[2]ImportationMaterialProgrammingE!B:X,23,0)="DTA TRANSP",VLOOKUP(A78,[2]ImportationMaterialProgrammingE!B:V,21,0),"")</f>
        <v/>
      </c>
      <c r="L78" s="15" t="str">
        <f>IF(VLOOKUP(A78,[2]ImportationMaterialProgrammingE!B:Y,24,0)=0,"",VLOOKUP(A78,[2]ImportationMaterialProgrammingE!B:Y,24,0))</f>
        <v/>
      </c>
      <c r="N78" s="3" t="str">
        <f t="shared" si="4"/>
        <v/>
      </c>
      <c r="Q78" s="16" t="str">
        <f>VLOOKUP(A78,[2]ImportationMaterialProgrammingE!B:AN,39,0)</f>
        <v xml:space="preserve">          </v>
      </c>
      <c r="S78" s="17" t="str">
        <f>VLOOKUP(A78,[2]ImportationMaterialProgrammingE!B:F,5,0)</f>
        <v/>
      </c>
      <c r="U78" s="18" t="str">
        <f t="shared" ca="1" si="5"/>
        <v/>
      </c>
      <c r="X78" s="15" t="str">
        <f>VLOOKUP(A78,[2]ImportationMaterialProgrammingE!B:X,23,0)</f>
        <v>SBL</v>
      </c>
      <c r="Y78" s="1" t="str">
        <f>IF(X78="DTA TRANSP","",VLOOKUP(A78,[2]ImportationMaterialProgrammingE!$B:$V,21,0))</f>
        <v/>
      </c>
      <c r="Z78" s="2"/>
      <c r="AC78" s="24"/>
      <c r="AD78" s="24"/>
      <c r="AE78" s="24"/>
      <c r="AF78" s="24"/>
    </row>
    <row r="79" spans="1:32" hidden="1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>
        <f>VLOOKUP(A79,[2]ImportationMaterialProgrammingE!B:C,2,0)</f>
        <v>540200756</v>
      </c>
      <c r="F79" s="3" t="s">
        <v>589</v>
      </c>
      <c r="G79" s="3" t="s">
        <v>452</v>
      </c>
      <c r="H79" s="17">
        <f t="shared" ca="1" si="3"/>
        <v>72</v>
      </c>
      <c r="I79" s="15" t="str">
        <f>IF(VLOOKUP(A79,[2]ImportationMaterialProgrammingE!B:U,20,0)=0,"",VLOOKUP(A79,[2]ImportationMaterialProgrammingE!B:U,20,0))</f>
        <v>16/02/2022</v>
      </c>
      <c r="J79" s="15" t="str">
        <f>IF(VLOOKUP(A79,[2]ImportationMaterialProgrammingE!B:Y,24,0)&lt;&gt;"","Sim","Não")</f>
        <v>Não</v>
      </c>
      <c r="K79" s="15" t="str">
        <f>IF(VLOOKUP(A79,[2]ImportationMaterialProgrammingE!B:X,23,0)="DTA TRANSP",VLOOKUP(A79,[2]ImportationMaterialProgrammingE!B:V,21,0),"")</f>
        <v/>
      </c>
      <c r="L79" s="15" t="str">
        <f>IF(VLOOKUP(A79,[2]ImportationMaterialProgrammingE!B:Y,24,0)=0,"",VLOOKUP(A79,[2]ImportationMaterialProgrammingE!B:Y,24,0))</f>
        <v/>
      </c>
      <c r="N79" s="3" t="str">
        <f t="shared" si="4"/>
        <v/>
      </c>
      <c r="Q79" s="16" t="str">
        <f>VLOOKUP(A79,[2]ImportationMaterialProgrammingE!B:AN,39,0)</f>
        <v>2203418191</v>
      </c>
      <c r="S79" s="17" t="str">
        <f>VLOOKUP(A79,[2]ImportationMaterialProgrammingE!B:F,5,0)</f>
        <v>VERDE</v>
      </c>
      <c r="U79" s="18" t="str">
        <f t="shared" ca="1" si="5"/>
        <v/>
      </c>
      <c r="X79" s="15" t="str">
        <f>VLOOKUP(A79,[2]ImportationMaterialProgrammingE!B:X,23,0)</f>
        <v>FINALIZADO</v>
      </c>
      <c r="Y79" s="1" t="str">
        <f>IF(X79="DTA TRANSP","",VLOOKUP(A79,[2]ImportationMaterialProgrammingE!$B:$V,21,0))</f>
        <v>22/02/2022</v>
      </c>
      <c r="Z79" s="2"/>
      <c r="AC79" s="24"/>
      <c r="AD79" s="24"/>
      <c r="AE79" s="24"/>
      <c r="AF79" s="24"/>
    </row>
    <row r="80" spans="1:32" hidden="1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>
        <f>VLOOKUP(A80,[2]ImportationMaterialProgrammingE!B:C,2,0)</f>
        <v>540200757</v>
      </c>
      <c r="F80" s="3" t="s">
        <v>589</v>
      </c>
      <c r="G80" s="3" t="s">
        <v>452</v>
      </c>
      <c r="H80" s="17">
        <f t="shared" ca="1" si="3"/>
        <v>72</v>
      </c>
      <c r="I80" s="15" t="str">
        <f>IF(VLOOKUP(A80,[2]ImportationMaterialProgrammingE!B:U,20,0)=0,"",VLOOKUP(A80,[2]ImportationMaterialProgrammingE!B:U,20,0))</f>
        <v>08/03/2022</v>
      </c>
      <c r="J80" s="15" t="str">
        <f>IF(VLOOKUP(A80,[2]ImportationMaterialProgrammingE!B:Y,24,0)&lt;&gt;"","Sim","Não")</f>
        <v>Não</v>
      </c>
      <c r="K80" s="15" t="str">
        <f>IF(VLOOKUP(A80,[2]ImportationMaterialProgrammingE!B:X,23,0)="DTA TRANSP",VLOOKUP(A80,[2]ImportationMaterialProgrammingE!B:V,21,0),"")</f>
        <v>03/03/2022</v>
      </c>
      <c r="L80" s="15" t="str">
        <f>IF(VLOOKUP(A80,[2]ImportationMaterialProgrammingE!B:Y,24,0)=0,"",VLOOKUP(A80,[2]ImportationMaterialProgrammingE!B:Y,24,0))</f>
        <v/>
      </c>
      <c r="N80" s="3" t="str">
        <f t="shared" si="4"/>
        <v/>
      </c>
      <c r="Q80" s="16" t="str">
        <f>VLOOKUP(A80,[2]ImportationMaterialProgrammingE!B:AN,39,0)</f>
        <v xml:space="preserve">          </v>
      </c>
      <c r="S80" s="17" t="str">
        <f>VLOOKUP(A80,[2]ImportationMaterialProgrammingE!B:F,5,0)</f>
        <v/>
      </c>
      <c r="U80" s="18" t="str">
        <f t="shared" ca="1" si="5"/>
        <v/>
      </c>
      <c r="X80" s="15" t="str">
        <f>VLOOKUP(A80,[2]ImportationMaterialProgrammingE!B:X,23,0)</f>
        <v>DTA TRANSP</v>
      </c>
      <c r="Y80" s="1" t="str">
        <f>IF(X80="DTA TRANSP","",VLOOKUP(A80,[2]ImportationMaterialProgrammingE!$B:$V,21,0))</f>
        <v/>
      </c>
      <c r="Z80" s="2"/>
      <c r="AC80" s="24"/>
      <c r="AD80" s="24"/>
      <c r="AE80" s="24"/>
      <c r="AF80" s="24"/>
    </row>
    <row r="81" spans="1:32" hidden="1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>
        <f>VLOOKUP(A81,[2]ImportationMaterialProgrammingE!B:C,2,0)</f>
        <v>540200758</v>
      </c>
      <c r="F81" s="3" t="s">
        <v>589</v>
      </c>
      <c r="G81" s="3" t="s">
        <v>452</v>
      </c>
      <c r="H81" s="17">
        <f t="shared" ca="1" si="3"/>
        <v>72</v>
      </c>
      <c r="I81" s="15" t="str">
        <f>IF(VLOOKUP(A81,[2]ImportationMaterialProgrammingE!B:U,20,0)=0,"",VLOOKUP(A81,[2]ImportationMaterialProgrammingE!B:U,20,0))</f>
        <v>14/03/2022</v>
      </c>
      <c r="J81" s="15" t="str">
        <f>IF(VLOOKUP(A81,[2]ImportationMaterialProgrammingE!B:Y,24,0)&lt;&gt;"","Sim","Não")</f>
        <v>Não</v>
      </c>
      <c r="K81" s="15" t="str">
        <f>IF(VLOOKUP(A81,[2]ImportationMaterialProgrammingE!B:X,23,0)="DTA TRANSP",VLOOKUP(A81,[2]ImportationMaterialProgrammingE!B:V,21,0),"")</f>
        <v>03/03/2022</v>
      </c>
      <c r="L81" s="15" t="str">
        <f>IF(VLOOKUP(A81,[2]ImportationMaterialProgrammingE!B:Y,24,0)=0,"",VLOOKUP(A81,[2]ImportationMaterialProgrammingE!B:Y,24,0))</f>
        <v/>
      </c>
      <c r="N81" s="3" t="str">
        <f t="shared" si="4"/>
        <v/>
      </c>
      <c r="Q81" s="16" t="str">
        <f>VLOOKUP(A81,[2]ImportationMaterialProgrammingE!B:AN,39,0)</f>
        <v xml:space="preserve">          </v>
      </c>
      <c r="S81" s="17" t="str">
        <f>VLOOKUP(A81,[2]ImportationMaterialProgrammingE!B:F,5,0)</f>
        <v/>
      </c>
      <c r="U81" s="18" t="str">
        <f t="shared" ca="1" si="5"/>
        <v/>
      </c>
      <c r="X81" s="15" t="str">
        <f>VLOOKUP(A81,[2]ImportationMaterialProgrammingE!B:X,23,0)</f>
        <v>DTA TRANSP</v>
      </c>
      <c r="Y81" s="1" t="str">
        <f>IF(X81="DTA TRANSP","",VLOOKUP(A81,[2]ImportationMaterialProgrammingE!$B:$V,21,0))</f>
        <v/>
      </c>
      <c r="Z81" s="2"/>
      <c r="AC81" s="24"/>
      <c r="AD81" s="24"/>
      <c r="AE81" s="24"/>
      <c r="AF81" s="24"/>
    </row>
    <row r="82" spans="1:32" hidden="1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>
        <f>VLOOKUP(A82,[2]ImportationMaterialProgrammingE!B:C,2,0)</f>
        <v>540200759</v>
      </c>
      <c r="F82" s="3" t="s">
        <v>589</v>
      </c>
      <c r="G82" s="3" t="s">
        <v>452</v>
      </c>
      <c r="H82" s="17">
        <f t="shared" ca="1" si="3"/>
        <v>72</v>
      </c>
      <c r="I82" s="15" t="str">
        <f>IF(VLOOKUP(A82,[2]ImportationMaterialProgrammingE!B:U,20,0)=0,"",VLOOKUP(A82,[2]ImportationMaterialProgrammingE!B:U,20,0))</f>
        <v>03/03/2022</v>
      </c>
      <c r="J82" s="15" t="str">
        <f>IF(VLOOKUP(A82,[2]ImportationMaterialProgrammingE!B:Y,24,0)&lt;&gt;"","Sim","Não")</f>
        <v>Não</v>
      </c>
      <c r="K82" s="15" t="str">
        <f>IF(VLOOKUP(A82,[2]ImportationMaterialProgrammingE!B:X,23,0)="DTA TRANSP",VLOOKUP(A82,[2]ImportationMaterialProgrammingE!B:V,21,0),"")</f>
        <v>03/03/2022</v>
      </c>
      <c r="L82" s="15" t="str">
        <f>IF(VLOOKUP(A82,[2]ImportationMaterialProgrammingE!B:Y,24,0)=0,"",VLOOKUP(A82,[2]ImportationMaterialProgrammingE!B:Y,24,0))</f>
        <v/>
      </c>
      <c r="N82" s="3" t="str">
        <f t="shared" si="4"/>
        <v/>
      </c>
      <c r="Q82" s="16" t="str">
        <f>VLOOKUP(A82,[2]ImportationMaterialProgrammingE!B:AN,39,0)</f>
        <v xml:space="preserve">          </v>
      </c>
      <c r="S82" s="17" t="str">
        <f>VLOOKUP(A82,[2]ImportationMaterialProgrammingE!B:F,5,0)</f>
        <v/>
      </c>
      <c r="U82" s="18" t="str">
        <f t="shared" ca="1" si="5"/>
        <v/>
      </c>
      <c r="X82" s="15" t="str">
        <f>VLOOKUP(A82,[2]ImportationMaterialProgrammingE!B:X,23,0)</f>
        <v>DTA TRANSP</v>
      </c>
      <c r="Y82" s="1" t="str">
        <f>IF(X82="DTA TRANSP","",VLOOKUP(A82,[2]ImportationMaterialProgrammingE!$B:$V,21,0))</f>
        <v/>
      </c>
      <c r="Z82" s="2"/>
      <c r="AC82" s="24"/>
      <c r="AD82" s="24"/>
      <c r="AE82" s="24"/>
      <c r="AF82" s="24"/>
    </row>
    <row r="83" spans="1:32" hidden="1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>
        <f>VLOOKUP(A83,[2]ImportationMaterialProgrammingE!B:C,2,0)</f>
        <v>540200760</v>
      </c>
      <c r="F83" s="3" t="s">
        <v>589</v>
      </c>
      <c r="G83" s="3" t="s">
        <v>452</v>
      </c>
      <c r="H83" s="17">
        <f t="shared" ca="1" si="3"/>
        <v>72</v>
      </c>
      <c r="I83" s="15" t="e">
        <f>IF(VLOOKUP(A83,[2]ImportationMaterialProgrammingE!B:U,20,0)=0,"",VLOOKUP(A83,[2]ImportationMaterialProgrammingE!B:U,20,0))</f>
        <v>#REF!</v>
      </c>
      <c r="J83" s="15" t="str">
        <f>IF(VLOOKUP(A83,[2]ImportationMaterialProgrammingE!B:Y,24,0)&lt;&gt;"","Sim","Não")</f>
        <v>Não</v>
      </c>
      <c r="K83" s="15" t="str">
        <f>IF(VLOOKUP(A83,[2]ImportationMaterialProgrammingE!B:X,23,0)="DTA TRANSP",VLOOKUP(A83,[2]ImportationMaterialProgrammingE!B:V,21,0),"")</f>
        <v>03/03/2022</v>
      </c>
      <c r="L83" s="15" t="str">
        <f>IF(VLOOKUP(A83,[2]ImportationMaterialProgrammingE!B:Y,24,0)=0,"",VLOOKUP(A83,[2]ImportationMaterialProgrammingE!B:Y,24,0))</f>
        <v/>
      </c>
      <c r="N83" s="3" t="str">
        <f t="shared" si="4"/>
        <v/>
      </c>
      <c r="Q83" s="16" t="str">
        <f>VLOOKUP(A83,[2]ImportationMaterialProgrammingE!B:AN,39,0)</f>
        <v xml:space="preserve">          </v>
      </c>
      <c r="S83" s="17" t="str">
        <f>VLOOKUP(A83,[2]ImportationMaterialProgrammingE!B:F,5,0)</f>
        <v/>
      </c>
      <c r="U83" s="18" t="str">
        <f t="shared" ca="1" si="5"/>
        <v/>
      </c>
      <c r="X83" s="15" t="str">
        <f>VLOOKUP(A83,[2]ImportationMaterialProgrammingE!B:X,23,0)</f>
        <v>DTA TRANSP</v>
      </c>
      <c r="Y83" s="1" t="str">
        <f>IF(X83="DTA TRANSP","",VLOOKUP(A83,[2]ImportationMaterialProgrammingE!$B:$V,21,0))</f>
        <v/>
      </c>
      <c r="Z83" s="2"/>
      <c r="AC83" s="24"/>
      <c r="AD83" s="24"/>
      <c r="AE83" s="24"/>
      <c r="AF83" s="24"/>
    </row>
    <row r="84" spans="1:32" hidden="1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>
        <f>VLOOKUP(A84,[2]ImportationMaterialProgrammingE!B:C,2,0)</f>
        <v>540200771</v>
      </c>
      <c r="F84" s="3" t="s">
        <v>589</v>
      </c>
      <c r="G84" s="3" t="s">
        <v>452</v>
      </c>
      <c r="H84" s="17">
        <f t="shared" ca="1" si="3"/>
        <v>72</v>
      </c>
      <c r="I84" s="15" t="e">
        <f>IF(VLOOKUP(A84,[2]ImportationMaterialProgrammingE!B:U,20,0)=0,"",VLOOKUP(A84,[2]ImportationMaterialProgrammingE!B:U,20,0))</f>
        <v>#REF!</v>
      </c>
      <c r="J84" s="15" t="str">
        <f>IF(VLOOKUP(A84,[2]ImportationMaterialProgrammingE!B:Y,24,0)&lt;&gt;"","Sim","Não")</f>
        <v>Não</v>
      </c>
      <c r="K84" s="15" t="str">
        <f>IF(VLOOKUP(A84,[2]ImportationMaterialProgrammingE!B:X,23,0)="DTA TRANSP",VLOOKUP(A84,[2]ImportationMaterialProgrammingE!B:V,21,0),"")</f>
        <v>03/03/2022</v>
      </c>
      <c r="L84" s="15" t="str">
        <f>IF(VLOOKUP(A84,[2]ImportationMaterialProgrammingE!B:Y,24,0)=0,"",VLOOKUP(A84,[2]ImportationMaterialProgrammingE!B:Y,24,0))</f>
        <v/>
      </c>
      <c r="N84" s="3" t="str">
        <f t="shared" si="4"/>
        <v/>
      </c>
      <c r="Q84" s="16" t="str">
        <f>VLOOKUP(A84,[2]ImportationMaterialProgrammingE!B:AN,39,0)</f>
        <v xml:space="preserve">          </v>
      </c>
      <c r="S84" s="17" t="str">
        <f>VLOOKUP(A84,[2]ImportationMaterialProgrammingE!B:F,5,0)</f>
        <v/>
      </c>
      <c r="U84" s="18" t="str">
        <f t="shared" ca="1" si="5"/>
        <v/>
      </c>
      <c r="X84" s="15" t="str">
        <f>VLOOKUP(A84,[2]ImportationMaterialProgrammingE!B:X,23,0)</f>
        <v>DTA TRANSP</v>
      </c>
      <c r="Y84" s="1" t="str">
        <f>IF(X84="DTA TRANSP","",VLOOKUP(A84,[2]ImportationMaterialProgrammingE!$B:$V,21,0))</f>
        <v/>
      </c>
      <c r="Z84" s="2"/>
      <c r="AC84" s="24"/>
      <c r="AD84" s="24"/>
      <c r="AE84" s="24"/>
      <c r="AF84" s="24"/>
    </row>
    <row r="85" spans="1:32" hidden="1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>
        <f>VLOOKUP(A85,[2]ImportationMaterialProgrammingE!B:C,2,0)</f>
        <v>540200772</v>
      </c>
      <c r="F85" s="3" t="s">
        <v>589</v>
      </c>
      <c r="G85" s="3" t="s">
        <v>452</v>
      </c>
      <c r="H85" s="17">
        <f t="shared" ca="1" si="3"/>
        <v>72</v>
      </c>
      <c r="I85" s="15" t="e">
        <f>IF(VLOOKUP(A85,[2]ImportationMaterialProgrammingE!B:U,20,0)=0,"",VLOOKUP(A85,[2]ImportationMaterialProgrammingE!B:U,20,0))</f>
        <v>#REF!</v>
      </c>
      <c r="J85" s="15" t="str">
        <f>IF(VLOOKUP(A85,[2]ImportationMaterialProgrammingE!B:Y,24,0)&lt;&gt;"","Sim","Não")</f>
        <v>Não</v>
      </c>
      <c r="K85" s="15" t="str">
        <f>IF(VLOOKUP(A85,[2]ImportationMaterialProgrammingE!B:X,23,0)="DTA TRANSP",VLOOKUP(A85,[2]ImportationMaterialProgrammingE!B:V,21,0),"")</f>
        <v>03/03/2022</v>
      </c>
      <c r="L85" s="15" t="str">
        <f>IF(VLOOKUP(A85,[2]ImportationMaterialProgrammingE!B:Y,24,0)=0,"",VLOOKUP(A85,[2]ImportationMaterialProgrammingE!B:Y,24,0))</f>
        <v/>
      </c>
      <c r="N85" s="3" t="str">
        <f t="shared" si="4"/>
        <v/>
      </c>
      <c r="Q85" s="16" t="str">
        <f>VLOOKUP(A85,[2]ImportationMaterialProgrammingE!B:AN,39,0)</f>
        <v xml:space="preserve">          </v>
      </c>
      <c r="S85" s="17" t="str">
        <f>VLOOKUP(A85,[2]ImportationMaterialProgrammingE!B:F,5,0)</f>
        <v/>
      </c>
      <c r="U85" s="18" t="str">
        <f t="shared" ca="1" si="5"/>
        <v/>
      </c>
      <c r="X85" s="15" t="str">
        <f>VLOOKUP(A85,[2]ImportationMaterialProgrammingE!B:X,23,0)</f>
        <v>DTA TRANSP</v>
      </c>
      <c r="Y85" s="1" t="str">
        <f>IF(X85="DTA TRANSP","",VLOOKUP(A85,[2]ImportationMaterialProgrammingE!$B:$V,21,0))</f>
        <v/>
      </c>
      <c r="Z85" s="2"/>
      <c r="AC85" s="24"/>
      <c r="AD85" s="24"/>
      <c r="AE85" s="24"/>
      <c r="AF85" s="24"/>
    </row>
    <row r="86" spans="1:32" hidden="1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>
        <f>VLOOKUP(A86,[2]ImportationMaterialProgrammingE!B:C,2,0)</f>
        <v>540200773</v>
      </c>
      <c r="F86" s="3" t="s">
        <v>589</v>
      </c>
      <c r="G86" s="3" t="s">
        <v>452</v>
      </c>
      <c r="H86" s="17">
        <f t="shared" ca="1" si="3"/>
        <v>72</v>
      </c>
      <c r="I86" s="15" t="str">
        <f>IF(VLOOKUP(A86,[2]ImportationMaterialProgrammingE!B:U,20,0)=0,"",VLOOKUP(A86,[2]ImportationMaterialProgrammingE!B:U,20,0))</f>
        <v>09/03/2022</v>
      </c>
      <c r="J86" s="15" t="str">
        <f>IF(VLOOKUP(A86,[2]ImportationMaterialProgrammingE!B:Y,24,0)&lt;&gt;"","Sim","Não")</f>
        <v>Não</v>
      </c>
      <c r="K86" s="15" t="str">
        <f>IF(VLOOKUP(A86,[2]ImportationMaterialProgrammingE!B:X,23,0)="DTA TRANSP",VLOOKUP(A86,[2]ImportationMaterialProgrammingE!B:V,21,0),"")</f>
        <v>03/03/2022</v>
      </c>
      <c r="L86" s="15" t="str">
        <f>IF(VLOOKUP(A86,[2]ImportationMaterialProgrammingE!B:Y,24,0)=0,"",VLOOKUP(A86,[2]ImportationMaterialProgrammingE!B:Y,24,0))</f>
        <v/>
      </c>
      <c r="N86" s="3" t="str">
        <f t="shared" si="4"/>
        <v/>
      </c>
      <c r="Q86" s="16" t="str">
        <f>VLOOKUP(A86,[2]ImportationMaterialProgrammingE!B:AN,39,0)</f>
        <v>2204337829</v>
      </c>
      <c r="S86" s="17" t="str">
        <f>VLOOKUP(A86,[2]ImportationMaterialProgrammingE!B:F,5,0)</f>
        <v/>
      </c>
      <c r="U86" s="18" t="str">
        <f t="shared" ca="1" si="5"/>
        <v/>
      </c>
      <c r="X86" s="15" t="str">
        <f>VLOOKUP(A86,[2]ImportationMaterialProgrammingE!B:X,23,0)</f>
        <v>DTA TRANSP</v>
      </c>
      <c r="Y86" s="1" t="str">
        <f>IF(X86="DTA TRANSP","",VLOOKUP(A86,[2]ImportationMaterialProgrammingE!$B:$V,21,0))</f>
        <v/>
      </c>
      <c r="Z86" s="2"/>
      <c r="AC86" s="24"/>
      <c r="AD86" s="24"/>
      <c r="AE86" s="24"/>
      <c r="AF86" s="24"/>
    </row>
    <row r="87" spans="1:32" hidden="1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>
        <f>VLOOKUP(A87,[2]ImportationMaterialProgrammingE!B:C,2,0)</f>
        <v>540200774</v>
      </c>
      <c r="F87" s="3" t="s">
        <v>589</v>
      </c>
      <c r="G87" s="3" t="s">
        <v>452</v>
      </c>
      <c r="H87" s="17">
        <f t="shared" ca="1" si="3"/>
        <v>72</v>
      </c>
      <c r="I87" s="15" t="e">
        <f>IF(VLOOKUP(A87,[2]ImportationMaterialProgrammingE!B:U,20,0)=0,"",VLOOKUP(A87,[2]ImportationMaterialProgrammingE!B:U,20,0))</f>
        <v>#REF!</v>
      </c>
      <c r="J87" s="15" t="str">
        <f>IF(VLOOKUP(A87,[2]ImportationMaterialProgrammingE!B:Y,24,0)&lt;&gt;"","Sim","Não")</f>
        <v>Não</v>
      </c>
      <c r="K87" s="15" t="str">
        <f>IF(VLOOKUP(A87,[2]ImportationMaterialProgrammingE!B:X,23,0)="DTA TRANSP",VLOOKUP(A87,[2]ImportationMaterialProgrammingE!B:V,21,0),"")</f>
        <v>03/03/2022</v>
      </c>
      <c r="L87" s="15" t="str">
        <f>IF(VLOOKUP(A87,[2]ImportationMaterialProgrammingE!B:Y,24,0)=0,"",VLOOKUP(A87,[2]ImportationMaterialProgrammingE!B:Y,24,0))</f>
        <v/>
      </c>
      <c r="N87" s="3" t="str">
        <f t="shared" si="4"/>
        <v/>
      </c>
      <c r="O87" s="3" t="s">
        <v>453</v>
      </c>
      <c r="Q87" s="16" t="str">
        <f>VLOOKUP(A87,[2]ImportationMaterialProgrammingE!B:AN,39,0)</f>
        <v xml:space="preserve">          </v>
      </c>
      <c r="S87" s="17" t="str">
        <f>VLOOKUP(A87,[2]ImportationMaterialProgrammingE!B:F,5,0)</f>
        <v/>
      </c>
      <c r="U87" s="18" t="str">
        <f t="shared" ca="1" si="5"/>
        <v/>
      </c>
      <c r="X87" s="15" t="str">
        <f>VLOOKUP(A87,[2]ImportationMaterialProgrammingE!B:X,23,0)</f>
        <v>DTA TRANSP</v>
      </c>
      <c r="Y87" s="1" t="str">
        <f>IF(X87="DTA TRANSP","",VLOOKUP(A87,[2]ImportationMaterialProgrammingE!$B:$V,21,0))</f>
        <v/>
      </c>
      <c r="Z87" s="2"/>
      <c r="AC87" s="24"/>
      <c r="AD87" s="24"/>
      <c r="AE87" s="24"/>
      <c r="AF87" s="24"/>
    </row>
    <row r="88" spans="1:32" hidden="1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>
        <f>VLOOKUP(A88,[2]ImportationMaterialProgrammingE!B:C,2,0)</f>
        <v>540200775</v>
      </c>
      <c r="F88" s="3" t="s">
        <v>589</v>
      </c>
      <c r="G88" s="3" t="s">
        <v>452</v>
      </c>
      <c r="H88" s="17">
        <f t="shared" ca="1" si="3"/>
        <v>72</v>
      </c>
      <c r="I88" s="15" t="str">
        <f>IF(VLOOKUP(A88,[2]ImportationMaterialProgrammingE!B:U,20,0)=0,"",VLOOKUP(A88,[2]ImportationMaterialProgrammingE!B:U,20,0))</f>
        <v>16/02/2022</v>
      </c>
      <c r="J88" s="15" t="str">
        <f>IF(VLOOKUP(A88,[2]ImportationMaterialProgrammingE!B:Y,24,0)&lt;&gt;"","Sim","Não")</f>
        <v>Não</v>
      </c>
      <c r="K88" s="15" t="str">
        <f>IF(VLOOKUP(A88,[2]ImportationMaterialProgrammingE!B:X,23,0)="DTA TRANSP",VLOOKUP(A88,[2]ImportationMaterialProgrammingE!B:V,21,0),"")</f>
        <v/>
      </c>
      <c r="L88" s="15" t="str">
        <f>IF(VLOOKUP(A88,[2]ImportationMaterialProgrammingE!B:Y,24,0)=0,"",VLOOKUP(A88,[2]ImportationMaterialProgrammingE!B:Y,24,0))</f>
        <v/>
      </c>
      <c r="N88" s="3" t="str">
        <f t="shared" si="4"/>
        <v/>
      </c>
      <c r="Q88" s="16" t="str">
        <f>VLOOKUP(A88,[2]ImportationMaterialProgrammingE!B:AN,39,0)</f>
        <v>2203418213</v>
      </c>
      <c r="S88" s="17" t="str">
        <f>VLOOKUP(A88,[2]ImportationMaterialProgrammingE!B:F,5,0)</f>
        <v>VERDE</v>
      </c>
      <c r="U88" s="18" t="str">
        <f t="shared" ca="1" si="5"/>
        <v/>
      </c>
      <c r="X88" s="15" t="str">
        <f>VLOOKUP(A88,[2]ImportationMaterialProgrammingE!B:X,23,0)</f>
        <v>FINALIZADO</v>
      </c>
      <c r="Y88" s="1" t="str">
        <f>IF(X88="DTA TRANSP","",VLOOKUP(A88,[2]ImportationMaterialProgrammingE!$B:$V,21,0))</f>
        <v>23/02/2022</v>
      </c>
      <c r="Z88" s="2"/>
      <c r="AC88" s="24"/>
      <c r="AD88" s="24"/>
      <c r="AE88" s="24"/>
      <c r="AF88" s="24"/>
    </row>
    <row r="89" spans="1:32" hidden="1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>
        <f>VLOOKUP(A89,[2]ImportationMaterialProgrammingE!B:C,2,0)</f>
        <v>540200778</v>
      </c>
      <c r="F89" s="3" t="s">
        <v>589</v>
      </c>
      <c r="G89" s="3" t="s">
        <v>452</v>
      </c>
      <c r="H89" s="17">
        <f t="shared" ca="1" si="3"/>
        <v>72</v>
      </c>
      <c r="I89" s="15" t="e">
        <f>IF(VLOOKUP(A89,[2]ImportationMaterialProgrammingE!B:U,20,0)=0,"",VLOOKUP(A89,[2]ImportationMaterialProgrammingE!B:U,20,0))</f>
        <v>#REF!</v>
      </c>
      <c r="J89" s="15" t="str">
        <f>IF(VLOOKUP(A89,[2]ImportationMaterialProgrammingE!B:Y,24,0)&lt;&gt;"","Sim","Não")</f>
        <v>Não</v>
      </c>
      <c r="K89" s="15" t="str">
        <f>IF(VLOOKUP(A89,[2]ImportationMaterialProgrammingE!B:X,23,0)="DTA TRANSP",VLOOKUP(A89,[2]ImportationMaterialProgrammingE!B:V,21,0),"")</f>
        <v>03/03/2022</v>
      </c>
      <c r="L89" s="15" t="str">
        <f>IF(VLOOKUP(A89,[2]ImportationMaterialProgrammingE!B:Y,24,0)=0,"",VLOOKUP(A89,[2]ImportationMaterialProgrammingE!B:Y,24,0))</f>
        <v/>
      </c>
      <c r="N89" s="3" t="str">
        <f t="shared" si="4"/>
        <v/>
      </c>
      <c r="Q89" s="16" t="str">
        <f>VLOOKUP(A89,[2]ImportationMaterialProgrammingE!B:AN,39,0)</f>
        <v xml:space="preserve">          </v>
      </c>
      <c r="S89" s="17" t="str">
        <f>VLOOKUP(A89,[2]ImportationMaterialProgrammingE!B:F,5,0)</f>
        <v/>
      </c>
      <c r="U89" s="18" t="str">
        <f t="shared" ca="1" si="5"/>
        <v/>
      </c>
      <c r="X89" s="15" t="str">
        <f>VLOOKUP(A89,[2]ImportationMaterialProgrammingE!B:X,23,0)</f>
        <v>DTA TRANSP</v>
      </c>
      <c r="Y89" s="1" t="str">
        <f>IF(X89="DTA TRANSP","",VLOOKUP(A89,[2]ImportationMaterialProgrammingE!$B:$V,21,0))</f>
        <v/>
      </c>
      <c r="Z89" s="2"/>
      <c r="AC89" s="24"/>
      <c r="AD89" s="24"/>
      <c r="AE89" s="24"/>
      <c r="AF89" s="24"/>
    </row>
    <row r="90" spans="1:32" hidden="1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>
        <f>VLOOKUP(A90,[2]ImportationMaterialProgrammingE!B:C,2,0)</f>
        <v>540200781</v>
      </c>
      <c r="F90" s="3" t="s">
        <v>589</v>
      </c>
      <c r="G90" s="3" t="s">
        <v>452</v>
      </c>
      <c r="H90" s="17">
        <f t="shared" ca="1" si="3"/>
        <v>72</v>
      </c>
      <c r="I90" s="15" t="str">
        <f>IF(VLOOKUP(A90,[2]ImportationMaterialProgrammingE!B:U,20,0)=0,"",VLOOKUP(A90,[2]ImportationMaterialProgrammingE!B:U,20,0))</f>
        <v>24/02/2022</v>
      </c>
      <c r="J90" s="15" t="str">
        <f>IF(VLOOKUP(A90,[2]ImportationMaterialProgrammingE!B:Y,24,0)&lt;&gt;"","Sim","Não")</f>
        <v>Não</v>
      </c>
      <c r="K90" s="15" t="str">
        <f>IF(VLOOKUP(A90,[2]ImportationMaterialProgrammingE!B:X,23,0)="DTA TRANSP",VLOOKUP(A90,[2]ImportationMaterialProgrammingE!B:V,21,0),"")</f>
        <v>03/03/2022</v>
      </c>
      <c r="L90" s="15" t="str">
        <f>IF(VLOOKUP(A90,[2]ImportationMaterialProgrammingE!B:Y,24,0)=0,"",VLOOKUP(A90,[2]ImportationMaterialProgrammingE!B:Y,24,0))</f>
        <v/>
      </c>
      <c r="N90" s="3" t="str">
        <f t="shared" si="4"/>
        <v/>
      </c>
      <c r="Q90" s="16" t="str">
        <f>VLOOKUP(A90,[2]ImportationMaterialProgrammingE!B:AN,39,0)</f>
        <v xml:space="preserve">          </v>
      </c>
      <c r="S90" s="17" t="str">
        <f>VLOOKUP(A90,[2]ImportationMaterialProgrammingE!B:F,5,0)</f>
        <v/>
      </c>
      <c r="U90" s="18" t="str">
        <f t="shared" ca="1" si="5"/>
        <v/>
      </c>
      <c r="X90" s="15" t="str">
        <f>VLOOKUP(A90,[2]ImportationMaterialProgrammingE!B:X,23,0)</f>
        <v>DTA TRANSP</v>
      </c>
      <c r="Y90" s="1" t="str">
        <f>IF(X90="DTA TRANSP","",VLOOKUP(A90,[2]ImportationMaterialProgrammingE!$B:$V,21,0))</f>
        <v/>
      </c>
      <c r="Z90" s="2"/>
      <c r="AC90" s="24"/>
      <c r="AD90" s="24"/>
      <c r="AE90" s="24"/>
      <c r="AF90" s="24"/>
    </row>
    <row r="91" spans="1:32" hidden="1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>
        <f>VLOOKUP(A91,[2]ImportationMaterialProgrammingE!B:C,2,0)</f>
        <v>540200782</v>
      </c>
      <c r="F91" s="3" t="s">
        <v>589</v>
      </c>
      <c r="G91" s="3" t="s">
        <v>452</v>
      </c>
      <c r="H91" s="17">
        <f t="shared" ca="1" si="3"/>
        <v>72</v>
      </c>
      <c r="I91" s="15" t="str">
        <f>IF(VLOOKUP(A91,[2]ImportationMaterialProgrammingE!B:U,20,0)=0,"",VLOOKUP(A91,[2]ImportationMaterialProgrammingE!B:U,20,0))</f>
        <v>21/02/2022</v>
      </c>
      <c r="J91" s="15" t="str">
        <f>IF(VLOOKUP(A91,[2]ImportationMaterialProgrammingE!B:Y,24,0)&lt;&gt;"","Sim","Não")</f>
        <v>Não</v>
      </c>
      <c r="K91" s="15" t="str">
        <f>IF(VLOOKUP(A91,[2]ImportationMaterialProgrammingE!B:X,23,0)="DTA TRANSP",VLOOKUP(A91,[2]ImportationMaterialProgrammingE!B:V,21,0),"")</f>
        <v/>
      </c>
      <c r="L91" s="15" t="str">
        <f>IF(VLOOKUP(A91,[2]ImportationMaterialProgrammingE!B:Y,24,0)=0,"",VLOOKUP(A91,[2]ImportationMaterialProgrammingE!B:Y,24,0))</f>
        <v/>
      </c>
      <c r="N91" s="3" t="str">
        <f t="shared" si="4"/>
        <v/>
      </c>
      <c r="Q91" s="16" t="str">
        <f>VLOOKUP(A91,[2]ImportationMaterialProgrammingE!B:AN,39,0)</f>
        <v>2203411677</v>
      </c>
      <c r="S91" s="17" t="str">
        <f>VLOOKUP(A91,[2]ImportationMaterialProgrammingE!B:F,5,0)</f>
        <v>VERMELHO</v>
      </c>
      <c r="U91" s="18" t="str">
        <f t="shared" ca="1" si="5"/>
        <v/>
      </c>
      <c r="X91" s="15" t="str">
        <f>VLOOKUP(A91,[2]ImportationMaterialProgrammingE!B:X,23,0)</f>
        <v/>
      </c>
      <c r="Y91" s="1" t="str">
        <f>IF(X91="DTA TRANSP","",VLOOKUP(A91,[2]ImportationMaterialProgrammingE!$B:$V,21,0))</f>
        <v/>
      </c>
      <c r="Z91" s="2"/>
      <c r="AC91" s="24"/>
      <c r="AD91" s="24"/>
      <c r="AE91" s="24"/>
      <c r="AF91" s="24"/>
    </row>
    <row r="92" spans="1:32" hidden="1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>
        <f>VLOOKUP(A92,[2]ImportationMaterialProgrammingE!B:C,2,0)</f>
        <v>540200762</v>
      </c>
      <c r="F92" s="3" t="s">
        <v>589</v>
      </c>
      <c r="G92" s="3" t="s">
        <v>452</v>
      </c>
      <c r="H92" s="17">
        <f t="shared" ca="1" si="3"/>
        <v>72</v>
      </c>
      <c r="I92" s="15" t="e">
        <f>IF(VLOOKUP(A92,[2]ImportationMaterialProgrammingE!B:U,20,0)=0,"",VLOOKUP(A92,[2]ImportationMaterialProgrammingE!B:U,20,0))</f>
        <v>#REF!</v>
      </c>
      <c r="J92" s="15" t="str">
        <f>IF(VLOOKUP(A92,[2]ImportationMaterialProgrammingE!B:Y,24,0)&lt;&gt;"","Sim","Não")</f>
        <v>Não</v>
      </c>
      <c r="K92" s="15" t="str">
        <f>IF(VLOOKUP(A92,[2]ImportationMaterialProgrammingE!B:X,23,0)="DTA TRANSP",VLOOKUP(A92,[2]ImportationMaterialProgrammingE!B:V,21,0),"")</f>
        <v>03/03/2022</v>
      </c>
      <c r="L92" s="15" t="str">
        <f>IF(VLOOKUP(A92,[2]ImportationMaterialProgrammingE!B:Y,24,0)=0,"",VLOOKUP(A92,[2]ImportationMaterialProgrammingE!B:Y,24,0))</f>
        <v/>
      </c>
      <c r="N92" s="3" t="str">
        <f t="shared" si="4"/>
        <v/>
      </c>
      <c r="Q92" s="16" t="str">
        <f>VLOOKUP(A92,[2]ImportationMaterialProgrammingE!B:AN,39,0)</f>
        <v xml:space="preserve">          </v>
      </c>
      <c r="S92" s="17" t="str">
        <f>VLOOKUP(A92,[2]ImportationMaterialProgrammingE!B:F,5,0)</f>
        <v/>
      </c>
      <c r="U92" s="18" t="str">
        <f t="shared" ca="1" si="5"/>
        <v/>
      </c>
      <c r="X92" s="15" t="str">
        <f>VLOOKUP(A92,[2]ImportationMaterialProgrammingE!B:X,23,0)</f>
        <v>DTA TRANSP</v>
      </c>
      <c r="Y92" s="1" t="str">
        <f>IF(X92="DTA TRANSP","",VLOOKUP(A92,[2]ImportationMaterialProgrammingE!$B:$V,21,0))</f>
        <v/>
      </c>
      <c r="Z92" s="2"/>
      <c r="AC92" s="24"/>
      <c r="AD92" s="24"/>
      <c r="AE92" s="24"/>
      <c r="AF92" s="24"/>
    </row>
    <row r="93" spans="1:32" hidden="1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>
        <f>VLOOKUP(A93,[2]ImportationMaterialProgrammingE!B:C,2,0)</f>
        <v>540200776</v>
      </c>
      <c r="F93" s="3" t="s">
        <v>589</v>
      </c>
      <c r="G93" s="3" t="s">
        <v>452</v>
      </c>
      <c r="H93" s="17">
        <f t="shared" ca="1" si="3"/>
        <v>72</v>
      </c>
      <c r="I93" s="15" t="str">
        <f>IF(VLOOKUP(A93,[2]ImportationMaterialProgrammingE!B:U,20,0)=0,"",VLOOKUP(A93,[2]ImportationMaterialProgrammingE!B:U,20,0))</f>
        <v>23/02/2022</v>
      </c>
      <c r="J93" s="15" t="str">
        <f>IF(VLOOKUP(A93,[2]ImportationMaterialProgrammingE!B:Y,24,0)&lt;&gt;"","Sim","Não")</f>
        <v>Não</v>
      </c>
      <c r="K93" s="15" t="str">
        <f>IF(VLOOKUP(A93,[2]ImportationMaterialProgrammingE!B:X,23,0)="DTA TRANSP",VLOOKUP(A93,[2]ImportationMaterialProgrammingE!B:V,21,0),"")</f>
        <v/>
      </c>
      <c r="L93" s="15" t="str">
        <f>IF(VLOOKUP(A93,[2]ImportationMaterialProgrammingE!B:Y,24,0)=0,"",VLOOKUP(A93,[2]ImportationMaterialProgrammingE!B:Y,24,0))</f>
        <v/>
      </c>
      <c r="N93" s="3" t="str">
        <f t="shared" si="4"/>
        <v/>
      </c>
      <c r="Q93" s="16" t="str">
        <f>VLOOKUP(A93,[2]ImportationMaterialProgrammingE!B:AN,39,0)</f>
        <v>2203431511</v>
      </c>
      <c r="S93" s="17" t="str">
        <f>VLOOKUP(A93,[2]ImportationMaterialProgrammingE!B:F,5,0)</f>
        <v>VERDE</v>
      </c>
      <c r="U93" s="18" t="str">
        <f t="shared" ca="1" si="5"/>
        <v/>
      </c>
      <c r="X93" s="15" t="str">
        <f>VLOOKUP(A93,[2]ImportationMaterialProgrammingE!B:X,23,0)</f>
        <v>FINALIZADO</v>
      </c>
      <c r="Y93" s="1" t="str">
        <f>IF(X93="DTA TRANSP","",VLOOKUP(A93,[2]ImportationMaterialProgrammingE!$B:$V,21,0))</f>
        <v>23/02/2022</v>
      </c>
      <c r="Z93" s="2"/>
      <c r="AC93" s="24"/>
      <c r="AD93" s="24"/>
      <c r="AE93" s="24"/>
      <c r="AF93" s="24"/>
    </row>
    <row r="94" spans="1:32" hidden="1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>
        <f>VLOOKUP(A94,[2]ImportationMaterialProgrammingE!B:C,2,0)</f>
        <v>540200777</v>
      </c>
      <c r="F94" s="3" t="s">
        <v>589</v>
      </c>
      <c r="G94" s="3" t="s">
        <v>452</v>
      </c>
      <c r="H94" s="17">
        <f t="shared" ca="1" si="3"/>
        <v>72</v>
      </c>
      <c r="I94" s="15" t="e">
        <f>IF(VLOOKUP(A94,[2]ImportationMaterialProgrammingE!B:U,20,0)=0,"",VLOOKUP(A94,[2]ImportationMaterialProgrammingE!B:U,20,0))</f>
        <v>#REF!</v>
      </c>
      <c r="J94" s="15" t="str">
        <f>IF(VLOOKUP(A94,[2]ImportationMaterialProgrammingE!B:Y,24,0)&lt;&gt;"","Sim","Não")</f>
        <v>Não</v>
      </c>
      <c r="K94" s="15" t="str">
        <f>IF(VLOOKUP(A94,[2]ImportationMaterialProgrammingE!B:X,23,0)="DTA TRANSP",VLOOKUP(A94,[2]ImportationMaterialProgrammingE!B:V,21,0),"")</f>
        <v>03/03/2022</v>
      </c>
      <c r="L94" s="15" t="str">
        <f>IF(VLOOKUP(A94,[2]ImportationMaterialProgrammingE!B:Y,24,0)=0,"",VLOOKUP(A94,[2]ImportationMaterialProgrammingE!B:Y,24,0))</f>
        <v/>
      </c>
      <c r="N94" s="3" t="str">
        <f t="shared" si="4"/>
        <v/>
      </c>
      <c r="Q94" s="16" t="str">
        <f>VLOOKUP(A94,[2]ImportationMaterialProgrammingE!B:AN,39,0)</f>
        <v xml:space="preserve">          </v>
      </c>
      <c r="S94" s="17" t="str">
        <f>VLOOKUP(A94,[2]ImportationMaterialProgrammingE!B:F,5,0)</f>
        <v/>
      </c>
      <c r="U94" s="18" t="str">
        <f t="shared" ca="1" si="5"/>
        <v/>
      </c>
      <c r="X94" s="15" t="str">
        <f>VLOOKUP(A94,[2]ImportationMaterialProgrammingE!B:X,23,0)</f>
        <v>DTA TRANSP</v>
      </c>
      <c r="Y94" s="1" t="str">
        <f>IF(X94="DTA TRANSP","",VLOOKUP(A94,[2]ImportationMaterialProgrammingE!$B:$V,21,0))</f>
        <v/>
      </c>
      <c r="Z94" s="2"/>
      <c r="AC94" s="24"/>
      <c r="AD94" s="24"/>
      <c r="AE94" s="24"/>
      <c r="AF94" s="24"/>
    </row>
    <row r="95" spans="1:32" hidden="1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>
        <f>VLOOKUP(A95,[2]ImportationMaterialProgrammingE!B:C,2,0)</f>
        <v>540200779</v>
      </c>
      <c r="F95" s="3" t="s">
        <v>589</v>
      </c>
      <c r="G95" s="3" t="s">
        <v>452</v>
      </c>
      <c r="H95" s="17">
        <f t="shared" ca="1" si="3"/>
        <v>72</v>
      </c>
      <c r="I95" s="15" t="str">
        <f>IF(VLOOKUP(A95,[2]ImportationMaterialProgrammingE!B:U,20,0)=0,"",VLOOKUP(A95,[2]ImportationMaterialProgrammingE!B:U,20,0))</f>
        <v>24/02/2022</v>
      </c>
      <c r="J95" s="15" t="str">
        <f>IF(VLOOKUP(A95,[2]ImportationMaterialProgrammingE!B:Y,24,0)&lt;&gt;"","Sim","Não")</f>
        <v>Não</v>
      </c>
      <c r="K95" s="15" t="str">
        <f>IF(VLOOKUP(A95,[2]ImportationMaterialProgrammingE!B:X,23,0)="DTA TRANSP",VLOOKUP(A95,[2]ImportationMaterialProgrammingE!B:V,21,0),"")</f>
        <v/>
      </c>
      <c r="L95" s="15" t="str">
        <f>IF(VLOOKUP(A95,[2]ImportationMaterialProgrammingE!B:Y,24,0)=0,"",VLOOKUP(A95,[2]ImportationMaterialProgrammingE!B:Y,24,0))</f>
        <v/>
      </c>
      <c r="N95" s="3" t="str">
        <f t="shared" si="4"/>
        <v/>
      </c>
      <c r="Q95" s="16" t="str">
        <f>VLOOKUP(A95,[2]ImportationMaterialProgrammingE!B:AN,39,0)</f>
        <v>2203656882</v>
      </c>
      <c r="S95" s="17" t="str">
        <f>VLOOKUP(A95,[2]ImportationMaterialProgrammingE!B:F,5,0)</f>
        <v>VERDE</v>
      </c>
      <c r="U95" s="18" t="str">
        <f t="shared" ca="1" si="5"/>
        <v/>
      </c>
      <c r="X95" s="15" t="str">
        <f>VLOOKUP(A95,[2]ImportationMaterialProgrammingE!B:X,23,0)</f>
        <v>FINALIZADO</v>
      </c>
      <c r="Y95" s="1" t="str">
        <f>IF(X95="DTA TRANSP","",VLOOKUP(A95,[2]ImportationMaterialProgrammingE!$B:$V,21,0))</f>
        <v>24/02/2022</v>
      </c>
      <c r="Z95" s="2"/>
      <c r="AC95" s="24"/>
      <c r="AD95" s="24"/>
      <c r="AE95" s="24"/>
      <c r="AF95" s="24"/>
    </row>
    <row r="96" spans="1:32" hidden="1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>
        <f>VLOOKUP(A96,[2]ImportationMaterialProgrammingE!B:C,2,0)</f>
        <v>540200780</v>
      </c>
      <c r="F96" s="3" t="s">
        <v>589</v>
      </c>
      <c r="G96" s="3" t="s">
        <v>452</v>
      </c>
      <c r="H96" s="17">
        <f t="shared" ca="1" si="3"/>
        <v>72</v>
      </c>
      <c r="I96" s="15" t="str">
        <f>IF(VLOOKUP(A96,[2]ImportationMaterialProgrammingE!B:U,20,0)=0,"",VLOOKUP(A96,[2]ImportationMaterialProgrammingE!B:U,20,0))</f>
        <v>11/02/2022</v>
      </c>
      <c r="J96" s="15" t="str">
        <f>IF(VLOOKUP(A96,[2]ImportationMaterialProgrammingE!B:Y,24,0)&lt;&gt;"","Sim","Não")</f>
        <v>Não</v>
      </c>
      <c r="K96" s="15" t="str">
        <f>IF(VLOOKUP(A96,[2]ImportationMaterialProgrammingE!B:X,23,0)="DTA TRANSP",VLOOKUP(A96,[2]ImportationMaterialProgrammingE!B:V,21,0),"")</f>
        <v/>
      </c>
      <c r="L96" s="15" t="str">
        <f>IF(VLOOKUP(A96,[2]ImportationMaterialProgrammingE!B:Y,24,0)=0,"",VLOOKUP(A96,[2]ImportationMaterialProgrammingE!B:Y,24,0))</f>
        <v/>
      </c>
      <c r="N96" s="3" t="str">
        <f t="shared" si="4"/>
        <v/>
      </c>
      <c r="Q96" s="16" t="str">
        <f>VLOOKUP(A96,[2]ImportationMaterialProgrammingE!B:AN,39,0)</f>
        <v>2203418221</v>
      </c>
      <c r="S96" s="17" t="str">
        <f>VLOOKUP(A96,[2]ImportationMaterialProgrammingE!B:F,5,0)</f>
        <v>VERDE</v>
      </c>
      <c r="U96" s="18" t="str">
        <f t="shared" ca="1" si="5"/>
        <v/>
      </c>
      <c r="X96" s="15" t="str">
        <f>VLOOKUP(A96,[2]ImportationMaterialProgrammingE!B:X,23,0)</f>
        <v>FINALIZADO</v>
      </c>
      <c r="Y96" s="1" t="str">
        <f>IF(X96="DTA TRANSP","",VLOOKUP(A96,[2]ImportationMaterialProgrammingE!$B:$V,21,0))</f>
        <v>23/02/2022</v>
      </c>
      <c r="Z96" s="2"/>
      <c r="AC96" s="24"/>
      <c r="AD96" s="24"/>
      <c r="AE96" s="24"/>
      <c r="AF96" s="24"/>
    </row>
    <row r="97" spans="1:32" hidden="1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>
        <f>VLOOKUP(A97,[2]ImportationMaterialProgrammingE!B:C,2,0)</f>
        <v>540200961</v>
      </c>
      <c r="F97" s="3" t="s">
        <v>589</v>
      </c>
      <c r="G97" s="3" t="s">
        <v>452</v>
      </c>
      <c r="H97" s="17">
        <f t="shared" ca="1" si="3"/>
        <v>72</v>
      </c>
      <c r="I97" s="15" t="e">
        <f>IF(VLOOKUP(A97,[2]ImportationMaterialProgrammingE!B:U,20,0)=0,"",VLOOKUP(A97,[2]ImportationMaterialProgrammingE!B:U,20,0))</f>
        <v>#REF!</v>
      </c>
      <c r="J97" s="15" t="str">
        <f>IF(VLOOKUP(A97,[2]ImportationMaterialProgrammingE!B:Y,24,0)&lt;&gt;"","Sim","Não")</f>
        <v>Não</v>
      </c>
      <c r="K97" s="15" t="str">
        <f>IF(VLOOKUP(A97,[2]ImportationMaterialProgrammingE!B:X,23,0)="DTA TRANSP",VLOOKUP(A97,[2]ImportationMaterialProgrammingE!B:V,21,0),"")</f>
        <v/>
      </c>
      <c r="L97" s="15" t="str">
        <f>IF(VLOOKUP(A97,[2]ImportationMaterialProgrammingE!B:Y,24,0)=0,"",VLOOKUP(A97,[2]ImportationMaterialProgrammingE!B:Y,24,0))</f>
        <v/>
      </c>
      <c r="N97" s="3" t="str">
        <f t="shared" si="4"/>
        <v/>
      </c>
      <c r="Q97" s="16" t="str">
        <f>VLOOKUP(A97,[2]ImportationMaterialProgrammingE!B:AN,39,0)</f>
        <v xml:space="preserve">          </v>
      </c>
      <c r="S97" s="17" t="str">
        <f>VLOOKUP(A97,[2]ImportationMaterialProgrammingE!B:F,5,0)</f>
        <v/>
      </c>
      <c r="U97" s="18" t="str">
        <f t="shared" ca="1" si="5"/>
        <v/>
      </c>
      <c r="X97" s="15" t="str">
        <f>VLOOKUP(A97,[2]ImportationMaterialProgrammingE!B:X,23,0)</f>
        <v>DTA TRANSP</v>
      </c>
      <c r="Y97" s="1" t="str">
        <f>IF(X97="DTA TRANSP","",VLOOKUP(A97,[2]ImportationMaterialProgrammingE!$B:$V,21,0))</f>
        <v/>
      </c>
      <c r="Z97" s="2"/>
      <c r="AC97" s="24"/>
      <c r="AD97" s="24"/>
      <c r="AE97" s="24"/>
      <c r="AF97" s="24"/>
    </row>
    <row r="98" spans="1:32" hidden="1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>
        <f>VLOOKUP(A98,[2]ImportationMaterialProgrammingE!B:C,2,0)</f>
        <v>540200783</v>
      </c>
      <c r="F98" s="3" t="s">
        <v>589</v>
      </c>
      <c r="G98" s="3" t="s">
        <v>452</v>
      </c>
      <c r="H98" s="17">
        <f t="shared" ca="1" si="3"/>
        <v>72</v>
      </c>
      <c r="I98" s="15" t="str">
        <f>IF(VLOOKUP(A98,[2]ImportationMaterialProgrammingE!B:U,20,0)=0,"",VLOOKUP(A98,[2]ImportationMaterialProgrammingE!B:U,20,0))</f>
        <v>21/02/2022</v>
      </c>
      <c r="J98" s="15" t="str">
        <f>IF(VLOOKUP(A98,[2]ImportationMaterialProgrammingE!B:Y,24,0)&lt;&gt;"","Sim","Não")</f>
        <v>Não</v>
      </c>
      <c r="K98" s="15" t="str">
        <f>IF(VLOOKUP(A98,[2]ImportationMaterialProgrammingE!B:X,23,0)="DTA TRANSP",VLOOKUP(A98,[2]ImportationMaterialProgrammingE!B:V,21,0),"")</f>
        <v/>
      </c>
      <c r="L98" s="15" t="str">
        <f>IF(VLOOKUP(A98,[2]ImportationMaterialProgrammingE!B:Y,24,0)=0,"",VLOOKUP(A98,[2]ImportationMaterialProgrammingE!B:Y,24,0))</f>
        <v/>
      </c>
      <c r="N98" s="3" t="str">
        <f t="shared" si="4"/>
        <v/>
      </c>
      <c r="Q98" s="16" t="str">
        <f>VLOOKUP(A98,[2]ImportationMaterialProgrammingE!B:AN,39,0)</f>
        <v>2203405278</v>
      </c>
      <c r="S98" s="17" t="str">
        <f>VLOOKUP(A98,[2]ImportationMaterialProgrammingE!B:F,5,0)</f>
        <v>VERDE</v>
      </c>
      <c r="U98" s="18" t="str">
        <f t="shared" ca="1" si="5"/>
        <v/>
      </c>
      <c r="X98" s="15" t="str">
        <f>VLOOKUP(A98,[2]ImportationMaterialProgrammingE!B:X,23,0)</f>
        <v>FINALIZADO</v>
      </c>
      <c r="Y98" s="1" t="str">
        <f>IF(X98="DTA TRANSP","",VLOOKUP(A98,[2]ImportationMaterialProgrammingE!$B:$V,21,0))</f>
        <v>22/02/2022</v>
      </c>
      <c r="Z98" s="2"/>
      <c r="AC98" s="24"/>
      <c r="AD98" s="24"/>
      <c r="AE98" s="24"/>
      <c r="AF98" s="24"/>
    </row>
    <row r="99" spans="1:32" hidden="1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>
        <f>VLOOKUP(A99,[2]ImportationMaterialProgrammingE!B:C,2,0)</f>
        <v>540200784</v>
      </c>
      <c r="F99" s="3" t="s">
        <v>589</v>
      </c>
      <c r="G99" s="3" t="s">
        <v>452</v>
      </c>
      <c r="H99" s="17">
        <f t="shared" ca="1" si="3"/>
        <v>72</v>
      </c>
      <c r="I99" s="15" t="str">
        <f>IF(VLOOKUP(A99,[2]ImportationMaterialProgrammingE!B:U,20,0)=0,"",VLOOKUP(A99,[2]ImportationMaterialProgrammingE!B:U,20,0))</f>
        <v>18/02/2022</v>
      </c>
      <c r="J99" s="15" t="str">
        <f>IF(VLOOKUP(A99,[2]ImportationMaterialProgrammingE!B:Y,24,0)&lt;&gt;"","Sim","Não")</f>
        <v>Não</v>
      </c>
      <c r="K99" s="15" t="str">
        <f>IF(VLOOKUP(A99,[2]ImportationMaterialProgrammingE!B:X,23,0)="DTA TRANSP",VLOOKUP(A99,[2]ImportationMaterialProgrammingE!B:V,21,0),"")</f>
        <v/>
      </c>
      <c r="L99" s="15" t="str">
        <f>IF(VLOOKUP(A99,[2]ImportationMaterialProgrammingE!B:Y,24,0)=0,"",VLOOKUP(A99,[2]ImportationMaterialProgrammingE!B:Y,24,0))</f>
        <v/>
      </c>
      <c r="N99" s="3" t="str">
        <f t="shared" si="4"/>
        <v/>
      </c>
      <c r="Q99" s="16" t="str">
        <f>VLOOKUP(A99,[2]ImportationMaterialProgrammingE!B:AN,39,0)</f>
        <v>2203608659</v>
      </c>
      <c r="S99" s="17" t="str">
        <f>VLOOKUP(A99,[2]ImportationMaterialProgrammingE!B:F,5,0)</f>
        <v>VERDE</v>
      </c>
      <c r="U99" s="18" t="str">
        <f t="shared" ca="1" si="5"/>
        <v/>
      </c>
      <c r="X99" s="15" t="str">
        <f>VLOOKUP(A99,[2]ImportationMaterialProgrammingE!B:X,23,0)</f>
        <v>FINALIZADO</v>
      </c>
      <c r="Y99" s="1" t="str">
        <f>IF(X99="DTA TRANSP","",VLOOKUP(A99,[2]ImportationMaterialProgrammingE!$B:$V,21,0))</f>
        <v>02/03/2022</v>
      </c>
      <c r="Z99" s="2"/>
      <c r="AC99" s="24"/>
      <c r="AD99" s="24"/>
      <c r="AE99" s="24"/>
      <c r="AF99" s="24"/>
    </row>
    <row r="100" spans="1:32" hidden="1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>
        <f>VLOOKUP(A100,[2]ImportationMaterialProgrammingE!B:C,2,0)</f>
        <v>540200880</v>
      </c>
      <c r="F100" s="3" t="s">
        <v>589</v>
      </c>
      <c r="G100" s="3" t="s">
        <v>452</v>
      </c>
      <c r="H100" s="17">
        <f t="shared" ca="1" si="3"/>
        <v>72</v>
      </c>
      <c r="I100" s="15" t="str">
        <f>IF(VLOOKUP(A100,[2]ImportationMaterialProgrammingE!B:U,20,0)=0,"",VLOOKUP(A100,[2]ImportationMaterialProgrammingE!B:U,20,0))</f>
        <v>21/02/2022</v>
      </c>
      <c r="J100" s="15" t="str">
        <f>IF(VLOOKUP(A100,[2]ImportationMaterialProgrammingE!B:Y,24,0)&lt;&gt;"","Sim","Não")</f>
        <v>Não</v>
      </c>
      <c r="K100" s="15" t="str">
        <f>IF(VLOOKUP(A100,[2]ImportationMaterialProgrammingE!B:X,23,0)="DTA TRANSP",VLOOKUP(A100,[2]ImportationMaterialProgrammingE!B:V,21,0),"")</f>
        <v/>
      </c>
      <c r="L100" s="15" t="str">
        <f>IF(VLOOKUP(A100,[2]ImportationMaterialProgrammingE!B:Y,24,0)=0,"",VLOOKUP(A100,[2]ImportationMaterialProgrammingE!B:Y,24,0))</f>
        <v/>
      </c>
      <c r="N100" s="3" t="str">
        <f t="shared" si="4"/>
        <v/>
      </c>
      <c r="Q100" s="16" t="str">
        <f>VLOOKUP(A100,[2]ImportationMaterialProgrammingE!B:AN,39,0)</f>
        <v>2203405359</v>
      </c>
      <c r="S100" s="17" t="str">
        <f>VLOOKUP(A100,[2]ImportationMaterialProgrammingE!B:F,5,0)</f>
        <v>VERDE</v>
      </c>
      <c r="U100" s="18" t="str">
        <f t="shared" ca="1" si="5"/>
        <v/>
      </c>
      <c r="X100" s="15" t="str">
        <f>VLOOKUP(A100,[2]ImportationMaterialProgrammingE!B:X,23,0)</f>
        <v>FINALIZADO</v>
      </c>
      <c r="Y100" s="1" t="str">
        <f>IF(X100="DTA TRANSP","",VLOOKUP(A100,[2]ImportationMaterialProgrammingE!$B:$V,21,0))</f>
        <v>23/02/2022</v>
      </c>
      <c r="Z100" s="2"/>
      <c r="AC100" s="24"/>
      <c r="AD100" s="24"/>
      <c r="AE100" s="24"/>
      <c r="AF100" s="24"/>
    </row>
    <row r="101" spans="1:32" hidden="1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>
        <f>VLOOKUP(A101,[2]ImportationMaterialProgrammingE!B:C,2,0)</f>
        <v>540200785</v>
      </c>
      <c r="F101" s="3" t="s">
        <v>589</v>
      </c>
      <c r="G101" s="3" t="s">
        <v>452</v>
      </c>
      <c r="H101" s="17">
        <f t="shared" ca="1" si="3"/>
        <v>72</v>
      </c>
      <c r="I101" s="15" t="e">
        <f>IF(VLOOKUP(A101,[2]ImportationMaterialProgrammingE!B:U,20,0)=0,"",VLOOKUP(A101,[2]ImportationMaterialProgrammingE!B:U,20,0))</f>
        <v>#REF!</v>
      </c>
      <c r="J101" s="15" t="str">
        <f>IF(VLOOKUP(A101,[2]ImportationMaterialProgrammingE!B:Y,24,0)&lt;&gt;"","Sim","Não")</f>
        <v>Não</v>
      </c>
      <c r="K101" s="15" t="str">
        <f>IF(VLOOKUP(A101,[2]ImportationMaterialProgrammingE!B:X,23,0)="DTA TRANSP",VLOOKUP(A101,[2]ImportationMaterialProgrammingE!B:V,21,0),"")</f>
        <v>03/03/2022</v>
      </c>
      <c r="L101" s="15" t="str">
        <f>IF(VLOOKUP(A101,[2]ImportationMaterialProgrammingE!B:Y,24,0)=0,"",VLOOKUP(A101,[2]ImportationMaterialProgrammingE!B:Y,24,0))</f>
        <v/>
      </c>
      <c r="N101" s="3" t="str">
        <f t="shared" si="4"/>
        <v/>
      </c>
      <c r="Q101" s="16" t="str">
        <f>VLOOKUP(A101,[2]ImportationMaterialProgrammingE!B:AN,39,0)</f>
        <v xml:space="preserve">          </v>
      </c>
      <c r="S101" s="17" t="str">
        <f>VLOOKUP(A101,[2]ImportationMaterialProgrammingE!B:F,5,0)</f>
        <v/>
      </c>
      <c r="U101" s="18" t="str">
        <f t="shared" ca="1" si="5"/>
        <v/>
      </c>
      <c r="X101" s="15" t="str">
        <f>VLOOKUP(A101,[2]ImportationMaterialProgrammingE!B:X,23,0)</f>
        <v>DTA TRANSP</v>
      </c>
      <c r="Y101" s="1" t="str">
        <f>IF(X101="DTA TRANSP","",VLOOKUP(A101,[2]ImportationMaterialProgrammingE!$B:$V,21,0))</f>
        <v/>
      </c>
      <c r="Z101" s="2"/>
      <c r="AC101" s="24"/>
      <c r="AD101" s="24"/>
      <c r="AE101" s="24"/>
      <c r="AF101" s="24"/>
    </row>
    <row r="102" spans="1:32" hidden="1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>
        <f>VLOOKUP(A102,[2]ImportationMaterialProgrammingE!B:C,2,0)</f>
        <v>540200786</v>
      </c>
      <c r="F102" s="3" t="s">
        <v>589</v>
      </c>
      <c r="G102" s="3" t="s">
        <v>452</v>
      </c>
      <c r="H102" s="17">
        <f t="shared" ca="1" si="3"/>
        <v>72</v>
      </c>
      <c r="I102" s="15" t="str">
        <f>IF(VLOOKUP(A102,[2]ImportationMaterialProgrammingE!B:U,20,0)=0,"",VLOOKUP(A102,[2]ImportationMaterialProgrammingE!B:U,20,0))</f>
        <v>17/03/2022</v>
      </c>
      <c r="J102" s="15" t="str">
        <f>IF(VLOOKUP(A102,[2]ImportationMaterialProgrammingE!B:Y,24,0)&lt;&gt;"","Sim","Não")</f>
        <v>Não</v>
      </c>
      <c r="K102" s="15" t="str">
        <f>IF(VLOOKUP(A102,[2]ImportationMaterialProgrammingE!B:X,23,0)="DTA TRANSP",VLOOKUP(A102,[2]ImportationMaterialProgrammingE!B:V,21,0),"")</f>
        <v/>
      </c>
      <c r="L102" s="15" t="str">
        <f>IF(VLOOKUP(A102,[2]ImportationMaterialProgrammingE!B:Y,24,0)=0,"",VLOOKUP(A102,[2]ImportationMaterialProgrammingE!B:Y,24,0))</f>
        <v/>
      </c>
      <c r="N102" s="3" t="str">
        <f t="shared" si="4"/>
        <v/>
      </c>
      <c r="Q102" s="16" t="str">
        <f>VLOOKUP(A102,[2]ImportationMaterialProgrammingE!B:AN,39,0)</f>
        <v xml:space="preserve">          </v>
      </c>
      <c r="S102" s="17" t="str">
        <f>VLOOKUP(A102,[2]ImportationMaterialProgrammingE!B:F,5,0)</f>
        <v/>
      </c>
      <c r="U102" s="18" t="str">
        <f t="shared" ca="1" si="5"/>
        <v/>
      </c>
      <c r="X102" s="15" t="str">
        <f>VLOOKUP(A102,[2]ImportationMaterialProgrammingE!B:X,23,0)</f>
        <v/>
      </c>
      <c r="Y102" s="1" t="str">
        <f>IF(X102="DTA TRANSP","",VLOOKUP(A102,[2]ImportationMaterialProgrammingE!$B:$V,21,0))</f>
        <v/>
      </c>
      <c r="Z102" s="2"/>
      <c r="AC102" s="24"/>
      <c r="AD102" s="24"/>
      <c r="AE102" s="24"/>
      <c r="AF102" s="24"/>
    </row>
    <row r="103" spans="1:32" hidden="1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>
        <f>VLOOKUP(A103,[2]ImportationMaterialProgrammingE!B:C,2,0)</f>
        <v>540200787</v>
      </c>
      <c r="F103" s="3" t="s">
        <v>589</v>
      </c>
      <c r="G103" s="3" t="s">
        <v>452</v>
      </c>
      <c r="H103" s="17">
        <f t="shared" ca="1" si="3"/>
        <v>72</v>
      </c>
      <c r="I103" s="15" t="e">
        <f>IF(VLOOKUP(A103,[2]ImportationMaterialProgrammingE!B:U,20,0)=0,"",VLOOKUP(A103,[2]ImportationMaterialProgrammingE!B:U,20,0))</f>
        <v>#REF!</v>
      </c>
      <c r="J103" s="15" t="str">
        <f>IF(VLOOKUP(A103,[2]ImportationMaterialProgrammingE!B:Y,24,0)&lt;&gt;"","Sim","Não")</f>
        <v>Não</v>
      </c>
      <c r="K103" s="15" t="str">
        <f>IF(VLOOKUP(A103,[2]ImportationMaterialProgrammingE!B:X,23,0)="DTA TRANSP",VLOOKUP(A103,[2]ImportationMaterialProgrammingE!B:V,21,0),"")</f>
        <v/>
      </c>
      <c r="L103" s="15" t="str">
        <f>IF(VLOOKUP(A103,[2]ImportationMaterialProgrammingE!B:Y,24,0)=0,"",VLOOKUP(A103,[2]ImportationMaterialProgrammingE!B:Y,24,0))</f>
        <v/>
      </c>
      <c r="N103" s="3" t="str">
        <f t="shared" si="4"/>
        <v/>
      </c>
      <c r="Q103" s="16" t="str">
        <f>VLOOKUP(A103,[2]ImportationMaterialProgrammingE!B:AN,39,0)</f>
        <v>2204075077</v>
      </c>
      <c r="S103" s="17" t="str">
        <f>VLOOKUP(A103,[2]ImportationMaterialProgrammingE!B:F,5,0)</f>
        <v>VERDE</v>
      </c>
      <c r="U103" s="18" t="str">
        <f t="shared" ca="1" si="5"/>
        <v/>
      </c>
      <c r="X103" s="15" t="str">
        <f>VLOOKUP(A103,[2]ImportationMaterialProgrammingE!B:X,23,0)</f>
        <v/>
      </c>
      <c r="Y103" s="1" t="str">
        <f>IF(X103="DTA TRANSP","",VLOOKUP(A103,[2]ImportationMaterialProgrammingE!$B:$V,21,0))</f>
        <v/>
      </c>
      <c r="Z103" s="2"/>
      <c r="AC103" s="24"/>
      <c r="AD103" s="24"/>
      <c r="AE103" s="24"/>
      <c r="AF103" s="24"/>
    </row>
    <row r="104" spans="1:32" hidden="1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>
        <f>VLOOKUP(A104,[2]ImportationMaterialProgrammingE!B:C,2,0)</f>
        <v>540200788</v>
      </c>
      <c r="F104" s="3" t="s">
        <v>589</v>
      </c>
      <c r="G104" s="3" t="s">
        <v>452</v>
      </c>
      <c r="H104" s="17">
        <f t="shared" ca="1" si="3"/>
        <v>72</v>
      </c>
      <c r="I104" s="15" t="str">
        <f>IF(VLOOKUP(A104,[2]ImportationMaterialProgrammingE!B:U,20,0)=0,"",VLOOKUP(A104,[2]ImportationMaterialProgrammingE!B:U,20,0))</f>
        <v>22/02/2022</v>
      </c>
      <c r="J104" s="15" t="str">
        <f>IF(VLOOKUP(A104,[2]ImportationMaterialProgrammingE!B:Y,24,0)&lt;&gt;"","Sim","Não")</f>
        <v>Não</v>
      </c>
      <c r="K104" s="15" t="str">
        <f>IF(VLOOKUP(A104,[2]ImportationMaterialProgrammingE!B:X,23,0)="DTA TRANSP",VLOOKUP(A104,[2]ImportationMaterialProgrammingE!B:V,21,0),"")</f>
        <v/>
      </c>
      <c r="L104" s="15" t="str">
        <f>IF(VLOOKUP(A104,[2]ImportationMaterialProgrammingE!B:Y,24,0)=0,"",VLOOKUP(A104,[2]ImportationMaterialProgrammingE!B:Y,24,0))</f>
        <v/>
      </c>
      <c r="N104" s="3" t="str">
        <f t="shared" si="4"/>
        <v/>
      </c>
      <c r="Q104" s="16" t="str">
        <f>VLOOKUP(A104,[2]ImportationMaterialProgrammingE!B:AN,39,0)</f>
        <v>2203427441</v>
      </c>
      <c r="S104" s="17" t="str">
        <f>VLOOKUP(A104,[2]ImportationMaterialProgrammingE!B:F,5,0)</f>
        <v>VERDE</v>
      </c>
      <c r="U104" s="18" t="str">
        <f t="shared" ca="1" si="5"/>
        <v/>
      </c>
      <c r="X104" s="15" t="str">
        <f>VLOOKUP(A104,[2]ImportationMaterialProgrammingE!B:X,23,0)</f>
        <v>FINALIZADO</v>
      </c>
      <c r="Y104" s="1" t="str">
        <f>IF(X104="DTA TRANSP","",VLOOKUP(A104,[2]ImportationMaterialProgrammingE!$B:$V,21,0))</f>
        <v>23/02/2022</v>
      </c>
      <c r="Z104" s="2"/>
      <c r="AC104" s="24"/>
      <c r="AD104" s="24"/>
      <c r="AE104" s="24"/>
      <c r="AF104" s="24"/>
    </row>
    <row r="105" spans="1:32" hidden="1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>
        <f>VLOOKUP(A105,[2]ImportationMaterialProgrammingE!B:C,2,0)</f>
        <v>540200789</v>
      </c>
      <c r="F105" s="3" t="s">
        <v>589</v>
      </c>
      <c r="G105" s="3" t="s">
        <v>452</v>
      </c>
      <c r="H105" s="17">
        <f t="shared" ca="1" si="3"/>
        <v>72</v>
      </c>
      <c r="I105" s="15" t="str">
        <f>IF(VLOOKUP(A105,[2]ImportationMaterialProgrammingE!B:U,20,0)=0,"",VLOOKUP(A105,[2]ImportationMaterialProgrammingE!B:U,20,0))</f>
        <v>22/02/2022</v>
      </c>
      <c r="J105" s="15" t="str">
        <f>IF(VLOOKUP(A105,[2]ImportationMaterialProgrammingE!B:Y,24,0)&lt;&gt;"","Sim","Não")</f>
        <v>Não</v>
      </c>
      <c r="K105" s="15" t="str">
        <f>IF(VLOOKUP(A105,[2]ImportationMaterialProgrammingE!B:X,23,0)="DTA TRANSP",VLOOKUP(A105,[2]ImportationMaterialProgrammingE!B:V,21,0),"")</f>
        <v/>
      </c>
      <c r="L105" s="15" t="str">
        <f>IF(VLOOKUP(A105,[2]ImportationMaterialProgrammingE!B:Y,24,0)=0,"",VLOOKUP(A105,[2]ImportationMaterialProgrammingE!B:Y,24,0))</f>
        <v/>
      </c>
      <c r="N105" s="3" t="str">
        <f t="shared" si="4"/>
        <v/>
      </c>
      <c r="Q105" s="16" t="str">
        <f>VLOOKUP(A105,[2]ImportationMaterialProgrammingE!B:AN,39,0)</f>
        <v>2203427395</v>
      </c>
      <c r="S105" s="17" t="str">
        <f>VLOOKUP(A105,[2]ImportationMaterialProgrammingE!B:F,5,0)</f>
        <v>VERDE</v>
      </c>
      <c r="U105" s="18" t="str">
        <f t="shared" ca="1" si="5"/>
        <v/>
      </c>
      <c r="X105" s="15" t="str">
        <f>VLOOKUP(A105,[2]ImportationMaterialProgrammingE!B:X,23,0)</f>
        <v>FINALIZADO</v>
      </c>
      <c r="Y105" s="1" t="str">
        <f>IF(X105="DTA TRANSP","",VLOOKUP(A105,[2]ImportationMaterialProgrammingE!$B:$V,21,0))</f>
        <v>22/02/2022</v>
      </c>
      <c r="Z105" s="2"/>
      <c r="AC105" s="24"/>
      <c r="AD105" s="24"/>
      <c r="AE105" s="24"/>
      <c r="AF105" s="24"/>
    </row>
    <row r="106" spans="1:32" hidden="1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>
        <f>VLOOKUP(A106,[2]ImportationMaterialProgrammingE!B:C,2,0)</f>
        <v>540200790</v>
      </c>
      <c r="F106" s="3" t="s">
        <v>589</v>
      </c>
      <c r="G106" s="3" t="s">
        <v>452</v>
      </c>
      <c r="H106" s="17">
        <f t="shared" ca="1" si="3"/>
        <v>72</v>
      </c>
      <c r="I106" s="15" t="str">
        <f>IF(VLOOKUP(A106,[2]ImportationMaterialProgrammingE!B:U,20,0)=0,"",VLOOKUP(A106,[2]ImportationMaterialProgrammingE!B:U,20,0))</f>
        <v>23/02/2022</v>
      </c>
      <c r="J106" s="15" t="str">
        <f>IF(VLOOKUP(A106,[2]ImportationMaterialProgrammingE!B:Y,24,0)&lt;&gt;"","Sim","Não")</f>
        <v>Não</v>
      </c>
      <c r="K106" s="15" t="str">
        <f>IF(VLOOKUP(A106,[2]ImportationMaterialProgrammingE!B:X,23,0)="DTA TRANSP",VLOOKUP(A106,[2]ImportationMaterialProgrammingE!B:V,21,0),"")</f>
        <v/>
      </c>
      <c r="L106" s="15" t="str">
        <f>IF(VLOOKUP(A106,[2]ImportationMaterialProgrammingE!B:Y,24,0)=0,"",VLOOKUP(A106,[2]ImportationMaterialProgrammingE!B:Y,24,0))</f>
        <v/>
      </c>
      <c r="N106" s="3" t="str">
        <f t="shared" si="4"/>
        <v/>
      </c>
      <c r="Q106" s="16" t="str">
        <f>VLOOKUP(A106,[2]ImportationMaterialProgrammingE!B:AN,39,0)</f>
        <v>2203431520</v>
      </c>
      <c r="S106" s="17" t="str">
        <f>VLOOKUP(A106,[2]ImportationMaterialProgrammingE!B:F,5,0)</f>
        <v>VERDE</v>
      </c>
      <c r="U106" s="18" t="str">
        <f t="shared" ca="1" si="5"/>
        <v/>
      </c>
      <c r="X106" s="15" t="str">
        <f>VLOOKUP(A106,[2]ImportationMaterialProgrammingE!B:X,23,0)</f>
        <v>FINALIZADO</v>
      </c>
      <c r="Y106" s="1" t="str">
        <f>IF(X106="DTA TRANSP","",VLOOKUP(A106,[2]ImportationMaterialProgrammingE!$B:$V,21,0))</f>
        <v>23/02/2022</v>
      </c>
      <c r="Z106" s="2"/>
      <c r="AC106" s="24"/>
      <c r="AD106" s="24"/>
      <c r="AE106" s="24"/>
      <c r="AF106" s="24"/>
    </row>
    <row r="107" spans="1:32" hidden="1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>
        <f>VLOOKUP(A107,[2]ImportationMaterialProgrammingE!B:C,2,0)</f>
        <v>540200792</v>
      </c>
      <c r="F107" s="3" t="s">
        <v>589</v>
      </c>
      <c r="G107" s="3" t="s">
        <v>452</v>
      </c>
      <c r="H107" s="17">
        <f t="shared" ca="1" si="3"/>
        <v>72</v>
      </c>
      <c r="I107" s="15" t="str">
        <f>IF(VLOOKUP(A107,[2]ImportationMaterialProgrammingE!B:U,20,0)=0,"",VLOOKUP(A107,[2]ImportationMaterialProgrammingE!B:U,20,0))</f>
        <v>22/02/2022</v>
      </c>
      <c r="J107" s="15" t="str">
        <f>IF(VLOOKUP(A107,[2]ImportationMaterialProgrammingE!B:Y,24,0)&lt;&gt;"","Sim","Não")</f>
        <v>Não</v>
      </c>
      <c r="K107" s="15" t="str">
        <f>IF(VLOOKUP(A107,[2]ImportationMaterialProgrammingE!B:X,23,0)="DTA TRANSP",VLOOKUP(A107,[2]ImportationMaterialProgrammingE!B:V,21,0),"")</f>
        <v/>
      </c>
      <c r="L107" s="15" t="str">
        <f>IF(VLOOKUP(A107,[2]ImportationMaterialProgrammingE!B:Y,24,0)=0,"",VLOOKUP(A107,[2]ImportationMaterialProgrammingE!B:Y,24,0))</f>
        <v/>
      </c>
      <c r="N107" s="3" t="str">
        <f t="shared" si="4"/>
        <v/>
      </c>
      <c r="Q107" s="16" t="str">
        <f>VLOOKUP(A107,[2]ImportationMaterialProgrammingE!B:AN,39,0)</f>
        <v>2203427425</v>
      </c>
      <c r="S107" s="17" t="str">
        <f>VLOOKUP(A107,[2]ImportationMaterialProgrammingE!B:F,5,0)</f>
        <v>VERDE</v>
      </c>
      <c r="U107" s="18" t="str">
        <f t="shared" ca="1" si="5"/>
        <v/>
      </c>
      <c r="X107" s="15" t="str">
        <f>VLOOKUP(A107,[2]ImportationMaterialProgrammingE!B:X,23,0)</f>
        <v>FINALIZADO</v>
      </c>
      <c r="Y107" s="1" t="str">
        <f>IF(X107="DTA TRANSP","",VLOOKUP(A107,[2]ImportationMaterialProgrammingE!$B:$V,21,0))</f>
        <v>22/02/2022</v>
      </c>
      <c r="Z107" s="2"/>
      <c r="AC107" s="24"/>
      <c r="AD107" s="24"/>
      <c r="AE107" s="24"/>
      <c r="AF107" s="24"/>
    </row>
    <row r="108" spans="1:32" hidden="1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>
        <f>VLOOKUP(A108,[2]ImportationMaterialProgrammingE!B:C,2,0)</f>
        <v>540200791</v>
      </c>
      <c r="F108" s="3" t="s">
        <v>589</v>
      </c>
      <c r="G108" s="3" t="s">
        <v>452</v>
      </c>
      <c r="H108" s="17">
        <f t="shared" ca="1" si="3"/>
        <v>72</v>
      </c>
      <c r="I108" s="15" t="str">
        <f>IF(VLOOKUP(A108,[2]ImportationMaterialProgrammingE!B:U,20,0)=0,"",VLOOKUP(A108,[2]ImportationMaterialProgrammingE!B:U,20,0))</f>
        <v>22/02/2022</v>
      </c>
      <c r="J108" s="15" t="str">
        <f>IF(VLOOKUP(A108,[2]ImportationMaterialProgrammingE!B:Y,24,0)&lt;&gt;"","Sim","Não")</f>
        <v>Não</v>
      </c>
      <c r="K108" s="15" t="str">
        <f>IF(VLOOKUP(A108,[2]ImportationMaterialProgrammingE!B:X,23,0)="DTA TRANSP",VLOOKUP(A108,[2]ImportationMaterialProgrammingE!B:V,21,0),"")</f>
        <v/>
      </c>
      <c r="L108" s="15" t="str">
        <f>IF(VLOOKUP(A108,[2]ImportationMaterialProgrammingE!B:Y,24,0)=0,"",VLOOKUP(A108,[2]ImportationMaterialProgrammingE!B:Y,24,0))</f>
        <v/>
      </c>
      <c r="N108" s="3" t="str">
        <f t="shared" si="4"/>
        <v/>
      </c>
      <c r="Q108" s="16" t="str">
        <f>VLOOKUP(A108,[2]ImportationMaterialProgrammingE!B:AN,39,0)</f>
        <v>2203410140</v>
      </c>
      <c r="S108" s="17" t="str">
        <f>VLOOKUP(A108,[2]ImportationMaterialProgrammingE!B:F,5,0)</f>
        <v>VERDE</v>
      </c>
      <c r="U108" s="18" t="str">
        <f t="shared" ca="1" si="5"/>
        <v/>
      </c>
      <c r="X108" s="15" t="str">
        <f>VLOOKUP(A108,[2]ImportationMaterialProgrammingE!B:X,23,0)</f>
        <v>FINALIZADO</v>
      </c>
      <c r="Y108" s="1" t="str">
        <f>IF(X108="DTA TRANSP","",VLOOKUP(A108,[2]ImportationMaterialProgrammingE!$B:$V,21,0))</f>
        <v>22/02/2022</v>
      </c>
      <c r="Z108" s="2"/>
      <c r="AC108" s="24"/>
      <c r="AD108" s="24"/>
      <c r="AE108" s="24"/>
      <c r="AF108" s="24"/>
    </row>
    <row r="109" spans="1:32" hidden="1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>
        <f>VLOOKUP(A109,[2]ImportationMaterialProgrammingE!B:C,2,0)</f>
        <v>540200793</v>
      </c>
      <c r="F109" s="3" t="s">
        <v>589</v>
      </c>
      <c r="G109" s="3" t="s">
        <v>452</v>
      </c>
      <c r="H109" s="17">
        <f t="shared" ca="1" si="3"/>
        <v>72</v>
      </c>
      <c r="I109" s="15" t="str">
        <f>IF(VLOOKUP(A109,[2]ImportationMaterialProgrammingE!B:U,20,0)=0,"",VLOOKUP(A109,[2]ImportationMaterialProgrammingE!B:U,20,0))</f>
        <v>25/02/2022</v>
      </c>
      <c r="J109" s="15" t="str">
        <f>IF(VLOOKUP(A109,[2]ImportationMaterialProgrammingE!B:Y,24,0)&lt;&gt;"","Sim","Não")</f>
        <v>Não</v>
      </c>
      <c r="K109" s="15" t="str">
        <f>IF(VLOOKUP(A109,[2]ImportationMaterialProgrammingE!B:X,23,0)="DTA TRANSP",VLOOKUP(A109,[2]ImportationMaterialProgrammingE!B:V,21,0),"")</f>
        <v/>
      </c>
      <c r="L109" s="15" t="str">
        <f>IF(VLOOKUP(A109,[2]ImportationMaterialProgrammingE!B:Y,24,0)=0,"",VLOOKUP(A109,[2]ImportationMaterialProgrammingE!B:Y,24,0))</f>
        <v/>
      </c>
      <c r="N109" s="3" t="str">
        <f t="shared" si="4"/>
        <v/>
      </c>
      <c r="Q109" s="16" t="str">
        <f>VLOOKUP(A109,[2]ImportationMaterialProgrammingE!B:AN,39,0)</f>
        <v>2203431872</v>
      </c>
      <c r="S109" s="17" t="str">
        <f>VLOOKUP(A109,[2]ImportationMaterialProgrammingE!B:F,5,0)</f>
        <v>VERDE</v>
      </c>
      <c r="U109" s="18" t="str">
        <f t="shared" ca="1" si="5"/>
        <v/>
      </c>
      <c r="X109" s="15" t="str">
        <f>VLOOKUP(A109,[2]ImportationMaterialProgrammingE!B:X,23,0)</f>
        <v>FINALIZADO</v>
      </c>
      <c r="Y109" s="1" t="str">
        <f>IF(X109="DTA TRANSP","",VLOOKUP(A109,[2]ImportationMaterialProgrammingE!$B:$V,21,0))</f>
        <v>23/02/2022</v>
      </c>
      <c r="Z109" s="2"/>
      <c r="AC109" s="24"/>
      <c r="AD109" s="24"/>
      <c r="AE109" s="24"/>
      <c r="AF109" s="24"/>
    </row>
    <row r="110" spans="1:32" hidden="1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>
        <f>VLOOKUP(A110,[2]ImportationMaterialProgrammingE!B:C,2,0)</f>
        <v>540200794</v>
      </c>
      <c r="F110" s="3" t="s">
        <v>589</v>
      </c>
      <c r="G110" s="3" t="s">
        <v>452</v>
      </c>
      <c r="H110" s="17">
        <f t="shared" ca="1" si="3"/>
        <v>72</v>
      </c>
      <c r="I110" s="15" t="e">
        <f>IF(VLOOKUP(A110,[2]ImportationMaterialProgrammingE!B:U,20,0)=0,"",VLOOKUP(A110,[2]ImportationMaterialProgrammingE!B:U,20,0))</f>
        <v>#REF!</v>
      </c>
      <c r="J110" s="15" t="str">
        <f>IF(VLOOKUP(A110,[2]ImportationMaterialProgrammingE!B:Y,24,0)&lt;&gt;"","Sim","Não")</f>
        <v>Não</v>
      </c>
      <c r="K110" s="15" t="str">
        <f>IF(VLOOKUP(A110,[2]ImportationMaterialProgrammingE!B:X,23,0)="DTA TRANSP",VLOOKUP(A110,[2]ImportationMaterialProgrammingE!B:V,21,0),"")</f>
        <v/>
      </c>
      <c r="L110" s="15" t="str">
        <f>IF(VLOOKUP(A110,[2]ImportationMaterialProgrammingE!B:Y,24,0)=0,"",VLOOKUP(A110,[2]ImportationMaterialProgrammingE!B:Y,24,0))</f>
        <v/>
      </c>
      <c r="N110" s="3" t="str">
        <f t="shared" si="4"/>
        <v/>
      </c>
      <c r="Q110" s="16" t="str">
        <f>VLOOKUP(A110,[2]ImportationMaterialProgrammingE!B:AN,39,0)</f>
        <v xml:space="preserve">          </v>
      </c>
      <c r="S110" s="17" t="str">
        <f>VLOOKUP(A110,[2]ImportationMaterialProgrammingE!B:F,5,0)</f>
        <v/>
      </c>
      <c r="U110" s="18" t="str">
        <f t="shared" ca="1" si="5"/>
        <v/>
      </c>
      <c r="X110" s="15" t="str">
        <f>VLOOKUP(A110,[2]ImportationMaterialProgrammingE!B:X,23,0)</f>
        <v>DTA TRANSP</v>
      </c>
      <c r="Y110" s="1" t="str">
        <f>IF(X110="DTA TRANSP","",VLOOKUP(A110,[2]ImportationMaterialProgrammingE!$B:$V,21,0))</f>
        <v/>
      </c>
      <c r="Z110" s="2"/>
      <c r="AC110" s="24"/>
      <c r="AD110" s="24"/>
      <c r="AE110" s="24"/>
      <c r="AF110" s="24"/>
    </row>
    <row r="111" spans="1:32" hidden="1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>
        <f>VLOOKUP(A111,[2]ImportationMaterialProgrammingE!B:C,2,0)</f>
        <v>540200795</v>
      </c>
      <c r="F111" s="3" t="s">
        <v>589</v>
      </c>
      <c r="G111" s="3" t="s">
        <v>452</v>
      </c>
      <c r="H111" s="17">
        <f t="shared" ca="1" si="3"/>
        <v>72</v>
      </c>
      <c r="I111" s="15" t="str">
        <f>IF(VLOOKUP(A111,[2]ImportationMaterialProgrammingE!B:U,20,0)=0,"",VLOOKUP(A111,[2]ImportationMaterialProgrammingE!B:U,20,0))</f>
        <v>21/02/2022</v>
      </c>
      <c r="J111" s="15" t="str">
        <f>IF(VLOOKUP(A111,[2]ImportationMaterialProgrammingE!B:Y,24,0)&lt;&gt;"","Sim","Não")</f>
        <v>Não</v>
      </c>
      <c r="K111" s="15" t="str">
        <f>IF(VLOOKUP(A111,[2]ImportationMaterialProgrammingE!B:X,23,0)="DTA TRANSP",VLOOKUP(A111,[2]ImportationMaterialProgrammingE!B:V,21,0),"")</f>
        <v/>
      </c>
      <c r="L111" s="15" t="str">
        <f>IF(VLOOKUP(A111,[2]ImportationMaterialProgrammingE!B:Y,24,0)=0,"",VLOOKUP(A111,[2]ImportationMaterialProgrammingE!B:Y,24,0))</f>
        <v/>
      </c>
      <c r="N111" s="3" t="str">
        <f t="shared" si="4"/>
        <v/>
      </c>
      <c r="Q111" s="16" t="str">
        <f>VLOOKUP(A111,[2]ImportationMaterialProgrammingE!B:AN,39,0)</f>
        <v>2203405197</v>
      </c>
      <c r="S111" s="17" t="str">
        <f>VLOOKUP(A111,[2]ImportationMaterialProgrammingE!B:F,5,0)</f>
        <v>VERDE</v>
      </c>
      <c r="U111" s="18" t="str">
        <f t="shared" ca="1" si="5"/>
        <v/>
      </c>
      <c r="X111" s="15" t="str">
        <f>VLOOKUP(A111,[2]ImportationMaterialProgrammingE!B:X,23,0)</f>
        <v>FINALIZADO</v>
      </c>
      <c r="Y111" s="1" t="str">
        <f>IF(X111="DTA TRANSP","",VLOOKUP(A111,[2]ImportationMaterialProgrammingE!$B:$V,21,0))</f>
        <v>22/02/2022</v>
      </c>
      <c r="Z111" s="2"/>
      <c r="AC111" s="24"/>
      <c r="AD111" s="24"/>
      <c r="AE111" s="24"/>
      <c r="AF111" s="24"/>
    </row>
    <row r="112" spans="1:32" hidden="1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>
        <f>VLOOKUP(A112,[2]ImportationMaterialProgrammingE!B:C,2,0)</f>
        <v>540200796</v>
      </c>
      <c r="F112" s="3" t="s">
        <v>589</v>
      </c>
      <c r="G112" s="3" t="s">
        <v>452</v>
      </c>
      <c r="H112" s="17">
        <f t="shared" ca="1" si="3"/>
        <v>72</v>
      </c>
      <c r="I112" s="15" t="str">
        <f>IF(VLOOKUP(A112,[2]ImportationMaterialProgrammingE!B:U,20,0)=0,"",VLOOKUP(A112,[2]ImportationMaterialProgrammingE!B:U,20,0))</f>
        <v>21/02/2022</v>
      </c>
      <c r="J112" s="15" t="str">
        <f>IF(VLOOKUP(A112,[2]ImportationMaterialProgrammingE!B:Y,24,0)&lt;&gt;"","Sim","Não")</f>
        <v>Não</v>
      </c>
      <c r="K112" s="15" t="str">
        <f>IF(VLOOKUP(A112,[2]ImportationMaterialProgrammingE!B:X,23,0)="DTA TRANSP",VLOOKUP(A112,[2]ImportationMaterialProgrammingE!B:V,21,0),"")</f>
        <v/>
      </c>
      <c r="L112" s="15" t="str">
        <f>IF(VLOOKUP(A112,[2]ImportationMaterialProgrammingE!B:Y,24,0)=0,"",VLOOKUP(A112,[2]ImportationMaterialProgrammingE!B:Y,24,0))</f>
        <v/>
      </c>
      <c r="N112" s="3" t="str">
        <f t="shared" si="4"/>
        <v/>
      </c>
      <c r="Q112" s="16" t="str">
        <f>VLOOKUP(A112,[2]ImportationMaterialProgrammingE!B:AN,39,0)</f>
        <v>2203405235</v>
      </c>
      <c r="S112" s="17" t="str">
        <f>VLOOKUP(A112,[2]ImportationMaterialProgrammingE!B:F,5,0)</f>
        <v>VERDE</v>
      </c>
      <c r="U112" s="18" t="str">
        <f t="shared" ca="1" si="5"/>
        <v/>
      </c>
      <c r="X112" s="15" t="str">
        <f>VLOOKUP(A112,[2]ImportationMaterialProgrammingE!B:X,23,0)</f>
        <v>FINALIZADO</v>
      </c>
      <c r="Y112" s="1" t="str">
        <f>IF(X112="DTA TRANSP","",VLOOKUP(A112,[2]ImportationMaterialProgrammingE!$B:$V,21,0))</f>
        <v>22/02/2022</v>
      </c>
      <c r="Z112" s="2"/>
      <c r="AC112" s="24"/>
      <c r="AD112" s="24"/>
      <c r="AE112" s="24"/>
      <c r="AF112" s="24"/>
    </row>
    <row r="113" spans="1:32" hidden="1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>
        <f>VLOOKUP(A113,[2]ImportationMaterialProgrammingE!B:C,2,0)</f>
        <v>540200797</v>
      </c>
      <c r="F113" s="3" t="s">
        <v>589</v>
      </c>
      <c r="G113" s="3" t="s">
        <v>452</v>
      </c>
      <c r="H113" s="17">
        <f t="shared" ca="1" si="3"/>
        <v>72</v>
      </c>
      <c r="I113" s="15" t="str">
        <f>IF(VLOOKUP(A113,[2]ImportationMaterialProgrammingE!B:U,20,0)=0,"",VLOOKUP(A113,[2]ImportationMaterialProgrammingE!B:U,20,0))</f>
        <v>11/03/2022</v>
      </c>
      <c r="J113" s="15" t="str">
        <f>IF(VLOOKUP(A113,[2]ImportationMaterialProgrammingE!B:Y,24,0)&lt;&gt;"","Sim","Não")</f>
        <v>Não</v>
      </c>
      <c r="K113" s="15" t="str">
        <f>IF(VLOOKUP(A113,[2]ImportationMaterialProgrammingE!B:X,23,0)="DTA TRANSP",VLOOKUP(A113,[2]ImportationMaterialProgrammingE!B:V,21,0),"")</f>
        <v/>
      </c>
      <c r="L113" s="15" t="str">
        <f>IF(VLOOKUP(A113,[2]ImportationMaterialProgrammingE!B:Y,24,0)=0,"",VLOOKUP(A113,[2]ImportationMaterialProgrammingE!B:Y,24,0))</f>
        <v/>
      </c>
      <c r="N113" s="3" t="str">
        <f t="shared" si="4"/>
        <v/>
      </c>
      <c r="Q113" s="16" t="str">
        <f>VLOOKUP(A113,[2]ImportationMaterialProgrammingE!B:AN,39,0)</f>
        <v xml:space="preserve">          </v>
      </c>
      <c r="S113" s="17" t="str">
        <f>VLOOKUP(A113,[2]ImportationMaterialProgrammingE!B:F,5,0)</f>
        <v/>
      </c>
      <c r="U113" s="18" t="str">
        <f t="shared" ca="1" si="5"/>
        <v/>
      </c>
      <c r="X113" s="15" t="str">
        <f>VLOOKUP(A113,[2]ImportationMaterialProgrammingE!B:X,23,0)</f>
        <v/>
      </c>
      <c r="Y113" s="1" t="str">
        <f>IF(X113="DTA TRANSP","",VLOOKUP(A113,[2]ImportationMaterialProgrammingE!$B:$V,21,0))</f>
        <v/>
      </c>
      <c r="Z113" s="2"/>
      <c r="AC113" s="24"/>
      <c r="AD113" s="24"/>
      <c r="AE113" s="24"/>
      <c r="AF113" s="24"/>
    </row>
    <row r="114" spans="1:32" hidden="1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>
        <f>VLOOKUP(A114,[2]ImportationMaterialProgrammingE!B:C,2,0)</f>
        <v>540200807</v>
      </c>
      <c r="F114" s="3" t="s">
        <v>589</v>
      </c>
      <c r="G114" s="3" t="s">
        <v>452</v>
      </c>
      <c r="H114" s="17">
        <f t="shared" ca="1" si="3"/>
        <v>72</v>
      </c>
      <c r="I114" s="15" t="str">
        <f>IF(VLOOKUP(A114,[2]ImportationMaterialProgrammingE!B:U,20,0)=0,"",VLOOKUP(A114,[2]ImportationMaterialProgrammingE!B:U,20,0))</f>
        <v>23/02/2022</v>
      </c>
      <c r="J114" s="15" t="str">
        <f>IF(VLOOKUP(A114,[2]ImportationMaterialProgrammingE!B:Y,24,0)&lt;&gt;"","Sim","Não")</f>
        <v>Não</v>
      </c>
      <c r="K114" s="15" t="str">
        <f>IF(VLOOKUP(A114,[2]ImportationMaterialProgrammingE!B:X,23,0)="DTA TRANSP",VLOOKUP(A114,[2]ImportationMaterialProgrammingE!B:V,21,0),"")</f>
        <v/>
      </c>
      <c r="L114" s="15" t="str">
        <f>IF(VLOOKUP(A114,[2]ImportationMaterialProgrammingE!B:Y,24,0)=0,"",VLOOKUP(A114,[2]ImportationMaterialProgrammingE!B:Y,24,0))</f>
        <v/>
      </c>
      <c r="N114" s="3" t="str">
        <f t="shared" si="4"/>
        <v/>
      </c>
      <c r="Q114" s="16" t="str">
        <f>VLOOKUP(A114,[2]ImportationMaterialProgrammingE!B:AN,39,0)</f>
        <v>2203545690</v>
      </c>
      <c r="S114" s="17" t="str">
        <f>VLOOKUP(A114,[2]ImportationMaterialProgrammingE!B:F,5,0)</f>
        <v>VERDE</v>
      </c>
      <c r="U114" s="18" t="str">
        <f t="shared" ca="1" si="5"/>
        <v/>
      </c>
      <c r="X114" s="15" t="str">
        <f>VLOOKUP(A114,[2]ImportationMaterialProgrammingE!B:X,23,0)</f>
        <v>FINALIZADO</v>
      </c>
      <c r="Y114" s="1" t="str">
        <f>IF(X114="DTA TRANSP","",VLOOKUP(A114,[2]ImportationMaterialProgrammingE!$B:$V,21,0))</f>
        <v>23/02/2022</v>
      </c>
      <c r="Z114" s="2"/>
      <c r="AC114" s="24"/>
      <c r="AD114" s="24"/>
      <c r="AE114" s="24"/>
      <c r="AF114" s="24"/>
    </row>
    <row r="115" spans="1:32" hidden="1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>
        <f>VLOOKUP(A115,[2]ImportationMaterialProgrammingE!B:C,2,0)</f>
        <v>540200806</v>
      </c>
      <c r="F115" s="3" t="s">
        <v>589</v>
      </c>
      <c r="G115" s="3" t="s">
        <v>452</v>
      </c>
      <c r="H115" s="17">
        <f t="shared" ca="1" si="3"/>
        <v>72</v>
      </c>
      <c r="I115" s="15" t="str">
        <f>IF(VLOOKUP(A115,[2]ImportationMaterialProgrammingE!B:U,20,0)=0,"",VLOOKUP(A115,[2]ImportationMaterialProgrammingE!B:U,20,0))</f>
        <v>23/02/2022</v>
      </c>
      <c r="J115" s="15" t="str">
        <f>IF(VLOOKUP(A115,[2]ImportationMaterialProgrammingE!B:Y,24,0)&lt;&gt;"","Sim","Não")</f>
        <v>Não</v>
      </c>
      <c r="K115" s="15" t="str">
        <f>IF(VLOOKUP(A115,[2]ImportationMaterialProgrammingE!B:X,23,0)="DTA TRANSP",VLOOKUP(A115,[2]ImportationMaterialProgrammingE!B:V,21,0),"")</f>
        <v/>
      </c>
      <c r="L115" s="15" t="str">
        <f>IF(VLOOKUP(A115,[2]ImportationMaterialProgrammingE!B:Y,24,0)=0,"",VLOOKUP(A115,[2]ImportationMaterialProgrammingE!B:Y,24,0))</f>
        <v/>
      </c>
      <c r="N115" s="3" t="str">
        <f t="shared" si="4"/>
        <v/>
      </c>
      <c r="Q115" s="16" t="str">
        <f>VLOOKUP(A115,[2]ImportationMaterialProgrammingE!B:AN,39,0)</f>
        <v>2203545681</v>
      </c>
      <c r="S115" s="17" t="str">
        <f>VLOOKUP(A115,[2]ImportationMaterialProgrammingE!B:F,5,0)</f>
        <v>VERDE</v>
      </c>
      <c r="U115" s="18" t="str">
        <f t="shared" ca="1" si="5"/>
        <v/>
      </c>
      <c r="X115" s="15" t="str">
        <f>VLOOKUP(A115,[2]ImportationMaterialProgrammingE!B:X,23,0)</f>
        <v>FINALIZADO</v>
      </c>
      <c r="Y115" s="1" t="str">
        <f>IF(X115="DTA TRANSP","",VLOOKUP(A115,[2]ImportationMaterialProgrammingE!$B:$V,21,0))</f>
        <v>23/02/2022</v>
      </c>
      <c r="Z115" s="2"/>
      <c r="AC115" s="24"/>
      <c r="AD115" s="24"/>
      <c r="AE115" s="24"/>
      <c r="AF115" s="24"/>
    </row>
    <row r="116" spans="1:32" hidden="1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>
        <f>VLOOKUP(A116,[2]ImportationMaterialProgrammingE!B:C,2,0)</f>
        <v>540200798</v>
      </c>
      <c r="F116" s="3" t="s">
        <v>589</v>
      </c>
      <c r="G116" s="3" t="s">
        <v>452</v>
      </c>
      <c r="H116" s="17">
        <f t="shared" ca="1" si="3"/>
        <v>72</v>
      </c>
      <c r="I116" s="15" t="e">
        <f>IF(VLOOKUP(A116,[2]ImportationMaterialProgrammingE!B:U,20,0)=0,"",VLOOKUP(A116,[2]ImportationMaterialProgrammingE!B:U,20,0))</f>
        <v>#REF!</v>
      </c>
      <c r="J116" s="15" t="str">
        <f>IF(VLOOKUP(A116,[2]ImportationMaterialProgrammingE!B:Y,24,0)&lt;&gt;"","Sim","Não")</f>
        <v>Não</v>
      </c>
      <c r="K116" s="15" t="str">
        <f>IF(VLOOKUP(A116,[2]ImportationMaterialProgrammingE!B:X,23,0)="DTA TRANSP",VLOOKUP(A116,[2]ImportationMaterialProgrammingE!B:V,21,0),"")</f>
        <v/>
      </c>
      <c r="L116" s="15" t="str">
        <f>IF(VLOOKUP(A116,[2]ImportationMaterialProgrammingE!B:Y,24,0)=0,"",VLOOKUP(A116,[2]ImportationMaterialProgrammingE!B:Y,24,0))</f>
        <v/>
      </c>
      <c r="N116" s="3" t="str">
        <f t="shared" si="4"/>
        <v/>
      </c>
      <c r="Q116" s="16" t="str">
        <f>VLOOKUP(A116,[2]ImportationMaterialProgrammingE!B:AN,39,0)</f>
        <v xml:space="preserve">          </v>
      </c>
      <c r="S116" s="17" t="str">
        <f>VLOOKUP(A116,[2]ImportationMaterialProgrammingE!B:F,5,0)</f>
        <v/>
      </c>
      <c r="U116" s="18" t="str">
        <f t="shared" ca="1" si="5"/>
        <v/>
      </c>
      <c r="X116" s="15" t="str">
        <f>VLOOKUP(A116,[2]ImportationMaterialProgrammingE!B:X,23,0)</f>
        <v>DTA TRANSP</v>
      </c>
      <c r="Y116" s="1" t="str">
        <f>IF(X116="DTA TRANSP","",VLOOKUP(A116,[2]ImportationMaterialProgrammingE!$B:$V,21,0))</f>
        <v/>
      </c>
      <c r="Z116" s="2"/>
      <c r="AC116" s="24"/>
      <c r="AD116" s="24"/>
      <c r="AE116" s="24"/>
      <c r="AF116" s="24"/>
    </row>
    <row r="117" spans="1:32" hidden="1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>
        <f>VLOOKUP(A117,[2]ImportationMaterialProgrammingE!B:C,2,0)</f>
        <v>540200799</v>
      </c>
      <c r="F117" s="3" t="s">
        <v>589</v>
      </c>
      <c r="G117" s="3" t="s">
        <v>452</v>
      </c>
      <c r="H117" s="17">
        <f t="shared" ca="1" si="3"/>
        <v>72</v>
      </c>
      <c r="I117" s="15" t="e">
        <f>IF(VLOOKUP(A117,[2]ImportationMaterialProgrammingE!B:U,20,0)=0,"",VLOOKUP(A117,[2]ImportationMaterialProgrammingE!B:U,20,0))</f>
        <v>#REF!</v>
      </c>
      <c r="J117" s="15" t="str">
        <f>IF(VLOOKUP(A117,[2]ImportationMaterialProgrammingE!B:Y,24,0)&lt;&gt;"","Sim","Não")</f>
        <v>Não</v>
      </c>
      <c r="K117" s="15" t="str">
        <f>IF(VLOOKUP(A117,[2]ImportationMaterialProgrammingE!B:X,23,0)="DTA TRANSP",VLOOKUP(A117,[2]ImportationMaterialProgrammingE!B:V,21,0),"")</f>
        <v/>
      </c>
      <c r="L117" s="15" t="str">
        <f>IF(VLOOKUP(A117,[2]ImportationMaterialProgrammingE!B:Y,24,0)=0,"",VLOOKUP(A117,[2]ImportationMaterialProgrammingE!B:Y,24,0))</f>
        <v/>
      </c>
      <c r="N117" s="3" t="str">
        <f t="shared" si="4"/>
        <v/>
      </c>
      <c r="Q117" s="16" t="str">
        <f>VLOOKUP(A117,[2]ImportationMaterialProgrammingE!B:AN,39,0)</f>
        <v xml:space="preserve">          </v>
      </c>
      <c r="S117" s="17" t="str">
        <f>VLOOKUP(A117,[2]ImportationMaterialProgrammingE!B:F,5,0)</f>
        <v/>
      </c>
      <c r="U117" s="18" t="str">
        <f t="shared" ca="1" si="5"/>
        <v/>
      </c>
      <c r="X117" s="15" t="str">
        <f>VLOOKUP(A117,[2]ImportationMaterialProgrammingE!B:X,23,0)</f>
        <v>DTA TRANSP</v>
      </c>
      <c r="Y117" s="1" t="str">
        <f>IF(X117="DTA TRANSP","",VLOOKUP(A117,[2]ImportationMaterialProgrammingE!$B:$V,21,0))</f>
        <v/>
      </c>
      <c r="Z117" s="2"/>
      <c r="AC117" s="24"/>
      <c r="AD117" s="24"/>
      <c r="AE117" s="24"/>
      <c r="AF117" s="24"/>
    </row>
    <row r="118" spans="1:32" hidden="1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>
        <f>VLOOKUP(A118,[2]ImportationMaterialProgrammingE!B:C,2,0)</f>
        <v>540200801</v>
      </c>
      <c r="F118" s="3" t="s">
        <v>589</v>
      </c>
      <c r="G118" s="3" t="s">
        <v>452</v>
      </c>
      <c r="H118" s="17">
        <f t="shared" ca="1" si="3"/>
        <v>72</v>
      </c>
      <c r="I118" s="15" t="str">
        <f>IF(VLOOKUP(A118,[2]ImportationMaterialProgrammingE!B:U,20,0)=0,"",VLOOKUP(A118,[2]ImportationMaterialProgrammingE!B:U,20,0))</f>
        <v>22/02/2022</v>
      </c>
      <c r="J118" s="15" t="str">
        <f>IF(VLOOKUP(A118,[2]ImportationMaterialProgrammingE!B:Y,24,0)&lt;&gt;"","Sim","Não")</f>
        <v>Não</v>
      </c>
      <c r="K118" s="15" t="str">
        <f>IF(VLOOKUP(A118,[2]ImportationMaterialProgrammingE!B:X,23,0)="DTA TRANSP",VLOOKUP(A118,[2]ImportationMaterialProgrammingE!B:V,21,0),"")</f>
        <v/>
      </c>
      <c r="L118" s="15" t="str">
        <f>IF(VLOOKUP(A118,[2]ImportationMaterialProgrammingE!B:Y,24,0)=0,"",VLOOKUP(A118,[2]ImportationMaterialProgrammingE!B:Y,24,0))</f>
        <v/>
      </c>
      <c r="N118" s="3" t="str">
        <f t="shared" si="4"/>
        <v/>
      </c>
      <c r="Q118" s="16" t="str">
        <f>VLOOKUP(A118,[2]ImportationMaterialProgrammingE!B:AN,39,0)</f>
        <v>2203410158</v>
      </c>
      <c r="S118" s="17" t="str">
        <f>VLOOKUP(A118,[2]ImportationMaterialProgrammingE!B:F,5,0)</f>
        <v>VERDE</v>
      </c>
      <c r="U118" s="18" t="str">
        <f t="shared" ca="1" si="5"/>
        <v/>
      </c>
      <c r="X118" s="15" t="str">
        <f>VLOOKUP(A118,[2]ImportationMaterialProgrammingE!B:X,23,0)</f>
        <v>FINALIZADO</v>
      </c>
      <c r="Y118" s="1" t="str">
        <f>IF(X118="DTA TRANSP","",VLOOKUP(A118,[2]ImportationMaterialProgrammingE!$B:$V,21,0))</f>
        <v>22/02/2022</v>
      </c>
      <c r="Z118" s="2"/>
      <c r="AC118" s="24"/>
      <c r="AD118" s="24"/>
      <c r="AE118" s="24"/>
      <c r="AF118" s="24"/>
    </row>
    <row r="119" spans="1:32" hidden="1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>
        <f>VLOOKUP(A119,[2]ImportationMaterialProgrammingE!B:C,2,0)</f>
        <v>540200800</v>
      </c>
      <c r="F119" s="3" t="s">
        <v>589</v>
      </c>
      <c r="G119" s="3" t="s">
        <v>452</v>
      </c>
      <c r="H119" s="17">
        <f t="shared" ca="1" si="3"/>
        <v>72</v>
      </c>
      <c r="I119" s="15" t="e">
        <f>IF(VLOOKUP(A119,[2]ImportationMaterialProgrammingE!B:U,20,0)=0,"",VLOOKUP(A119,[2]ImportationMaterialProgrammingE!B:U,20,0))</f>
        <v>#REF!</v>
      </c>
      <c r="J119" s="15" t="str">
        <f>IF(VLOOKUP(A119,[2]ImportationMaterialProgrammingE!B:Y,24,0)&lt;&gt;"","Sim","Não")</f>
        <v>Não</v>
      </c>
      <c r="K119" s="15" t="str">
        <f>IF(VLOOKUP(A119,[2]ImportationMaterialProgrammingE!B:X,23,0)="DTA TRANSP",VLOOKUP(A119,[2]ImportationMaterialProgrammingE!B:V,21,0),"")</f>
        <v/>
      </c>
      <c r="L119" s="15" t="str">
        <f>IF(VLOOKUP(A119,[2]ImportationMaterialProgrammingE!B:Y,24,0)=0,"",VLOOKUP(A119,[2]ImportationMaterialProgrammingE!B:Y,24,0))</f>
        <v/>
      </c>
      <c r="N119" s="3" t="str">
        <f t="shared" si="4"/>
        <v/>
      </c>
      <c r="Q119" s="16" t="str">
        <f>VLOOKUP(A119,[2]ImportationMaterialProgrammingE!B:AN,39,0)</f>
        <v xml:space="preserve">          </v>
      </c>
      <c r="S119" s="17" t="str">
        <f>VLOOKUP(A119,[2]ImportationMaterialProgrammingE!B:F,5,0)</f>
        <v/>
      </c>
      <c r="U119" s="18" t="str">
        <f t="shared" ca="1" si="5"/>
        <v/>
      </c>
      <c r="X119" s="15" t="str">
        <f>VLOOKUP(A119,[2]ImportationMaterialProgrammingE!B:X,23,0)</f>
        <v>DTA TRANSP</v>
      </c>
      <c r="Y119" s="1" t="str">
        <f>IF(X119="DTA TRANSP","",VLOOKUP(A119,[2]ImportationMaterialProgrammingE!$B:$V,21,0))</f>
        <v/>
      </c>
      <c r="Z119" s="2"/>
      <c r="AC119" s="24"/>
      <c r="AD119" s="24"/>
      <c r="AE119" s="24"/>
      <c r="AF119" s="24"/>
    </row>
    <row r="120" spans="1:32" hidden="1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>
        <f>VLOOKUP(A120,[2]ImportationMaterialProgrammingE!B:C,2,0)</f>
        <v>540200802</v>
      </c>
      <c r="F120" s="3" t="s">
        <v>589</v>
      </c>
      <c r="G120" s="3" t="s">
        <v>452</v>
      </c>
      <c r="H120" s="17">
        <f t="shared" ca="1" si="3"/>
        <v>72</v>
      </c>
      <c r="I120" s="15" t="e">
        <f>IF(VLOOKUP(A120,[2]ImportationMaterialProgrammingE!B:U,20,0)=0,"",VLOOKUP(A120,[2]ImportationMaterialProgrammingE!B:U,20,0))</f>
        <v>#REF!</v>
      </c>
      <c r="J120" s="15" t="str">
        <f>IF(VLOOKUP(A120,[2]ImportationMaterialProgrammingE!B:Y,24,0)&lt;&gt;"","Sim","Não")</f>
        <v>Não</v>
      </c>
      <c r="K120" s="15" t="str">
        <f>IF(VLOOKUP(A120,[2]ImportationMaterialProgrammingE!B:X,23,0)="DTA TRANSP",VLOOKUP(A120,[2]ImportationMaterialProgrammingE!B:V,21,0),"")</f>
        <v/>
      </c>
      <c r="L120" s="15" t="str">
        <f>IF(VLOOKUP(A120,[2]ImportationMaterialProgrammingE!B:Y,24,0)=0,"",VLOOKUP(A120,[2]ImportationMaterialProgrammingE!B:Y,24,0))</f>
        <v/>
      </c>
      <c r="N120" s="3" t="str">
        <f t="shared" si="4"/>
        <v/>
      </c>
      <c r="Q120" s="16" t="str">
        <f>VLOOKUP(A120,[2]ImportationMaterialProgrammingE!B:AN,39,0)</f>
        <v xml:space="preserve">          </v>
      </c>
      <c r="S120" s="17" t="str">
        <f>VLOOKUP(A120,[2]ImportationMaterialProgrammingE!B:F,5,0)</f>
        <v/>
      </c>
      <c r="U120" s="18" t="str">
        <f t="shared" ca="1" si="5"/>
        <v/>
      </c>
      <c r="X120" s="15" t="str">
        <f>VLOOKUP(A120,[2]ImportationMaterialProgrammingE!B:X,23,0)</f>
        <v>DTA TRANSP</v>
      </c>
      <c r="Y120" s="1" t="str">
        <f>IF(X120="DTA TRANSP","",VLOOKUP(A120,[2]ImportationMaterialProgrammingE!$B:$V,21,0))</f>
        <v/>
      </c>
      <c r="Z120" s="2"/>
      <c r="AC120" s="24"/>
      <c r="AD120" s="24"/>
      <c r="AE120" s="24"/>
      <c r="AF120" s="24"/>
    </row>
    <row r="121" spans="1:32" hidden="1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>
        <f>VLOOKUP(A121,[2]ImportationMaterialProgrammingE!B:C,2,0)</f>
        <v>540200803</v>
      </c>
      <c r="F121" s="3" t="s">
        <v>589</v>
      </c>
      <c r="G121" s="3" t="s">
        <v>452</v>
      </c>
      <c r="H121" s="17">
        <f t="shared" ca="1" si="3"/>
        <v>72</v>
      </c>
      <c r="I121" s="15" t="str">
        <f>IF(VLOOKUP(A121,[2]ImportationMaterialProgrammingE!B:U,20,0)=0,"",VLOOKUP(A121,[2]ImportationMaterialProgrammingE!B:U,20,0))</f>
        <v>22/02/2022</v>
      </c>
      <c r="J121" s="15" t="str">
        <f>IF(VLOOKUP(A121,[2]ImportationMaterialProgrammingE!B:Y,24,0)&lt;&gt;"","Sim","Não")</f>
        <v>Não</v>
      </c>
      <c r="K121" s="15" t="str">
        <f>IF(VLOOKUP(A121,[2]ImportationMaterialProgrammingE!B:X,23,0)="DTA TRANSP",VLOOKUP(A121,[2]ImportationMaterialProgrammingE!B:V,21,0),"")</f>
        <v/>
      </c>
      <c r="L121" s="15" t="str">
        <f>IF(VLOOKUP(A121,[2]ImportationMaterialProgrammingE!B:Y,24,0)=0,"",VLOOKUP(A121,[2]ImportationMaterialProgrammingE!B:Y,24,0))</f>
        <v/>
      </c>
      <c r="N121" s="3" t="str">
        <f t="shared" si="4"/>
        <v/>
      </c>
      <c r="Q121" s="16" t="str">
        <f>VLOOKUP(A121,[2]ImportationMaterialProgrammingE!B:AN,39,0)</f>
        <v>2203617356</v>
      </c>
      <c r="S121" s="17" t="str">
        <f>VLOOKUP(A121,[2]ImportationMaterialProgrammingE!B:F,5,0)</f>
        <v>VERDE</v>
      </c>
      <c r="U121" s="18" t="str">
        <f t="shared" ca="1" si="5"/>
        <v/>
      </c>
      <c r="X121" s="15" t="str">
        <f>VLOOKUP(A121,[2]ImportationMaterialProgrammingE!B:X,23,0)</f>
        <v>MBB</v>
      </c>
      <c r="Y121" s="1" t="str">
        <f>IF(X121="DTA TRANSP","",VLOOKUP(A121,[2]ImportationMaterialProgrammingE!$B:$V,21,0))</f>
        <v>23/02/2022</v>
      </c>
      <c r="Z121" s="2"/>
      <c r="AC121" s="24"/>
      <c r="AD121" s="24"/>
      <c r="AE121" s="24"/>
      <c r="AF121" s="24"/>
    </row>
    <row r="122" spans="1:32" hidden="1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>
        <f>VLOOKUP(A122,[2]ImportationMaterialProgrammingE!B:C,2,0)</f>
        <v>540200804</v>
      </c>
      <c r="F122" s="3" t="s">
        <v>589</v>
      </c>
      <c r="G122" s="3" t="s">
        <v>452</v>
      </c>
      <c r="H122" s="17">
        <f t="shared" ca="1" si="3"/>
        <v>72</v>
      </c>
      <c r="I122" s="15" t="str">
        <f>IF(VLOOKUP(A122,[2]ImportationMaterialProgrammingE!B:U,20,0)=0,"",VLOOKUP(A122,[2]ImportationMaterialProgrammingE!B:U,20,0))</f>
        <v>22/02/2022</v>
      </c>
      <c r="J122" s="15" t="str">
        <f>IF(VLOOKUP(A122,[2]ImportationMaterialProgrammingE!B:Y,24,0)&lt;&gt;"","Sim","Não")</f>
        <v>Não</v>
      </c>
      <c r="K122" s="15" t="str">
        <f>IF(VLOOKUP(A122,[2]ImportationMaterialProgrammingE!B:X,23,0)="DTA TRANSP",VLOOKUP(A122,[2]ImportationMaterialProgrammingE!B:V,21,0),"")</f>
        <v/>
      </c>
      <c r="L122" s="15" t="str">
        <f>IF(VLOOKUP(A122,[2]ImportationMaterialProgrammingE!B:Y,24,0)=0,"",VLOOKUP(A122,[2]ImportationMaterialProgrammingE!B:Y,24,0))</f>
        <v/>
      </c>
      <c r="N122" s="3" t="str">
        <f t="shared" si="4"/>
        <v/>
      </c>
      <c r="Q122" s="16" t="str">
        <f>VLOOKUP(A122,[2]ImportationMaterialProgrammingE!B:AN,39,0)</f>
        <v>2203410611</v>
      </c>
      <c r="S122" s="17" t="str">
        <f>VLOOKUP(A122,[2]ImportationMaterialProgrammingE!B:F,5,0)</f>
        <v>VERDE</v>
      </c>
      <c r="U122" s="18" t="str">
        <f t="shared" ca="1" si="5"/>
        <v/>
      </c>
      <c r="X122" s="15" t="str">
        <f>VLOOKUP(A122,[2]ImportationMaterialProgrammingE!B:X,23,0)</f>
        <v>FINALIZADO</v>
      </c>
      <c r="Y122" s="1" t="str">
        <f>IF(X122="DTA TRANSP","",VLOOKUP(A122,[2]ImportationMaterialProgrammingE!$B:$V,21,0))</f>
        <v>22/02/2022</v>
      </c>
      <c r="Z122" s="2"/>
      <c r="AC122" s="24"/>
      <c r="AD122" s="24"/>
      <c r="AE122" s="24"/>
      <c r="AF122" s="24"/>
    </row>
    <row r="123" spans="1:32" hidden="1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>
        <f>VLOOKUP(A123,[2]ImportationMaterialProgrammingE!B:C,2,0)</f>
        <v>540200805</v>
      </c>
      <c r="F123" s="3" t="s">
        <v>589</v>
      </c>
      <c r="G123" s="3" t="s">
        <v>452</v>
      </c>
      <c r="H123" s="17">
        <f t="shared" ca="1" si="3"/>
        <v>72</v>
      </c>
      <c r="I123" s="15" t="str">
        <f>IF(VLOOKUP(A123,[2]ImportationMaterialProgrammingE!B:U,20,0)=0,"",VLOOKUP(A123,[2]ImportationMaterialProgrammingE!B:U,20,0))</f>
        <v>18/03/2022</v>
      </c>
      <c r="J123" s="15" t="str">
        <f>IF(VLOOKUP(A123,[2]ImportationMaterialProgrammingE!B:Y,24,0)&lt;&gt;"","Sim","Não")</f>
        <v>Não</v>
      </c>
      <c r="K123" s="15" t="str">
        <f>IF(VLOOKUP(A123,[2]ImportationMaterialProgrammingE!B:X,23,0)="DTA TRANSP",VLOOKUP(A123,[2]ImportationMaterialProgrammingE!B:V,21,0),"")</f>
        <v/>
      </c>
      <c r="L123" s="15" t="str">
        <f>IF(VLOOKUP(A123,[2]ImportationMaterialProgrammingE!B:Y,24,0)=0,"",VLOOKUP(A123,[2]ImportationMaterialProgrammingE!B:Y,24,0))</f>
        <v/>
      </c>
      <c r="N123" s="3" t="str">
        <f t="shared" si="4"/>
        <v/>
      </c>
      <c r="P123" s="3" t="s">
        <v>456</v>
      </c>
      <c r="Q123" s="16" t="str">
        <f>VLOOKUP(A123,[2]ImportationMaterialProgrammingE!B:AN,39,0)</f>
        <v xml:space="preserve">          </v>
      </c>
      <c r="S123" s="17" t="str">
        <f>VLOOKUP(A123,[2]ImportationMaterialProgrammingE!B:F,5,0)</f>
        <v/>
      </c>
      <c r="U123" s="18" t="str">
        <f t="shared" ca="1" si="5"/>
        <v/>
      </c>
      <c r="X123" s="15" t="str">
        <f>VLOOKUP(A123,[2]ImportationMaterialProgrammingE!B:X,23,0)</f>
        <v>SBL</v>
      </c>
      <c r="Y123" s="1" t="str">
        <f>IF(X123="DTA TRANSP","",VLOOKUP(A123,[2]ImportationMaterialProgrammingE!$B:$V,21,0))</f>
        <v/>
      </c>
      <c r="Z123" s="2"/>
      <c r="AC123" s="24"/>
      <c r="AD123" s="24"/>
      <c r="AE123" s="24"/>
      <c r="AF123" s="24"/>
    </row>
    <row r="124" spans="1:32" hidden="1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>
        <f>VLOOKUP(A124,[2]ImportationMaterialProgrammingE!B:C,2,0)</f>
        <v>540201116</v>
      </c>
      <c r="F124" s="3" t="s">
        <v>589</v>
      </c>
      <c r="G124" s="3" t="s">
        <v>452</v>
      </c>
      <c r="H124" s="17">
        <f t="shared" ca="1" si="3"/>
        <v>74</v>
      </c>
      <c r="I124" s="15" t="str">
        <f>IF(VLOOKUP(A124,[2]ImportationMaterialProgrammingE!B:U,20,0)=0,"",VLOOKUP(A124,[2]ImportationMaterialProgrammingE!B:U,20,0))</f>
        <v>08/03/2022</v>
      </c>
      <c r="J124" s="15" t="str">
        <f>IF(VLOOKUP(A124,[2]ImportationMaterialProgrammingE!B:Y,24,0)&lt;&gt;"","Sim","Não")</f>
        <v>Não</v>
      </c>
      <c r="K124" s="15" t="str">
        <f>IF(VLOOKUP(A124,[2]ImportationMaterialProgrammingE!B:X,23,0)="DTA TRANSP",VLOOKUP(A124,[2]ImportationMaterialProgrammingE!B:V,21,0),"")</f>
        <v/>
      </c>
      <c r="L124" s="15" t="str">
        <f>IF(VLOOKUP(A124,[2]ImportationMaterialProgrammingE!B:Y,24,0)=0,"",VLOOKUP(A124,[2]ImportationMaterialProgrammingE!B:Y,24,0))</f>
        <v/>
      </c>
      <c r="N124" s="3" t="str">
        <f t="shared" si="4"/>
        <v/>
      </c>
      <c r="Q124" s="16" t="str">
        <f>VLOOKUP(A124,[2]ImportationMaterialProgrammingE!B:AN,39,0)</f>
        <v>2204211094</v>
      </c>
      <c r="S124" s="17" t="str">
        <f>VLOOKUP(A124,[2]ImportationMaterialProgrammingE!B:F,5,0)</f>
        <v>VERDE</v>
      </c>
      <c r="U124" s="18" t="str">
        <f t="shared" ca="1" si="5"/>
        <v/>
      </c>
      <c r="X124" s="15" t="str">
        <f>VLOOKUP(A124,[2]ImportationMaterialProgrammingE!B:X,23,0)</f>
        <v>SBL</v>
      </c>
      <c r="Y124" s="1" t="str">
        <f>IF(X124="DTA TRANSP","",VLOOKUP(A124,[2]ImportationMaterialProgrammingE!$B:$V,21,0))</f>
        <v>08/03/2022</v>
      </c>
      <c r="Z124" s="2"/>
      <c r="AC124" s="24"/>
      <c r="AD124" s="24"/>
      <c r="AE124" s="24"/>
      <c r="AF124" s="24"/>
    </row>
    <row r="125" spans="1:32" hidden="1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>
        <f>VLOOKUP(A125,[2]ImportationMaterialProgrammingE!B:C,2,0)</f>
        <v>540201113</v>
      </c>
      <c r="F125" s="3" t="s">
        <v>589</v>
      </c>
      <c r="G125" s="3" t="s">
        <v>452</v>
      </c>
      <c r="H125" s="17">
        <f t="shared" ca="1" si="3"/>
        <v>74</v>
      </c>
      <c r="I125" s="15" t="e">
        <f>IF(VLOOKUP(A125,[2]ImportationMaterialProgrammingE!B:U,20,0)=0,"",VLOOKUP(A125,[2]ImportationMaterialProgrammingE!B:U,20,0))</f>
        <v>#REF!</v>
      </c>
      <c r="J125" s="15" t="str">
        <f>IF(VLOOKUP(A125,[2]ImportationMaterialProgrammingE!B:Y,24,0)&lt;&gt;"","Sim","Não")</f>
        <v>Não</v>
      </c>
      <c r="K125" s="15" t="str">
        <f>IF(VLOOKUP(A125,[2]ImportationMaterialProgrammingE!B:X,23,0)="DTA TRANSP",VLOOKUP(A125,[2]ImportationMaterialProgrammingE!B:V,21,0),"")</f>
        <v/>
      </c>
      <c r="L125" s="15" t="str">
        <f>IF(VLOOKUP(A125,[2]ImportationMaterialProgrammingE!B:Y,24,0)=0,"",VLOOKUP(A125,[2]ImportationMaterialProgrammingE!B:Y,24,0))</f>
        <v/>
      </c>
      <c r="N125" s="3" t="str">
        <f t="shared" si="4"/>
        <v/>
      </c>
      <c r="Q125" s="16" t="str">
        <f>VLOOKUP(A125,[2]ImportationMaterialProgrammingE!B:AN,39,0)</f>
        <v xml:space="preserve">          </v>
      </c>
      <c r="S125" s="17" t="str">
        <f>VLOOKUP(A125,[2]ImportationMaterialProgrammingE!B:F,5,0)</f>
        <v/>
      </c>
      <c r="U125" s="18" t="str">
        <f t="shared" ca="1" si="5"/>
        <v/>
      </c>
      <c r="X125" s="15" t="str">
        <f>VLOOKUP(A125,[2]ImportationMaterialProgrammingE!B:X,23,0)</f>
        <v>DTA TRANSP</v>
      </c>
      <c r="Y125" s="1" t="str">
        <f>IF(X125="DTA TRANSP","",VLOOKUP(A125,[2]ImportationMaterialProgrammingE!$B:$V,21,0))</f>
        <v/>
      </c>
      <c r="Z125" s="2"/>
      <c r="AC125" s="24"/>
      <c r="AD125" s="24"/>
      <c r="AE125" s="24"/>
      <c r="AF125" s="24"/>
    </row>
    <row r="126" spans="1:32" hidden="1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>
        <f>VLOOKUP(A126,[2]ImportationMaterialProgrammingE!B:C,2,0)</f>
        <v>540201222</v>
      </c>
      <c r="F126" s="3" t="s">
        <v>589</v>
      </c>
      <c r="G126" s="3" t="s">
        <v>452</v>
      </c>
      <c r="H126" s="17">
        <f t="shared" ca="1" si="3"/>
        <v>74</v>
      </c>
      <c r="I126" s="15" t="str">
        <f>IF(VLOOKUP(A126,[2]ImportationMaterialProgrammingE!B:U,20,0)=0,"",VLOOKUP(A126,[2]ImportationMaterialProgrammingE!B:U,20,0))</f>
        <v>25/02/2022</v>
      </c>
      <c r="J126" s="15" t="str">
        <f>IF(VLOOKUP(A126,[2]ImportationMaterialProgrammingE!B:Y,24,0)&lt;&gt;"","Sim","Não")</f>
        <v>Não</v>
      </c>
      <c r="K126" s="15" t="str">
        <f>IF(VLOOKUP(A126,[2]ImportationMaterialProgrammingE!B:X,23,0)="DTA TRANSP",VLOOKUP(A126,[2]ImportationMaterialProgrammingE!B:V,21,0),"")</f>
        <v/>
      </c>
      <c r="L126" s="15" t="str">
        <f>IF(VLOOKUP(A126,[2]ImportationMaterialProgrammingE!B:Y,24,0)=0,"",VLOOKUP(A126,[2]ImportationMaterialProgrammingE!B:Y,24,0))</f>
        <v/>
      </c>
      <c r="N126" s="3" t="str">
        <f t="shared" si="4"/>
        <v/>
      </c>
      <c r="Q126" s="16" t="str">
        <f>VLOOKUP(A126,[2]ImportationMaterialProgrammingE!B:AN,39,0)</f>
        <v>2204183872</v>
      </c>
      <c r="S126" s="17" t="str">
        <f>VLOOKUP(A126,[2]ImportationMaterialProgrammingE!B:F,5,0)</f>
        <v>VERDE</v>
      </c>
      <c r="U126" s="18" t="str">
        <f t="shared" ca="1" si="5"/>
        <v/>
      </c>
      <c r="X126" s="15" t="str">
        <f>VLOOKUP(A126,[2]ImportationMaterialProgrammingE!B:X,23,0)</f>
        <v>SBL</v>
      </c>
      <c r="Y126" s="1" t="str">
        <f>IF(X126="DTA TRANSP","",VLOOKUP(A126,[2]ImportationMaterialProgrammingE!$B:$V,21,0))</f>
        <v>04/03/2022</v>
      </c>
      <c r="Z126" s="2"/>
      <c r="AC126" s="24"/>
      <c r="AD126" s="24"/>
      <c r="AE126" s="24"/>
      <c r="AF126" s="24"/>
    </row>
    <row r="127" spans="1:32" hidden="1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>
        <f>VLOOKUP(A127,[2]ImportationMaterialProgrammingE!B:C,2,0)</f>
        <v>540201309</v>
      </c>
      <c r="F127" s="3" t="s">
        <v>589</v>
      </c>
      <c r="G127" s="3" t="s">
        <v>452</v>
      </c>
      <c r="H127" s="17">
        <f t="shared" ca="1" si="3"/>
        <v>74</v>
      </c>
      <c r="I127" s="15" t="str">
        <f>IF(VLOOKUP(A127,[2]ImportationMaterialProgrammingE!B:U,20,0)=0,"",VLOOKUP(A127,[2]ImportationMaterialProgrammingE!B:U,20,0))</f>
        <v>25/02/2022</v>
      </c>
      <c r="J127" s="15" t="str">
        <f>IF(VLOOKUP(A127,[2]ImportationMaterialProgrammingE!B:Y,24,0)&lt;&gt;"","Sim","Não")</f>
        <v>Não</v>
      </c>
      <c r="K127" s="15" t="str">
        <f>IF(VLOOKUP(A127,[2]ImportationMaterialProgrammingE!B:X,23,0)="DTA TRANSP",VLOOKUP(A127,[2]ImportationMaterialProgrammingE!B:V,21,0),"")</f>
        <v/>
      </c>
      <c r="L127" s="15" t="str">
        <f>IF(VLOOKUP(A127,[2]ImportationMaterialProgrammingE!B:Y,24,0)=0,"",VLOOKUP(A127,[2]ImportationMaterialProgrammingE!B:Y,24,0))</f>
        <v/>
      </c>
      <c r="N127" s="3" t="str">
        <f t="shared" si="4"/>
        <v/>
      </c>
      <c r="Q127" s="16" t="str">
        <f>VLOOKUP(A127,[2]ImportationMaterialProgrammingE!B:AN,39,0)</f>
        <v>2203696531</v>
      </c>
      <c r="S127" s="17" t="str">
        <f>VLOOKUP(A127,[2]ImportationMaterialProgrammingE!B:F,5,0)</f>
        <v>VERDE</v>
      </c>
      <c r="U127" s="18" t="str">
        <f t="shared" ca="1" si="5"/>
        <v/>
      </c>
      <c r="X127" s="15" t="str">
        <f>VLOOKUP(A127,[2]ImportationMaterialProgrammingE!B:X,23,0)</f>
        <v>FINALIZADO</v>
      </c>
      <c r="Y127" s="1" t="str">
        <f>IF(X127="DTA TRANSP","",VLOOKUP(A127,[2]ImportationMaterialProgrammingE!$B:$V,21,0))</f>
        <v>25/02/2022</v>
      </c>
      <c r="Z127" s="2"/>
      <c r="AC127" s="24"/>
      <c r="AD127" s="24"/>
      <c r="AE127" s="24"/>
      <c r="AF127" s="24"/>
    </row>
    <row r="128" spans="1:32" hidden="1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>
        <f>VLOOKUP(A128,[2]ImportationMaterialProgrammingE!B:C,2,0)</f>
        <v>540201221</v>
      </c>
      <c r="F128" s="3" t="s">
        <v>589</v>
      </c>
      <c r="G128" s="3" t="s">
        <v>452</v>
      </c>
      <c r="H128" s="17">
        <f t="shared" ca="1" si="3"/>
        <v>74</v>
      </c>
      <c r="I128" s="15" t="str">
        <f>IF(VLOOKUP(A128,[2]ImportationMaterialProgrammingE!B:U,20,0)=0,"",VLOOKUP(A128,[2]ImportationMaterialProgrammingE!B:U,20,0))</f>
        <v>03/03/2022</v>
      </c>
      <c r="J128" s="15" t="str">
        <f>IF(VLOOKUP(A128,[2]ImportationMaterialProgrammingE!B:Y,24,0)&lt;&gt;"","Sim","Não")</f>
        <v>Não</v>
      </c>
      <c r="K128" s="15" t="str">
        <f>IF(VLOOKUP(A128,[2]ImportationMaterialProgrammingE!B:X,23,0)="DTA TRANSP",VLOOKUP(A128,[2]ImportationMaterialProgrammingE!B:V,21,0),"")</f>
        <v/>
      </c>
      <c r="L128" s="15" t="str">
        <f>IF(VLOOKUP(A128,[2]ImportationMaterialProgrammingE!B:Y,24,0)=0,"",VLOOKUP(A128,[2]ImportationMaterialProgrammingE!B:Y,24,0))</f>
        <v/>
      </c>
      <c r="N128" s="3" t="str">
        <f t="shared" si="4"/>
        <v/>
      </c>
      <c r="P128" s="3" t="s">
        <v>459</v>
      </c>
      <c r="Q128" s="16" t="str">
        <f>VLOOKUP(A128,[2]ImportationMaterialProgrammingE!B:AN,39,0)</f>
        <v xml:space="preserve">          </v>
      </c>
      <c r="S128" s="17" t="str">
        <f>VLOOKUP(A128,[2]ImportationMaterialProgrammingE!B:F,5,0)</f>
        <v/>
      </c>
      <c r="U128" s="18" t="str">
        <f t="shared" ca="1" si="5"/>
        <v/>
      </c>
      <c r="X128" s="15" t="str">
        <f>VLOOKUP(A128,[2]ImportationMaterialProgrammingE!B:X,23,0)</f>
        <v/>
      </c>
      <c r="Y128" s="1" t="str">
        <f>IF(X128="DTA TRANSP","",VLOOKUP(A128,[2]ImportationMaterialProgrammingE!$B:$V,21,0))</f>
        <v/>
      </c>
      <c r="Z128" s="2"/>
      <c r="AC128" s="24"/>
      <c r="AD128" s="24"/>
      <c r="AE128" s="24"/>
      <c r="AF128" s="24"/>
    </row>
    <row r="129" spans="1:32" hidden="1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>
        <f>VLOOKUP(A129,[2]ImportationMaterialProgrammingE!B:C,2,0)</f>
        <v>540201118</v>
      </c>
      <c r="F129" s="3" t="s">
        <v>589</v>
      </c>
      <c r="G129" s="3" t="s">
        <v>452</v>
      </c>
      <c r="H129" s="17">
        <f t="shared" ca="1" si="3"/>
        <v>74</v>
      </c>
      <c r="I129" s="15" t="e">
        <f>IF(VLOOKUP(A129,[2]ImportationMaterialProgrammingE!B:U,20,0)=0,"",VLOOKUP(A129,[2]ImportationMaterialProgrammingE!B:U,20,0))</f>
        <v>#REF!</v>
      </c>
      <c r="J129" s="15" t="str">
        <f>IF(VLOOKUP(A129,[2]ImportationMaterialProgrammingE!B:Y,24,0)&lt;&gt;"","Sim","Não")</f>
        <v>Não</v>
      </c>
      <c r="K129" s="15" t="str">
        <f>IF(VLOOKUP(A129,[2]ImportationMaterialProgrammingE!B:X,23,0)="DTA TRANSP",VLOOKUP(A129,[2]ImportationMaterialProgrammingE!B:V,21,0),"")</f>
        <v/>
      </c>
      <c r="L129" s="15" t="str">
        <f>IF(VLOOKUP(A129,[2]ImportationMaterialProgrammingE!B:Y,24,0)=0,"",VLOOKUP(A129,[2]ImportationMaterialProgrammingE!B:Y,24,0))</f>
        <v/>
      </c>
      <c r="N129" s="3" t="str">
        <f t="shared" si="4"/>
        <v/>
      </c>
      <c r="Q129" s="16" t="str">
        <f>VLOOKUP(A129,[2]ImportationMaterialProgrammingE!B:AN,39,0)</f>
        <v xml:space="preserve">          </v>
      </c>
      <c r="S129" s="17" t="str">
        <f>VLOOKUP(A129,[2]ImportationMaterialProgrammingE!B:F,5,0)</f>
        <v/>
      </c>
      <c r="U129" s="18" t="str">
        <f t="shared" ca="1" si="5"/>
        <v/>
      </c>
      <c r="X129" s="15" t="str">
        <f>VLOOKUP(A129,[2]ImportationMaterialProgrammingE!B:X,23,0)</f>
        <v>DTA TRANSP</v>
      </c>
      <c r="Y129" s="1" t="str">
        <f>IF(X129="DTA TRANSP","",VLOOKUP(A129,[2]ImportationMaterialProgrammingE!$B:$V,21,0))</f>
        <v/>
      </c>
      <c r="Z129" s="2"/>
      <c r="AC129" s="24"/>
      <c r="AD129" s="24"/>
      <c r="AE129" s="24"/>
      <c r="AF129" s="24"/>
    </row>
    <row r="130" spans="1:32" hidden="1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>
        <f>VLOOKUP(A130,[2]ImportationMaterialProgrammingE!B:C,2,0)</f>
        <v>540201223</v>
      </c>
      <c r="F130" s="3" t="s">
        <v>589</v>
      </c>
      <c r="G130" s="3" t="s">
        <v>452</v>
      </c>
      <c r="H130" s="17">
        <f t="shared" ca="1" si="3"/>
        <v>74</v>
      </c>
      <c r="I130" s="15" t="e">
        <f>IF(VLOOKUP(A130,[2]ImportationMaterialProgrammingE!B:U,20,0)=0,"",VLOOKUP(A130,[2]ImportationMaterialProgrammingE!B:U,20,0))</f>
        <v>#REF!</v>
      </c>
      <c r="J130" s="15" t="str">
        <f>IF(VLOOKUP(A130,[2]ImportationMaterialProgrammingE!B:Y,24,0)&lt;&gt;"","Sim","Não")</f>
        <v>Não</v>
      </c>
      <c r="K130" s="15" t="str">
        <f>IF(VLOOKUP(A130,[2]ImportationMaterialProgrammingE!B:X,23,0)="DTA TRANSP",VLOOKUP(A130,[2]ImportationMaterialProgrammingE!B:V,21,0),"")</f>
        <v>09/03/2022</v>
      </c>
      <c r="L130" s="15" t="str">
        <f>IF(VLOOKUP(A130,[2]ImportationMaterialProgrammingE!B:Y,24,0)=0,"",VLOOKUP(A130,[2]ImportationMaterialProgrammingE!B:Y,24,0))</f>
        <v/>
      </c>
      <c r="N130" s="3" t="str">
        <f t="shared" si="4"/>
        <v/>
      </c>
      <c r="Q130" s="16" t="str">
        <f>VLOOKUP(A130,[2]ImportationMaterialProgrammingE!B:AN,39,0)</f>
        <v xml:space="preserve">          </v>
      </c>
      <c r="S130" s="17" t="str">
        <f>VLOOKUP(A130,[2]ImportationMaterialProgrammingE!B:F,5,0)</f>
        <v/>
      </c>
      <c r="U130" s="18" t="str">
        <f t="shared" ca="1" si="5"/>
        <v/>
      </c>
      <c r="X130" s="15" t="str">
        <f>VLOOKUP(A130,[2]ImportationMaterialProgrammingE!B:X,23,0)</f>
        <v>DTA TRANSP</v>
      </c>
      <c r="Y130" s="1" t="str">
        <f>IF(X130="DTA TRANSP","",VLOOKUP(A130,[2]ImportationMaterialProgrammingE!$B:$V,21,0))</f>
        <v/>
      </c>
      <c r="Z130" s="2"/>
      <c r="AC130" s="24"/>
      <c r="AD130" s="24"/>
      <c r="AE130" s="24"/>
      <c r="AF130" s="24"/>
    </row>
    <row r="131" spans="1:32" hidden="1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>
        <f>VLOOKUP(A131,[2]ImportationMaterialProgrammingE!B:C,2,0)</f>
        <v>540201131</v>
      </c>
      <c r="F131" s="3" t="s">
        <v>589</v>
      </c>
      <c r="G131" s="3" t="s">
        <v>452</v>
      </c>
      <c r="H131" s="17">
        <f t="shared" ca="1" si="3"/>
        <v>74</v>
      </c>
      <c r="I131" s="15" t="str">
        <f>IF(VLOOKUP(A131,[2]ImportationMaterialProgrammingE!B:U,20,0)=0,"",VLOOKUP(A131,[2]ImportationMaterialProgrammingE!B:U,20,0))</f>
        <v>23/02/2022</v>
      </c>
      <c r="J131" s="15" t="str">
        <f>IF(VLOOKUP(A131,[2]ImportationMaterialProgrammingE!B:Y,24,0)&lt;&gt;"","Sim","Não")</f>
        <v>Não</v>
      </c>
      <c r="K131" s="15" t="str">
        <f>IF(VLOOKUP(A131,[2]ImportationMaterialProgrammingE!B:X,23,0)="DTA TRANSP",VLOOKUP(A131,[2]ImportationMaterialProgrammingE!B:V,21,0),"")</f>
        <v/>
      </c>
      <c r="L131" s="15" t="str">
        <f>IF(VLOOKUP(A131,[2]ImportationMaterialProgrammingE!B:Y,24,0)=0,"",VLOOKUP(A131,[2]ImportationMaterialProgrammingE!B:Y,24,0))</f>
        <v/>
      </c>
      <c r="N131" s="3" t="str">
        <f t="shared" si="4"/>
        <v/>
      </c>
      <c r="Q131" s="16" t="str">
        <f>VLOOKUP(A131,[2]ImportationMaterialProgrammingE!B:AN,39,0)</f>
        <v>2203508654</v>
      </c>
      <c r="S131" s="17" t="str">
        <f>VLOOKUP(A131,[2]ImportationMaterialProgrammingE!B:F,5,0)</f>
        <v>VERDE</v>
      </c>
      <c r="U131" s="18" t="str">
        <f t="shared" ca="1" si="5"/>
        <v/>
      </c>
      <c r="X131" s="15" t="str">
        <f>VLOOKUP(A131,[2]ImportationMaterialProgrammingE!B:X,23,0)</f>
        <v>FINALIZADO</v>
      </c>
      <c r="Y131" s="1" t="str">
        <f>IF(X131="DTA TRANSP","",VLOOKUP(A131,[2]ImportationMaterialProgrammingE!$B:$V,21,0))</f>
        <v>24/02/2022</v>
      </c>
      <c r="Z131" s="2"/>
      <c r="AC131" s="24"/>
      <c r="AD131" s="24"/>
      <c r="AE131" s="24"/>
      <c r="AF131" s="24"/>
    </row>
    <row r="132" spans="1:32" hidden="1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>
        <f>VLOOKUP(A132,[2]ImportationMaterialProgrammingE!B:C,2,0)</f>
        <v>540201224</v>
      </c>
      <c r="F132" s="3" t="s">
        <v>589</v>
      </c>
      <c r="G132" s="3" t="s">
        <v>452</v>
      </c>
      <c r="H132" s="17">
        <f t="shared" ca="1" si="3"/>
        <v>74</v>
      </c>
      <c r="I132" s="15" t="str">
        <f>IF(VLOOKUP(A132,[2]ImportationMaterialProgrammingE!B:U,20,0)=0,"",VLOOKUP(A132,[2]ImportationMaterialProgrammingE!B:U,20,0))</f>
        <v>21/02/2022</v>
      </c>
      <c r="J132" s="15" t="str">
        <f>IF(VLOOKUP(A132,[2]ImportationMaterialProgrammingE!B:Y,24,0)&lt;&gt;"","Sim","Não")</f>
        <v>Não</v>
      </c>
      <c r="K132" s="15" t="str">
        <f>IF(VLOOKUP(A132,[2]ImportationMaterialProgrammingE!B:X,23,0)="DTA TRANSP",VLOOKUP(A132,[2]ImportationMaterialProgrammingE!B:V,21,0),"")</f>
        <v/>
      </c>
      <c r="L132" s="15" t="str">
        <f>IF(VLOOKUP(A132,[2]ImportationMaterialProgrammingE!B:Y,24,0)=0,"",VLOOKUP(A132,[2]ImportationMaterialProgrammingE!B:Y,24,0))</f>
        <v/>
      </c>
      <c r="N132" s="3" t="str">
        <f t="shared" si="4"/>
        <v/>
      </c>
      <c r="Q132" s="16" t="str">
        <f>VLOOKUP(A132,[2]ImportationMaterialProgrammingE!B:AN,39,0)</f>
        <v>2203512120</v>
      </c>
      <c r="S132" s="17" t="str">
        <f>VLOOKUP(A132,[2]ImportationMaterialProgrammingE!B:F,5,0)</f>
        <v>VERDE</v>
      </c>
      <c r="U132" s="18" t="str">
        <f t="shared" ca="1" si="5"/>
        <v/>
      </c>
      <c r="X132" s="15" t="str">
        <f>VLOOKUP(A132,[2]ImportationMaterialProgrammingE!B:X,23,0)</f>
        <v/>
      </c>
      <c r="Y132" s="1" t="str">
        <f>IF(X132="DTA TRANSP","",VLOOKUP(A132,[2]ImportationMaterialProgrammingE!$B:$V,21,0))</f>
        <v/>
      </c>
      <c r="Z132" s="2"/>
      <c r="AC132" s="24"/>
      <c r="AD132" s="24"/>
      <c r="AE132" s="24"/>
      <c r="AF132" s="24"/>
    </row>
    <row r="133" spans="1:32" hidden="1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>
        <f>VLOOKUP(A133,[2]ImportationMaterialProgrammingE!B:C,2,0)</f>
        <v>540201226</v>
      </c>
      <c r="F133" s="3" t="s">
        <v>589</v>
      </c>
      <c r="G133" s="3" t="s">
        <v>452</v>
      </c>
      <c r="H133" s="17">
        <f t="shared" ref="H133:H196" ca="1" si="6">IFERROR(IF(D133&gt;L133,90-_xlfn.DAYS(NOW(),D133),90-_xlfn.DAYS(NOW(),L133)),90-_xlfn.DAYS(NOW(),D133))</f>
        <v>74</v>
      </c>
      <c r="I133" s="15" t="str">
        <f>IF(VLOOKUP(A133,[2]ImportationMaterialProgrammingE!B:U,20,0)=0,"",VLOOKUP(A133,[2]ImportationMaterialProgrammingE!B:U,20,0))</f>
        <v>03/03/2022</v>
      </c>
      <c r="J133" s="15" t="str">
        <f>IF(VLOOKUP(A133,[2]ImportationMaterialProgrammingE!B:Y,24,0)&lt;&gt;"","Sim","Não")</f>
        <v>Não</v>
      </c>
      <c r="K133" s="15" t="str">
        <f>IF(VLOOKUP(A133,[2]ImportationMaterialProgrammingE!B:X,23,0)="DTA TRANSP",VLOOKUP(A133,[2]ImportationMaterialProgrammingE!B:V,21,0),"")</f>
        <v/>
      </c>
      <c r="L133" s="15" t="str">
        <f>IF(VLOOKUP(A133,[2]ImportationMaterialProgrammingE!B:Y,24,0)=0,"",VLOOKUP(A133,[2]ImportationMaterialProgrammingE!B:Y,24,0))</f>
        <v/>
      </c>
      <c r="N133" s="3" t="str">
        <f t="shared" ref="N133:N196" si="7">IF(AND(M133&gt;=-0.1,M133&lt;=0.1,M133&lt;&gt;""),"Remover bloqueio","")</f>
        <v/>
      </c>
      <c r="Q133" s="16" t="str">
        <f>VLOOKUP(A133,[2]ImportationMaterialProgrammingE!B:AN,39,0)</f>
        <v>2203512147</v>
      </c>
      <c r="S133" s="17" t="str">
        <f>VLOOKUP(A133,[2]ImportationMaterialProgrammingE!B:F,5,0)</f>
        <v>VERDE</v>
      </c>
      <c r="U133" s="18" t="str">
        <f t="shared" ref="U133:U196" ca="1" si="8">IF(T133&lt;&gt;"",15-_xlfn.DAYS(NOW(),T133),"")</f>
        <v/>
      </c>
      <c r="X133" s="15" t="str">
        <f>VLOOKUP(A133,[2]ImportationMaterialProgrammingE!B:X,23,0)</f>
        <v>MBB</v>
      </c>
      <c r="Y133" s="1" t="str">
        <f>IF(X133="DTA TRANSP","",VLOOKUP(A133,[2]ImportationMaterialProgrammingE!$B:$V,21,0))</f>
        <v/>
      </c>
      <c r="Z133" s="2"/>
      <c r="AC133" s="24"/>
      <c r="AD133" s="24"/>
      <c r="AE133" s="24"/>
      <c r="AF133" s="24"/>
    </row>
    <row r="134" spans="1:32" hidden="1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>
        <f>VLOOKUP(A134,[2]ImportationMaterialProgrammingE!B:C,2,0)</f>
        <v>540201228</v>
      </c>
      <c r="F134" s="3" t="s">
        <v>589</v>
      </c>
      <c r="G134" s="3" t="s">
        <v>452</v>
      </c>
      <c r="H134" s="17">
        <f t="shared" ca="1" si="6"/>
        <v>74</v>
      </c>
      <c r="I134" s="15" t="str">
        <f>IF(VLOOKUP(A134,[2]ImportationMaterialProgrammingE!B:U,20,0)=0,"",VLOOKUP(A134,[2]ImportationMaterialProgrammingE!B:U,20,0))</f>
        <v>07/03/2022</v>
      </c>
      <c r="J134" s="15" t="str">
        <f>IF(VLOOKUP(A134,[2]ImportationMaterialProgrammingE!B:Y,24,0)&lt;&gt;"","Sim","Não")</f>
        <v>Não</v>
      </c>
      <c r="K134" s="15" t="str">
        <f>IF(VLOOKUP(A134,[2]ImportationMaterialProgrammingE!B:X,23,0)="DTA TRANSP",VLOOKUP(A134,[2]ImportationMaterialProgrammingE!B:V,21,0),"")</f>
        <v/>
      </c>
      <c r="L134" s="15" t="str">
        <f>IF(VLOOKUP(A134,[2]ImportationMaterialProgrammingE!B:Y,24,0)=0,"",VLOOKUP(A134,[2]ImportationMaterialProgrammingE!B:Y,24,0))</f>
        <v/>
      </c>
      <c r="N134" s="3" t="str">
        <f t="shared" si="7"/>
        <v/>
      </c>
      <c r="Q134" s="16" t="str">
        <f>VLOOKUP(A134,[2]ImportationMaterialProgrammingE!B:AN,39,0)</f>
        <v>2204311129</v>
      </c>
      <c r="S134" s="17" t="str">
        <f>VLOOKUP(A134,[2]ImportationMaterialProgrammingE!B:F,5,0)</f>
        <v>VERDE</v>
      </c>
      <c r="U134" s="18" t="str">
        <f t="shared" ca="1" si="8"/>
        <v/>
      </c>
      <c r="X134" s="15" t="str">
        <f>VLOOKUP(A134,[2]ImportationMaterialProgrammingE!B:X,23,0)</f>
        <v>SBL</v>
      </c>
      <c r="Y134" s="1" t="str">
        <f>IF(X134="DTA TRANSP","",VLOOKUP(A134,[2]ImportationMaterialProgrammingE!$B:$V,21,0))</f>
        <v>07/03/2022</v>
      </c>
      <c r="Z134" s="2"/>
      <c r="AC134" s="24"/>
      <c r="AD134" s="24"/>
      <c r="AE134" s="24"/>
      <c r="AF134" s="24"/>
    </row>
    <row r="135" spans="1:32" hidden="1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>
        <f>VLOOKUP(A135,[2]ImportationMaterialProgrammingE!B:C,2,0)</f>
        <v>540201229</v>
      </c>
      <c r="F135" s="3" t="s">
        <v>589</v>
      </c>
      <c r="G135" s="3" t="s">
        <v>452</v>
      </c>
      <c r="H135" s="17">
        <f t="shared" ca="1" si="6"/>
        <v>74</v>
      </c>
      <c r="I135" s="15" t="e">
        <f>IF(VLOOKUP(A135,[2]ImportationMaterialProgrammingE!B:U,20,0)=0,"",VLOOKUP(A135,[2]ImportationMaterialProgrammingE!B:U,20,0))</f>
        <v>#REF!</v>
      </c>
      <c r="J135" s="15" t="str">
        <f>IF(VLOOKUP(A135,[2]ImportationMaterialProgrammingE!B:Y,24,0)&lt;&gt;"","Sim","Não")</f>
        <v>Não</v>
      </c>
      <c r="K135" s="15" t="str">
        <f>IF(VLOOKUP(A135,[2]ImportationMaterialProgrammingE!B:X,23,0)="DTA TRANSP",VLOOKUP(A135,[2]ImportationMaterialProgrammingE!B:V,21,0),"")</f>
        <v>09/03/2022</v>
      </c>
      <c r="L135" s="15" t="str">
        <f>IF(VLOOKUP(A135,[2]ImportationMaterialProgrammingE!B:Y,24,0)=0,"",VLOOKUP(A135,[2]ImportationMaterialProgrammingE!B:Y,24,0))</f>
        <v/>
      </c>
      <c r="N135" s="3" t="str">
        <f t="shared" si="7"/>
        <v/>
      </c>
      <c r="Q135" s="16" t="str">
        <f>VLOOKUP(A135,[2]ImportationMaterialProgrammingE!B:AN,39,0)</f>
        <v xml:space="preserve">          </v>
      </c>
      <c r="S135" s="17" t="str">
        <f>VLOOKUP(A135,[2]ImportationMaterialProgrammingE!B:F,5,0)</f>
        <v/>
      </c>
      <c r="U135" s="18" t="str">
        <f t="shared" ca="1" si="8"/>
        <v/>
      </c>
      <c r="X135" s="15" t="str">
        <f>VLOOKUP(A135,[2]ImportationMaterialProgrammingE!B:X,23,0)</f>
        <v>DTA TRANSP</v>
      </c>
      <c r="Y135" s="1" t="str">
        <f>IF(X135="DTA TRANSP","",VLOOKUP(A135,[2]ImportationMaterialProgrammingE!$B:$V,21,0))</f>
        <v/>
      </c>
      <c r="Z135" s="2"/>
      <c r="AC135" s="24"/>
      <c r="AD135" s="24"/>
      <c r="AE135" s="24"/>
      <c r="AF135" s="24"/>
    </row>
    <row r="136" spans="1:32" hidden="1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>
        <f>VLOOKUP(A136,[2]ImportationMaterialProgrammingE!B:C,2,0)</f>
        <v>540201225</v>
      </c>
      <c r="F136" s="3" t="s">
        <v>589</v>
      </c>
      <c r="G136" s="3" t="s">
        <v>452</v>
      </c>
      <c r="H136" s="17">
        <f t="shared" ca="1" si="6"/>
        <v>74</v>
      </c>
      <c r="I136" s="15" t="str">
        <f>IF(VLOOKUP(A136,[2]ImportationMaterialProgrammingE!B:U,20,0)=0,"",VLOOKUP(A136,[2]ImportationMaterialProgrammingE!B:U,20,0))</f>
        <v>24/02/2022</v>
      </c>
      <c r="J136" s="15" t="str">
        <f>IF(VLOOKUP(A136,[2]ImportationMaterialProgrammingE!B:Y,24,0)&lt;&gt;"","Sim","Não")</f>
        <v>Não</v>
      </c>
      <c r="K136" s="15" t="str">
        <f>IF(VLOOKUP(A136,[2]ImportationMaterialProgrammingE!B:X,23,0)="DTA TRANSP",VLOOKUP(A136,[2]ImportationMaterialProgrammingE!B:V,21,0),"")</f>
        <v/>
      </c>
      <c r="L136" s="15" t="str">
        <f>IF(VLOOKUP(A136,[2]ImportationMaterialProgrammingE!B:Y,24,0)=0,"",VLOOKUP(A136,[2]ImportationMaterialProgrammingE!B:Y,24,0))</f>
        <v/>
      </c>
      <c r="N136" s="3" t="str">
        <f t="shared" si="7"/>
        <v/>
      </c>
      <c r="Q136" s="16" t="str">
        <f>VLOOKUP(A136,[2]ImportationMaterialProgrammingE!B:AN,39,0)</f>
        <v>2203609949</v>
      </c>
      <c r="S136" s="17" t="str">
        <f>VLOOKUP(A136,[2]ImportationMaterialProgrammingE!B:F,5,0)</f>
        <v>VERDE</v>
      </c>
      <c r="U136" s="18" t="str">
        <f t="shared" ca="1" si="8"/>
        <v/>
      </c>
      <c r="X136" s="15" t="str">
        <f>VLOOKUP(A136,[2]ImportationMaterialProgrammingE!B:X,23,0)</f>
        <v>FINALIZADO</v>
      </c>
      <c r="Y136" s="1" t="str">
        <f>IF(X136="DTA TRANSP","",VLOOKUP(A136,[2]ImportationMaterialProgrammingE!$B:$V,21,0))</f>
        <v>24/02/2022</v>
      </c>
      <c r="Z136" s="2"/>
      <c r="AC136" s="24"/>
      <c r="AD136" s="24"/>
      <c r="AE136" s="24"/>
      <c r="AF136" s="24"/>
    </row>
    <row r="137" spans="1:32" hidden="1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>
        <f>VLOOKUP(A137,[2]ImportationMaterialProgrammingE!B:C,2,0)</f>
        <v>540201227</v>
      </c>
      <c r="F137" s="3" t="s">
        <v>589</v>
      </c>
      <c r="G137" s="3" t="s">
        <v>452</v>
      </c>
      <c r="H137" s="17">
        <f t="shared" ca="1" si="6"/>
        <v>74</v>
      </c>
      <c r="I137" s="15" t="e">
        <f>IF(VLOOKUP(A137,[2]ImportationMaterialProgrammingE!B:U,20,0)=0,"",VLOOKUP(A137,[2]ImportationMaterialProgrammingE!B:U,20,0))</f>
        <v>#REF!</v>
      </c>
      <c r="J137" s="15" t="str">
        <f>IF(VLOOKUP(A137,[2]ImportationMaterialProgrammingE!B:Y,24,0)&lt;&gt;"","Sim","Não")</f>
        <v>Não</v>
      </c>
      <c r="K137" s="15" t="str">
        <f>IF(VLOOKUP(A137,[2]ImportationMaterialProgrammingE!B:X,23,0)="DTA TRANSP",VLOOKUP(A137,[2]ImportationMaterialProgrammingE!B:V,21,0),"")</f>
        <v>09/03/2022</v>
      </c>
      <c r="L137" s="15" t="str">
        <f>IF(VLOOKUP(A137,[2]ImportationMaterialProgrammingE!B:Y,24,0)=0,"",VLOOKUP(A137,[2]ImportationMaterialProgrammingE!B:Y,24,0))</f>
        <v/>
      </c>
      <c r="N137" s="3" t="str">
        <f t="shared" si="7"/>
        <v/>
      </c>
      <c r="Q137" s="16" t="str">
        <f>VLOOKUP(A137,[2]ImportationMaterialProgrammingE!B:AN,39,0)</f>
        <v xml:space="preserve">          </v>
      </c>
      <c r="S137" s="17" t="str">
        <f>VLOOKUP(A137,[2]ImportationMaterialProgrammingE!B:F,5,0)</f>
        <v/>
      </c>
      <c r="U137" s="18" t="str">
        <f t="shared" ca="1" si="8"/>
        <v/>
      </c>
      <c r="X137" s="15" t="str">
        <f>VLOOKUP(A137,[2]ImportationMaterialProgrammingE!B:X,23,0)</f>
        <v>DTA TRANSP</v>
      </c>
      <c r="Y137" s="1" t="str">
        <f>IF(X137="DTA TRANSP","",VLOOKUP(A137,[2]ImportationMaterialProgrammingE!$B:$V,21,0))</f>
        <v/>
      </c>
      <c r="Z137" s="2"/>
      <c r="AC137" s="24"/>
      <c r="AD137" s="24"/>
      <c r="AE137" s="24"/>
      <c r="AF137" s="24"/>
    </row>
    <row r="138" spans="1:32" hidden="1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>
        <f>VLOOKUP(A138,[2]ImportationMaterialProgrammingE!B:C,2,0)</f>
        <v>540201230</v>
      </c>
      <c r="F138" s="3" t="s">
        <v>589</v>
      </c>
      <c r="G138" s="3" t="s">
        <v>452</v>
      </c>
      <c r="H138" s="17">
        <f t="shared" ca="1" si="6"/>
        <v>74</v>
      </c>
      <c r="I138" s="15" t="e">
        <f>IF(VLOOKUP(A138,[2]ImportationMaterialProgrammingE!B:U,20,0)=0,"",VLOOKUP(A138,[2]ImportationMaterialProgrammingE!B:U,20,0))</f>
        <v>#REF!</v>
      </c>
      <c r="J138" s="15" t="str">
        <f>IF(VLOOKUP(A138,[2]ImportationMaterialProgrammingE!B:Y,24,0)&lt;&gt;"","Sim","Não")</f>
        <v>Não</v>
      </c>
      <c r="K138" s="15" t="str">
        <f>IF(VLOOKUP(A138,[2]ImportationMaterialProgrammingE!B:X,23,0)="DTA TRANSP",VLOOKUP(A138,[2]ImportationMaterialProgrammingE!B:V,21,0),"")</f>
        <v>10/03/2022</v>
      </c>
      <c r="L138" s="15" t="str">
        <f>IF(VLOOKUP(A138,[2]ImportationMaterialProgrammingE!B:Y,24,0)=0,"",VLOOKUP(A138,[2]ImportationMaterialProgrammingE!B:Y,24,0))</f>
        <v/>
      </c>
      <c r="N138" s="3" t="str">
        <f t="shared" si="7"/>
        <v/>
      </c>
      <c r="Q138" s="16" t="str">
        <f>VLOOKUP(A138,[2]ImportationMaterialProgrammingE!B:AN,39,0)</f>
        <v xml:space="preserve">          </v>
      </c>
      <c r="S138" s="17" t="str">
        <f>VLOOKUP(A138,[2]ImportationMaterialProgrammingE!B:F,5,0)</f>
        <v/>
      </c>
      <c r="U138" s="18" t="str">
        <f t="shared" ca="1" si="8"/>
        <v/>
      </c>
      <c r="X138" s="15" t="str">
        <f>VLOOKUP(A138,[2]ImportationMaterialProgrammingE!B:X,23,0)</f>
        <v>DTA TRANSP</v>
      </c>
      <c r="Y138" s="1" t="str">
        <f>IF(X138="DTA TRANSP","",VLOOKUP(A138,[2]ImportationMaterialProgrammingE!$B:$V,21,0))</f>
        <v/>
      </c>
      <c r="Z138" s="2"/>
      <c r="AC138" s="24"/>
      <c r="AD138" s="24"/>
      <c r="AE138" s="24"/>
      <c r="AF138" s="24"/>
    </row>
    <row r="139" spans="1:32" hidden="1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>
        <f>VLOOKUP(A139,[2]ImportationMaterialProgrammingE!B:C,2,0)</f>
        <v>540201259</v>
      </c>
      <c r="F139" s="3" t="s">
        <v>589</v>
      </c>
      <c r="G139" s="3" t="s">
        <v>452</v>
      </c>
      <c r="H139" s="17">
        <f t="shared" ca="1" si="6"/>
        <v>74</v>
      </c>
      <c r="I139" s="15" t="str">
        <f>IF(VLOOKUP(A139,[2]ImportationMaterialProgrammingE!B:U,20,0)=0,"",VLOOKUP(A139,[2]ImportationMaterialProgrammingE!B:U,20,0))</f>
        <v>14/03/2022</v>
      </c>
      <c r="J139" s="15" t="str">
        <f>IF(VLOOKUP(A139,[2]ImportationMaterialProgrammingE!B:Y,24,0)&lt;&gt;"","Sim","Não")</f>
        <v>Não</v>
      </c>
      <c r="K139" s="15" t="str">
        <f>IF(VLOOKUP(A139,[2]ImportationMaterialProgrammingE!B:X,23,0)="DTA TRANSP",VLOOKUP(A139,[2]ImportationMaterialProgrammingE!B:V,21,0),"")</f>
        <v/>
      </c>
      <c r="L139" s="15" t="str">
        <f>IF(VLOOKUP(A139,[2]ImportationMaterialProgrammingE!B:Y,24,0)=0,"",VLOOKUP(A139,[2]ImportationMaterialProgrammingE!B:Y,24,0))</f>
        <v/>
      </c>
      <c r="N139" s="3" t="str">
        <f t="shared" si="7"/>
        <v/>
      </c>
      <c r="Q139" s="16" t="str">
        <f>VLOOKUP(A139,[2]ImportationMaterialProgrammingE!B:AN,39,0)</f>
        <v xml:space="preserve">          </v>
      </c>
      <c r="S139" s="17" t="str">
        <f>VLOOKUP(A139,[2]ImportationMaterialProgrammingE!B:F,5,0)</f>
        <v/>
      </c>
      <c r="U139" s="18" t="str">
        <f t="shared" ca="1" si="8"/>
        <v/>
      </c>
      <c r="X139" s="15" t="str">
        <f>VLOOKUP(A139,[2]ImportationMaterialProgrammingE!B:X,23,0)</f>
        <v/>
      </c>
      <c r="Y139" s="1" t="str">
        <f>IF(X139="DTA TRANSP","",VLOOKUP(A139,[2]ImportationMaterialProgrammingE!$B:$V,21,0))</f>
        <v/>
      </c>
      <c r="Z139" s="2"/>
      <c r="AC139" s="24"/>
      <c r="AD139" s="24"/>
      <c r="AE139" s="24"/>
      <c r="AF139" s="24"/>
    </row>
    <row r="140" spans="1:32" hidden="1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>
        <f>VLOOKUP(A140,[2]ImportationMaterialProgrammingE!B:C,2,0)</f>
        <v>540201114</v>
      </c>
      <c r="F140" s="3" t="s">
        <v>589</v>
      </c>
      <c r="G140" s="3" t="s">
        <v>452</v>
      </c>
      <c r="H140" s="17">
        <f t="shared" ca="1" si="6"/>
        <v>74</v>
      </c>
      <c r="I140" s="15" t="str">
        <f>IF(VLOOKUP(A140,[2]ImportationMaterialProgrammingE!B:U,20,0)=0,"",VLOOKUP(A140,[2]ImportationMaterialProgrammingE!B:U,20,0))</f>
        <v>23/02/2022</v>
      </c>
      <c r="J140" s="15" t="str">
        <f>IF(VLOOKUP(A140,[2]ImportationMaterialProgrammingE!B:Y,24,0)&lt;&gt;"","Sim","Não")</f>
        <v>Não</v>
      </c>
      <c r="K140" s="15" t="str">
        <f>IF(VLOOKUP(A140,[2]ImportationMaterialProgrammingE!B:X,23,0)="DTA TRANSP",VLOOKUP(A140,[2]ImportationMaterialProgrammingE!B:V,21,0),"")</f>
        <v/>
      </c>
      <c r="L140" s="15" t="str">
        <f>IF(VLOOKUP(A140,[2]ImportationMaterialProgrammingE!B:Y,24,0)=0,"",VLOOKUP(A140,[2]ImportationMaterialProgrammingE!B:Y,24,0))</f>
        <v/>
      </c>
      <c r="N140" s="3" t="str">
        <f t="shared" si="7"/>
        <v/>
      </c>
      <c r="Q140" s="16" t="str">
        <f>VLOOKUP(A140,[2]ImportationMaterialProgrammingE!B:AN,39,0)</f>
        <v>2203609981</v>
      </c>
      <c r="S140" s="17" t="str">
        <f>VLOOKUP(A140,[2]ImportationMaterialProgrammingE!B:F,5,0)</f>
        <v>VERDE</v>
      </c>
      <c r="U140" s="18" t="str">
        <f t="shared" ca="1" si="8"/>
        <v/>
      </c>
      <c r="X140" s="15" t="str">
        <f>VLOOKUP(A140,[2]ImportationMaterialProgrammingE!B:X,23,0)</f>
        <v>FINALIZADO</v>
      </c>
      <c r="Y140" s="1" t="str">
        <f>IF(X140="DTA TRANSP","",VLOOKUP(A140,[2]ImportationMaterialProgrammingE!$B:$V,21,0))</f>
        <v>24/02/2022</v>
      </c>
      <c r="Z140" s="2"/>
      <c r="AC140" s="24"/>
      <c r="AD140" s="24"/>
      <c r="AE140" s="24"/>
      <c r="AF140" s="24"/>
    </row>
    <row r="141" spans="1:32" hidden="1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>
        <f>VLOOKUP(A141,[2]ImportationMaterialProgrammingE!B:C,2,0)</f>
        <v>540201289</v>
      </c>
      <c r="F141" s="3" t="s">
        <v>589</v>
      </c>
      <c r="G141" s="3" t="s">
        <v>452</v>
      </c>
      <c r="H141" s="17">
        <f t="shared" ca="1" si="6"/>
        <v>74</v>
      </c>
      <c r="I141" s="15" t="str">
        <f>IF(VLOOKUP(A141,[2]ImportationMaterialProgrammingE!B:U,20,0)=0,"",VLOOKUP(A141,[2]ImportationMaterialProgrammingE!B:U,20,0))</f>
        <v>22/02/2022</v>
      </c>
      <c r="J141" s="15" t="str">
        <f>IF(VLOOKUP(A141,[2]ImportationMaterialProgrammingE!B:Y,24,0)&lt;&gt;"","Sim","Não")</f>
        <v>Não</v>
      </c>
      <c r="K141" s="15" t="str">
        <f>IF(VLOOKUP(A141,[2]ImportationMaterialProgrammingE!B:X,23,0)="DTA TRANSP",VLOOKUP(A141,[2]ImportationMaterialProgrammingE!B:V,21,0),"")</f>
        <v/>
      </c>
      <c r="L141" s="15" t="str">
        <f>IF(VLOOKUP(A141,[2]ImportationMaterialProgrammingE!B:Y,24,0)=0,"",VLOOKUP(A141,[2]ImportationMaterialProgrammingE!B:Y,24,0))</f>
        <v/>
      </c>
      <c r="N141" s="3" t="str">
        <f t="shared" si="7"/>
        <v/>
      </c>
      <c r="Q141" s="16" t="str">
        <f>VLOOKUP(A141,[2]ImportationMaterialProgrammingE!B:AN,39,0)</f>
        <v>2203513712</v>
      </c>
      <c r="S141" s="17" t="str">
        <f>VLOOKUP(A141,[2]ImportationMaterialProgrammingE!B:F,5,0)</f>
        <v>VERDE</v>
      </c>
      <c r="U141" s="18" t="str">
        <f t="shared" ca="1" si="8"/>
        <v/>
      </c>
      <c r="X141" s="15" t="str">
        <f>VLOOKUP(A141,[2]ImportationMaterialProgrammingE!B:X,23,0)</f>
        <v>FINALIZADO</v>
      </c>
      <c r="Y141" s="1" t="str">
        <f>IF(X141="DTA TRANSP","",VLOOKUP(A141,[2]ImportationMaterialProgrammingE!$B:$V,21,0))</f>
        <v>24/02/2022</v>
      </c>
      <c r="Z141" s="2"/>
      <c r="AC141" s="24"/>
      <c r="AD141" s="24"/>
      <c r="AE141" s="24"/>
      <c r="AF141" s="24"/>
    </row>
    <row r="142" spans="1:32" hidden="1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>
        <f>VLOOKUP(A142,[2]ImportationMaterialProgrammingE!B:C,2,0)</f>
        <v>540201260</v>
      </c>
      <c r="F142" s="3" t="s">
        <v>589</v>
      </c>
      <c r="G142" s="3" t="s">
        <v>452</v>
      </c>
      <c r="H142" s="17">
        <f t="shared" ca="1" si="6"/>
        <v>74</v>
      </c>
      <c r="I142" s="15" t="str">
        <f>IF(VLOOKUP(A142,[2]ImportationMaterialProgrammingE!B:U,20,0)=0,"",VLOOKUP(A142,[2]ImportationMaterialProgrammingE!B:U,20,0))</f>
        <v>11/03/2022</v>
      </c>
      <c r="J142" s="15" t="str">
        <f>IF(VLOOKUP(A142,[2]ImportationMaterialProgrammingE!B:Y,24,0)&lt;&gt;"","Sim","Não")</f>
        <v>Não</v>
      </c>
      <c r="K142" s="15" t="str">
        <f>IF(VLOOKUP(A142,[2]ImportationMaterialProgrammingE!B:X,23,0)="DTA TRANSP",VLOOKUP(A142,[2]ImportationMaterialProgrammingE!B:V,21,0),"")</f>
        <v/>
      </c>
      <c r="L142" s="15" t="str">
        <f>IF(VLOOKUP(A142,[2]ImportationMaterialProgrammingE!B:Y,24,0)=0,"",VLOOKUP(A142,[2]ImportationMaterialProgrammingE!B:Y,24,0))</f>
        <v/>
      </c>
      <c r="N142" s="3" t="str">
        <f t="shared" si="7"/>
        <v/>
      </c>
      <c r="Q142" s="16" t="str">
        <f>VLOOKUP(A142,[2]ImportationMaterialProgrammingE!B:AN,39,0)</f>
        <v xml:space="preserve">          </v>
      </c>
      <c r="S142" s="17" t="str">
        <f>VLOOKUP(A142,[2]ImportationMaterialProgrammingE!B:F,5,0)</f>
        <v/>
      </c>
      <c r="U142" s="18" t="str">
        <f t="shared" ca="1" si="8"/>
        <v/>
      </c>
      <c r="X142" s="15" t="str">
        <f>VLOOKUP(A142,[2]ImportationMaterialProgrammingE!B:X,23,0)</f>
        <v/>
      </c>
      <c r="Y142" s="1" t="str">
        <f>IF(X142="DTA TRANSP","",VLOOKUP(A142,[2]ImportationMaterialProgrammingE!$B:$V,21,0))</f>
        <v/>
      </c>
      <c r="Z142" s="2"/>
      <c r="AC142" s="24"/>
      <c r="AD142" s="24"/>
      <c r="AE142" s="24"/>
      <c r="AF142" s="24"/>
    </row>
    <row r="143" spans="1:32" hidden="1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>
        <f>VLOOKUP(A143,[2]ImportationMaterialProgrammingE!B:C,2,0)</f>
        <v>540201261</v>
      </c>
      <c r="F143" s="3" t="s">
        <v>589</v>
      </c>
      <c r="G143" s="3" t="s">
        <v>452</v>
      </c>
      <c r="H143" s="17">
        <f t="shared" ca="1" si="6"/>
        <v>74</v>
      </c>
      <c r="I143" s="15" t="str">
        <f>IF(VLOOKUP(A143,[2]ImportationMaterialProgrammingE!B:U,20,0)=0,"",VLOOKUP(A143,[2]ImportationMaterialProgrammingE!B:U,20,0))</f>
        <v>24/02/2022</v>
      </c>
      <c r="J143" s="15" t="str">
        <f>IF(VLOOKUP(A143,[2]ImportationMaterialProgrammingE!B:Y,24,0)&lt;&gt;"","Sim","Não")</f>
        <v>Não</v>
      </c>
      <c r="K143" s="15" t="str">
        <f>IF(VLOOKUP(A143,[2]ImportationMaterialProgrammingE!B:X,23,0)="DTA TRANSP",VLOOKUP(A143,[2]ImportationMaterialProgrammingE!B:V,21,0),"")</f>
        <v/>
      </c>
      <c r="L143" s="15" t="str">
        <f>IF(VLOOKUP(A143,[2]ImportationMaterialProgrammingE!B:Y,24,0)=0,"",VLOOKUP(A143,[2]ImportationMaterialProgrammingE!B:Y,24,0))</f>
        <v/>
      </c>
      <c r="N143" s="3" t="str">
        <f t="shared" si="7"/>
        <v/>
      </c>
      <c r="Q143" s="16" t="str">
        <f>VLOOKUP(A143,[2]ImportationMaterialProgrammingE!B:AN,39,0)</f>
        <v>2203609965</v>
      </c>
      <c r="S143" s="17" t="str">
        <f>VLOOKUP(A143,[2]ImportationMaterialProgrammingE!B:F,5,0)</f>
        <v>VERDE</v>
      </c>
      <c r="U143" s="18" t="str">
        <f t="shared" ca="1" si="8"/>
        <v/>
      </c>
      <c r="X143" s="15" t="str">
        <f>VLOOKUP(A143,[2]ImportationMaterialProgrammingE!B:X,23,0)</f>
        <v>FINALIZADO</v>
      </c>
      <c r="Y143" s="1" t="str">
        <f>IF(X143="DTA TRANSP","",VLOOKUP(A143,[2]ImportationMaterialProgrammingE!$B:$V,21,0))</f>
        <v>24/02/2022</v>
      </c>
      <c r="Z143" s="2"/>
      <c r="AC143" s="24"/>
      <c r="AD143" s="24"/>
      <c r="AE143" s="24"/>
      <c r="AF143" s="24"/>
    </row>
    <row r="144" spans="1:32" hidden="1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>
        <f>VLOOKUP(A144,[2]ImportationMaterialProgrammingE!B:C,2,0)</f>
        <v>540201262</v>
      </c>
      <c r="F144" s="3" t="s">
        <v>589</v>
      </c>
      <c r="G144" s="3" t="s">
        <v>452</v>
      </c>
      <c r="H144" s="17">
        <f t="shared" ca="1" si="6"/>
        <v>74</v>
      </c>
      <c r="I144" s="15" t="e">
        <f>IF(VLOOKUP(A144,[2]ImportationMaterialProgrammingE!B:U,20,0)=0,"",VLOOKUP(A144,[2]ImportationMaterialProgrammingE!B:U,20,0))</f>
        <v>#REF!</v>
      </c>
      <c r="J144" s="15" t="str">
        <f>IF(VLOOKUP(A144,[2]ImportationMaterialProgrammingE!B:Y,24,0)&lt;&gt;"","Sim","Não")</f>
        <v>Não</v>
      </c>
      <c r="K144" s="15" t="str">
        <f>IF(VLOOKUP(A144,[2]ImportationMaterialProgrammingE!B:X,23,0)="DTA TRANSP",VLOOKUP(A144,[2]ImportationMaterialProgrammingE!B:V,21,0),"")</f>
        <v>10/03/2022</v>
      </c>
      <c r="L144" s="15" t="str">
        <f>IF(VLOOKUP(A144,[2]ImportationMaterialProgrammingE!B:Y,24,0)=0,"",VLOOKUP(A144,[2]ImportationMaterialProgrammingE!B:Y,24,0))</f>
        <v/>
      </c>
      <c r="N144" s="3" t="str">
        <f t="shared" si="7"/>
        <v/>
      </c>
      <c r="Q144" s="16" t="str">
        <f>VLOOKUP(A144,[2]ImportationMaterialProgrammingE!B:AN,39,0)</f>
        <v xml:space="preserve">          </v>
      </c>
      <c r="S144" s="17" t="str">
        <f>VLOOKUP(A144,[2]ImportationMaterialProgrammingE!B:F,5,0)</f>
        <v/>
      </c>
      <c r="U144" s="18" t="str">
        <f t="shared" ca="1" si="8"/>
        <v/>
      </c>
      <c r="X144" s="15" t="str">
        <f>VLOOKUP(A144,[2]ImportationMaterialProgrammingE!B:X,23,0)</f>
        <v>DTA TRANSP</v>
      </c>
      <c r="Y144" s="1" t="str">
        <f>IF(X144="DTA TRANSP","",VLOOKUP(A144,[2]ImportationMaterialProgrammingE!$B:$V,21,0))</f>
        <v/>
      </c>
      <c r="Z144" s="2"/>
      <c r="AC144" s="24"/>
      <c r="AD144" s="24"/>
      <c r="AE144" s="24"/>
      <c r="AF144" s="24"/>
    </row>
    <row r="145" spans="1:32" hidden="1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>
        <f>VLOOKUP(A145,[2]ImportationMaterialProgrammingE!B:C,2,0)</f>
        <v>540201263</v>
      </c>
      <c r="F145" s="3" t="s">
        <v>589</v>
      </c>
      <c r="G145" s="3" t="s">
        <v>452</v>
      </c>
      <c r="H145" s="17">
        <f t="shared" ca="1" si="6"/>
        <v>74</v>
      </c>
      <c r="I145" s="15" t="str">
        <f>IF(VLOOKUP(A145,[2]ImportationMaterialProgrammingE!B:U,20,0)=0,"",VLOOKUP(A145,[2]ImportationMaterialProgrammingE!B:U,20,0))</f>
        <v>23/02/2022</v>
      </c>
      <c r="J145" s="15" t="str">
        <f>IF(VLOOKUP(A145,[2]ImportationMaterialProgrammingE!B:Y,24,0)&lt;&gt;"","Sim","Não")</f>
        <v>Não</v>
      </c>
      <c r="K145" s="15" t="str">
        <f>IF(VLOOKUP(A145,[2]ImportationMaterialProgrammingE!B:X,23,0)="DTA TRANSP",VLOOKUP(A145,[2]ImportationMaterialProgrammingE!B:V,21,0),"")</f>
        <v/>
      </c>
      <c r="L145" s="15" t="str">
        <f>IF(VLOOKUP(A145,[2]ImportationMaterialProgrammingE!B:Y,24,0)=0,"",VLOOKUP(A145,[2]ImportationMaterialProgrammingE!B:Y,24,0))</f>
        <v/>
      </c>
      <c r="N145" s="3" t="str">
        <f t="shared" si="7"/>
        <v/>
      </c>
      <c r="Q145" s="16" t="str">
        <f>VLOOKUP(A145,[2]ImportationMaterialProgrammingE!B:AN,39,0)</f>
        <v>2203609973</v>
      </c>
      <c r="S145" s="17" t="str">
        <f>VLOOKUP(A145,[2]ImportationMaterialProgrammingE!B:F,5,0)</f>
        <v>VERDE</v>
      </c>
      <c r="U145" s="18" t="str">
        <f t="shared" ca="1" si="8"/>
        <v/>
      </c>
      <c r="X145" s="15" t="str">
        <f>VLOOKUP(A145,[2]ImportationMaterialProgrammingE!B:X,23,0)</f>
        <v>FINALIZADO</v>
      </c>
      <c r="Y145" s="1" t="str">
        <f>IF(X145="DTA TRANSP","",VLOOKUP(A145,[2]ImportationMaterialProgrammingE!$B:$V,21,0))</f>
        <v>24/02/2022</v>
      </c>
      <c r="Z145" s="2"/>
      <c r="AC145" s="24"/>
      <c r="AD145" s="24"/>
      <c r="AE145" s="24"/>
      <c r="AF145" s="24"/>
    </row>
    <row r="146" spans="1:32" hidden="1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>
        <f>VLOOKUP(A146,[2]ImportationMaterialProgrammingE!B:C,2,0)</f>
        <v>540201264</v>
      </c>
      <c r="F146" s="3" t="s">
        <v>589</v>
      </c>
      <c r="G146" s="3" t="s">
        <v>452</v>
      </c>
      <c r="H146" s="17">
        <f t="shared" ca="1" si="6"/>
        <v>74</v>
      </c>
      <c r="I146" s="15" t="str">
        <f>IF(VLOOKUP(A146,[2]ImportationMaterialProgrammingE!B:U,20,0)=0,"",VLOOKUP(A146,[2]ImportationMaterialProgrammingE!B:U,20,0))</f>
        <v>25/02/2022</v>
      </c>
      <c r="J146" s="15" t="str">
        <f>IF(VLOOKUP(A146,[2]ImportationMaterialProgrammingE!B:Y,24,0)&lt;&gt;"","Sim","Não")</f>
        <v>Não</v>
      </c>
      <c r="K146" s="15" t="str">
        <f>IF(VLOOKUP(A146,[2]ImportationMaterialProgrammingE!B:X,23,0)="DTA TRANSP",VLOOKUP(A146,[2]ImportationMaterialProgrammingE!B:V,21,0),"")</f>
        <v/>
      </c>
      <c r="L146" s="15" t="str">
        <f>IF(VLOOKUP(A146,[2]ImportationMaterialProgrammingE!B:Y,24,0)=0,"",VLOOKUP(A146,[2]ImportationMaterialProgrammingE!B:Y,24,0))</f>
        <v/>
      </c>
      <c r="N146" s="3" t="str">
        <f t="shared" si="7"/>
        <v/>
      </c>
      <c r="Q146" s="16" t="str">
        <f>VLOOKUP(A146,[2]ImportationMaterialProgrammingE!B:AN,39,0)</f>
        <v>2203714262</v>
      </c>
      <c r="S146" s="17" t="str">
        <f>VLOOKUP(A146,[2]ImportationMaterialProgrammingE!B:F,5,0)</f>
        <v>VERDE</v>
      </c>
      <c r="U146" s="18" t="str">
        <f t="shared" ca="1" si="8"/>
        <v/>
      </c>
      <c r="X146" s="15" t="str">
        <f>VLOOKUP(A146,[2]ImportationMaterialProgrammingE!B:X,23,0)</f>
        <v>FINALIZADO</v>
      </c>
      <c r="Y146" s="1" t="str">
        <f>IF(X146="DTA TRANSP","",VLOOKUP(A146,[2]ImportationMaterialProgrammingE!$B:$V,21,0))</f>
        <v>02/03/2022</v>
      </c>
      <c r="Z146" s="2"/>
      <c r="AC146" s="24"/>
      <c r="AD146" s="24"/>
      <c r="AE146" s="24"/>
      <c r="AF146" s="24"/>
    </row>
    <row r="147" spans="1:32" hidden="1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>
        <f>VLOOKUP(A147,[2]ImportationMaterialProgrammingE!B:C,2,0)</f>
        <v>540201265</v>
      </c>
      <c r="F147" s="3" t="s">
        <v>589</v>
      </c>
      <c r="G147" s="3" t="s">
        <v>452</v>
      </c>
      <c r="H147" s="17">
        <f t="shared" ca="1" si="6"/>
        <v>74</v>
      </c>
      <c r="I147" s="15" t="e">
        <f>IF(VLOOKUP(A147,[2]ImportationMaterialProgrammingE!B:U,20,0)=0,"",VLOOKUP(A147,[2]ImportationMaterialProgrammingE!B:U,20,0))</f>
        <v>#REF!</v>
      </c>
      <c r="J147" s="15" t="str">
        <f>IF(VLOOKUP(A147,[2]ImportationMaterialProgrammingE!B:Y,24,0)&lt;&gt;"","Sim","Não")</f>
        <v>Não</v>
      </c>
      <c r="K147" s="15" t="str">
        <f>IF(VLOOKUP(A147,[2]ImportationMaterialProgrammingE!B:X,23,0)="DTA TRANSP",VLOOKUP(A147,[2]ImportationMaterialProgrammingE!B:V,21,0),"")</f>
        <v>10/03/2022</v>
      </c>
      <c r="L147" s="15" t="str">
        <f>IF(VLOOKUP(A147,[2]ImportationMaterialProgrammingE!B:Y,24,0)=0,"",VLOOKUP(A147,[2]ImportationMaterialProgrammingE!B:Y,24,0))</f>
        <v/>
      </c>
      <c r="N147" s="3" t="str">
        <f t="shared" si="7"/>
        <v/>
      </c>
      <c r="Q147" s="16" t="str">
        <f>VLOOKUP(A147,[2]ImportationMaterialProgrammingE!B:AN,39,0)</f>
        <v xml:space="preserve">          </v>
      </c>
      <c r="S147" s="17" t="str">
        <f>VLOOKUP(A147,[2]ImportationMaterialProgrammingE!B:F,5,0)</f>
        <v/>
      </c>
      <c r="U147" s="18" t="str">
        <f t="shared" ca="1" si="8"/>
        <v/>
      </c>
      <c r="X147" s="15" t="str">
        <f>VLOOKUP(A147,[2]ImportationMaterialProgrammingE!B:X,23,0)</f>
        <v>DTA TRANSP</v>
      </c>
      <c r="Y147" s="1" t="str">
        <f>IF(X147="DTA TRANSP","",VLOOKUP(A147,[2]ImportationMaterialProgrammingE!$B:$V,21,0))</f>
        <v/>
      </c>
      <c r="Z147" s="2"/>
      <c r="AC147" s="24"/>
      <c r="AD147" s="24"/>
      <c r="AE147" s="24"/>
      <c r="AF147" s="24"/>
    </row>
    <row r="148" spans="1:32" hidden="1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>
        <f>VLOOKUP(A148,[2]ImportationMaterialProgrammingE!B:C,2,0)</f>
        <v>540201267</v>
      </c>
      <c r="F148" s="3" t="s">
        <v>589</v>
      </c>
      <c r="G148" s="3" t="s">
        <v>452</v>
      </c>
      <c r="H148" s="17">
        <f t="shared" ca="1" si="6"/>
        <v>74</v>
      </c>
      <c r="I148" s="15" t="e">
        <f>IF(VLOOKUP(A148,[2]ImportationMaterialProgrammingE!B:U,20,0)=0,"",VLOOKUP(A148,[2]ImportationMaterialProgrammingE!B:U,20,0))</f>
        <v>#REF!</v>
      </c>
      <c r="J148" s="15" t="str">
        <f>IF(VLOOKUP(A148,[2]ImportationMaterialProgrammingE!B:Y,24,0)&lt;&gt;"","Sim","Não")</f>
        <v>Não</v>
      </c>
      <c r="K148" s="15" t="str">
        <f>IF(VLOOKUP(A148,[2]ImportationMaterialProgrammingE!B:X,23,0)="DTA TRANSP",VLOOKUP(A148,[2]ImportationMaterialProgrammingE!B:V,21,0),"")</f>
        <v>10/03/2022</v>
      </c>
      <c r="L148" s="15" t="str">
        <f>IF(VLOOKUP(A148,[2]ImportationMaterialProgrammingE!B:Y,24,0)=0,"",VLOOKUP(A148,[2]ImportationMaterialProgrammingE!B:Y,24,0))</f>
        <v/>
      </c>
      <c r="N148" s="3" t="str">
        <f t="shared" si="7"/>
        <v/>
      </c>
      <c r="Q148" s="16" t="str">
        <f>VLOOKUP(A148,[2]ImportationMaterialProgrammingE!B:AN,39,0)</f>
        <v xml:space="preserve">          </v>
      </c>
      <c r="S148" s="17" t="str">
        <f>VLOOKUP(A148,[2]ImportationMaterialProgrammingE!B:F,5,0)</f>
        <v/>
      </c>
      <c r="U148" s="18" t="str">
        <f t="shared" ca="1" si="8"/>
        <v/>
      </c>
      <c r="X148" s="15" t="str">
        <f>VLOOKUP(A148,[2]ImportationMaterialProgrammingE!B:X,23,0)</f>
        <v>DTA TRANSP</v>
      </c>
      <c r="Y148" s="1" t="str">
        <f>IF(X148="DTA TRANSP","",VLOOKUP(A148,[2]ImportationMaterialProgrammingE!$B:$V,21,0))</f>
        <v/>
      </c>
      <c r="Z148" s="2"/>
      <c r="AC148" s="24"/>
      <c r="AD148" s="24"/>
      <c r="AE148" s="24"/>
      <c r="AF148" s="24"/>
    </row>
    <row r="149" spans="1:32" hidden="1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>
        <f>VLOOKUP(A149,[2]ImportationMaterialProgrammingE!B:C,2,0)</f>
        <v>540201268</v>
      </c>
      <c r="F149" s="3" t="s">
        <v>589</v>
      </c>
      <c r="G149" s="3" t="s">
        <v>452</v>
      </c>
      <c r="H149" s="17">
        <f t="shared" ca="1" si="6"/>
        <v>74</v>
      </c>
      <c r="I149" s="15" t="str">
        <f>IF(VLOOKUP(A149,[2]ImportationMaterialProgrammingE!B:U,20,0)=0,"",VLOOKUP(A149,[2]ImportationMaterialProgrammingE!B:U,20,0))</f>
        <v>03/03/2022</v>
      </c>
      <c r="J149" s="15" t="str">
        <f>IF(VLOOKUP(A149,[2]ImportationMaterialProgrammingE!B:Y,24,0)&lt;&gt;"","Sim","Não")</f>
        <v>Não</v>
      </c>
      <c r="K149" s="15" t="str">
        <f>IF(VLOOKUP(A149,[2]ImportationMaterialProgrammingE!B:X,23,0)="DTA TRANSP",VLOOKUP(A149,[2]ImportationMaterialProgrammingE!B:V,21,0),"")</f>
        <v/>
      </c>
      <c r="L149" s="15" t="str">
        <f>IF(VLOOKUP(A149,[2]ImportationMaterialProgrammingE!B:Y,24,0)=0,"",VLOOKUP(A149,[2]ImportationMaterialProgrammingE!B:Y,24,0))</f>
        <v/>
      </c>
      <c r="N149" s="3" t="str">
        <f t="shared" si="7"/>
        <v/>
      </c>
      <c r="Q149" s="16" t="str">
        <f>VLOOKUP(A149,[2]ImportationMaterialProgrammingE!B:AN,39,0)</f>
        <v>2203975724</v>
      </c>
      <c r="S149" s="17" t="str">
        <f>VLOOKUP(A149,[2]ImportationMaterialProgrammingE!B:F,5,0)</f>
        <v>VERDE</v>
      </c>
      <c r="U149" s="18" t="str">
        <f t="shared" ca="1" si="8"/>
        <v/>
      </c>
      <c r="X149" s="15" t="str">
        <f>VLOOKUP(A149,[2]ImportationMaterialProgrammingE!B:X,23,0)</f>
        <v>FINALIZADO</v>
      </c>
      <c r="Y149" s="1" t="str">
        <f>IF(X149="DTA TRANSP","",VLOOKUP(A149,[2]ImportationMaterialProgrammingE!$B:$V,21,0))</f>
        <v>03/03/2022</v>
      </c>
      <c r="Z149" s="2"/>
      <c r="AC149" s="24"/>
      <c r="AD149" s="24"/>
      <c r="AE149" s="24"/>
      <c r="AF149" s="24"/>
    </row>
    <row r="150" spans="1:32" hidden="1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>
        <f>VLOOKUP(A150,[2]ImportationMaterialProgrammingE!B:C,2,0)</f>
        <v>540201269</v>
      </c>
      <c r="F150" s="3" t="s">
        <v>589</v>
      </c>
      <c r="G150" s="3" t="s">
        <v>452</v>
      </c>
      <c r="H150" s="17">
        <f t="shared" ca="1" si="6"/>
        <v>74</v>
      </c>
      <c r="I150" s="15" t="str">
        <f>IF(VLOOKUP(A150,[2]ImportationMaterialProgrammingE!B:U,20,0)=0,"",VLOOKUP(A150,[2]ImportationMaterialProgrammingE!B:U,20,0))</f>
        <v>09/03/2022</v>
      </c>
      <c r="J150" s="15" t="str">
        <f>IF(VLOOKUP(A150,[2]ImportationMaterialProgrammingE!B:Y,24,0)&lt;&gt;"","Sim","Não")</f>
        <v>Não</v>
      </c>
      <c r="K150" s="15" t="str">
        <f>IF(VLOOKUP(A150,[2]ImportationMaterialProgrammingE!B:X,23,0)="DTA TRANSP",VLOOKUP(A150,[2]ImportationMaterialProgrammingE!B:V,21,0),"")</f>
        <v/>
      </c>
      <c r="L150" s="15" t="str">
        <f>IF(VLOOKUP(A150,[2]ImportationMaterialProgrammingE!B:Y,24,0)=0,"",VLOOKUP(A150,[2]ImportationMaterialProgrammingE!B:Y,24,0))</f>
        <v/>
      </c>
      <c r="N150" s="3" t="str">
        <f t="shared" si="7"/>
        <v/>
      </c>
      <c r="P150" s="3" t="s">
        <v>456</v>
      </c>
      <c r="Q150" s="16" t="str">
        <f>VLOOKUP(A150,[2]ImportationMaterialProgrammingE!B:AN,39,0)</f>
        <v xml:space="preserve">          </v>
      </c>
      <c r="S150" s="17" t="str">
        <f>VLOOKUP(A150,[2]ImportationMaterialProgrammingE!B:F,5,0)</f>
        <v/>
      </c>
      <c r="U150" s="18" t="str">
        <f t="shared" ca="1" si="8"/>
        <v/>
      </c>
      <c r="X150" s="15" t="str">
        <f>VLOOKUP(A150,[2]ImportationMaterialProgrammingE!B:X,23,0)</f>
        <v/>
      </c>
      <c r="Y150" s="1" t="str">
        <f>IF(X150="DTA TRANSP","",VLOOKUP(A150,[2]ImportationMaterialProgrammingE!$B:$V,21,0))</f>
        <v/>
      </c>
      <c r="Z150" s="2"/>
      <c r="AC150" s="24"/>
      <c r="AD150" s="24"/>
      <c r="AE150" s="24"/>
      <c r="AF150" s="24"/>
    </row>
    <row r="151" spans="1:32" hidden="1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>
        <f>VLOOKUP(A151,[2]ImportationMaterialProgrammingE!B:C,2,0)</f>
        <v>540201272</v>
      </c>
      <c r="F151" s="3" t="s">
        <v>589</v>
      </c>
      <c r="G151" s="3" t="s">
        <v>452</v>
      </c>
      <c r="H151" s="17">
        <f t="shared" ca="1" si="6"/>
        <v>74</v>
      </c>
      <c r="I151" s="15" t="str">
        <f>IF(VLOOKUP(A151,[2]ImportationMaterialProgrammingE!B:U,20,0)=0,"",VLOOKUP(A151,[2]ImportationMaterialProgrammingE!B:U,20,0))</f>
        <v>10/03/2022</v>
      </c>
      <c r="J151" s="15" t="str">
        <f>IF(VLOOKUP(A151,[2]ImportationMaterialProgrammingE!B:Y,24,0)&lt;&gt;"","Sim","Não")</f>
        <v>Não</v>
      </c>
      <c r="K151" s="15" t="str">
        <f>IF(VLOOKUP(A151,[2]ImportationMaterialProgrammingE!B:X,23,0)="DTA TRANSP",VLOOKUP(A151,[2]ImportationMaterialProgrammingE!B:V,21,0),"")</f>
        <v/>
      </c>
      <c r="L151" s="15" t="str">
        <f>IF(VLOOKUP(A151,[2]ImportationMaterialProgrammingE!B:Y,24,0)=0,"",VLOOKUP(A151,[2]ImportationMaterialProgrammingE!B:Y,24,0))</f>
        <v/>
      </c>
      <c r="N151" s="3" t="str">
        <f t="shared" si="7"/>
        <v/>
      </c>
      <c r="P151" s="3" t="s">
        <v>456</v>
      </c>
      <c r="Q151" s="16" t="str">
        <f>VLOOKUP(A151,[2]ImportationMaterialProgrammingE!B:AN,39,0)</f>
        <v xml:space="preserve">          </v>
      </c>
      <c r="S151" s="17" t="str">
        <f>VLOOKUP(A151,[2]ImportationMaterialProgrammingE!B:F,5,0)</f>
        <v/>
      </c>
      <c r="U151" s="18" t="str">
        <f t="shared" ca="1" si="8"/>
        <v/>
      </c>
      <c r="X151" s="15" t="str">
        <f>VLOOKUP(A151,[2]ImportationMaterialProgrammingE!B:X,23,0)</f>
        <v/>
      </c>
      <c r="Y151" s="1" t="str">
        <f>IF(X151="DTA TRANSP","",VLOOKUP(A151,[2]ImportationMaterialProgrammingE!$B:$V,21,0))</f>
        <v/>
      </c>
      <c r="Z151" s="2"/>
      <c r="AC151" s="24"/>
      <c r="AD151" s="24"/>
      <c r="AE151" s="24"/>
      <c r="AF151" s="24"/>
    </row>
    <row r="152" spans="1:32" hidden="1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>
        <f>VLOOKUP(A152,[2]ImportationMaterialProgrammingE!B:C,2,0)</f>
        <v>540201276</v>
      </c>
      <c r="F152" s="3" t="s">
        <v>589</v>
      </c>
      <c r="G152" s="3" t="s">
        <v>452</v>
      </c>
      <c r="H152" s="17">
        <f t="shared" ca="1" si="6"/>
        <v>74</v>
      </c>
      <c r="I152" s="15" t="str">
        <f>IF(VLOOKUP(A152,[2]ImportationMaterialProgrammingE!B:U,20,0)=0,"",VLOOKUP(A152,[2]ImportationMaterialProgrammingE!B:U,20,0))</f>
        <v>30/03/2022</v>
      </c>
      <c r="J152" s="15" t="str">
        <f>IF(VLOOKUP(A152,[2]ImportationMaterialProgrammingE!B:Y,24,0)&lt;&gt;"","Sim","Não")</f>
        <v>Não</v>
      </c>
      <c r="K152" s="15" t="str">
        <f>IF(VLOOKUP(A152,[2]ImportationMaterialProgrammingE!B:X,23,0)="DTA TRANSP",VLOOKUP(A152,[2]ImportationMaterialProgrammingE!B:V,21,0),"")</f>
        <v/>
      </c>
      <c r="L152" s="15" t="str">
        <f>IF(VLOOKUP(A152,[2]ImportationMaterialProgrammingE!B:Y,24,0)=0,"",VLOOKUP(A152,[2]ImportationMaterialProgrammingE!B:Y,24,0))</f>
        <v/>
      </c>
      <c r="N152" s="3" t="str">
        <f t="shared" si="7"/>
        <v/>
      </c>
      <c r="Q152" s="16" t="str">
        <f>VLOOKUP(A152,[2]ImportationMaterialProgrammingE!B:AN,39,0)</f>
        <v xml:space="preserve">          </v>
      </c>
      <c r="S152" s="17" t="str">
        <f>VLOOKUP(A152,[2]ImportationMaterialProgrammingE!B:F,5,0)</f>
        <v/>
      </c>
      <c r="U152" s="18" t="str">
        <f t="shared" ca="1" si="8"/>
        <v/>
      </c>
      <c r="X152" s="15" t="str">
        <f>VLOOKUP(A152,[2]ImportationMaterialProgrammingE!B:X,23,0)</f>
        <v>SBL</v>
      </c>
      <c r="Y152" s="1" t="str">
        <f>IF(X152="DTA TRANSP","",VLOOKUP(A152,[2]ImportationMaterialProgrammingE!$B:$V,21,0))</f>
        <v/>
      </c>
      <c r="Z152" s="2"/>
      <c r="AC152" s="24"/>
      <c r="AD152" s="24"/>
      <c r="AE152" s="24"/>
      <c r="AF152" s="24"/>
    </row>
    <row r="153" spans="1:32" hidden="1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>
        <f>VLOOKUP(A153,[2]ImportationMaterialProgrammingE!B:C,2,0)</f>
        <v>540201277</v>
      </c>
      <c r="F153" s="3" t="s">
        <v>589</v>
      </c>
      <c r="G153" s="3" t="s">
        <v>452</v>
      </c>
      <c r="H153" s="17">
        <f t="shared" ca="1" si="6"/>
        <v>74</v>
      </c>
      <c r="I153" s="15" t="e">
        <f>IF(VLOOKUP(A153,[2]ImportationMaterialProgrammingE!B:U,20,0)=0,"",VLOOKUP(A153,[2]ImportationMaterialProgrammingE!B:U,20,0))</f>
        <v>#REF!</v>
      </c>
      <c r="J153" s="15" t="str">
        <f>IF(VLOOKUP(A153,[2]ImportationMaterialProgrammingE!B:Y,24,0)&lt;&gt;"","Sim","Não")</f>
        <v>Não</v>
      </c>
      <c r="K153" s="15" t="str">
        <f>IF(VLOOKUP(A153,[2]ImportationMaterialProgrammingE!B:X,23,0)="DTA TRANSP",VLOOKUP(A153,[2]ImportationMaterialProgrammingE!B:V,21,0),"")</f>
        <v>10/03/2022</v>
      </c>
      <c r="L153" s="15" t="str">
        <f>IF(VLOOKUP(A153,[2]ImportationMaterialProgrammingE!B:Y,24,0)=0,"",VLOOKUP(A153,[2]ImportationMaterialProgrammingE!B:Y,24,0))</f>
        <v/>
      </c>
      <c r="N153" s="3" t="str">
        <f t="shared" si="7"/>
        <v/>
      </c>
      <c r="Q153" s="16" t="str">
        <f>VLOOKUP(A153,[2]ImportationMaterialProgrammingE!B:AN,39,0)</f>
        <v xml:space="preserve">          </v>
      </c>
      <c r="S153" s="17" t="str">
        <f>VLOOKUP(A153,[2]ImportationMaterialProgrammingE!B:F,5,0)</f>
        <v/>
      </c>
      <c r="U153" s="18" t="str">
        <f t="shared" ca="1" si="8"/>
        <v/>
      </c>
      <c r="X153" s="15" t="str">
        <f>VLOOKUP(A153,[2]ImportationMaterialProgrammingE!B:X,23,0)</f>
        <v>DTA TRANSP</v>
      </c>
      <c r="Y153" s="1" t="str">
        <f>IF(X153="DTA TRANSP","",VLOOKUP(A153,[2]ImportationMaterialProgrammingE!$B:$V,21,0))</f>
        <v/>
      </c>
      <c r="Z153" s="2"/>
      <c r="AC153" s="24"/>
      <c r="AD153" s="24"/>
      <c r="AE153" s="24"/>
      <c r="AF153" s="24"/>
    </row>
    <row r="154" spans="1:32" hidden="1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>
        <f>VLOOKUP(A154,[2]ImportationMaterialProgrammingE!B:C,2,0)</f>
        <v>540201280</v>
      </c>
      <c r="F154" s="3" t="s">
        <v>589</v>
      </c>
      <c r="G154" s="3" t="s">
        <v>452</v>
      </c>
      <c r="H154" s="17">
        <f t="shared" ca="1" si="6"/>
        <v>74</v>
      </c>
      <c r="I154" s="15" t="str">
        <f>IF(VLOOKUP(A154,[2]ImportationMaterialProgrammingE!B:U,20,0)=0,"",VLOOKUP(A154,[2]ImportationMaterialProgrammingE!B:U,20,0))</f>
        <v>25/03/2022</v>
      </c>
      <c r="J154" s="15" t="str">
        <f>IF(VLOOKUP(A154,[2]ImportationMaterialProgrammingE!B:Y,24,0)&lt;&gt;"","Sim","Não")</f>
        <v>Não</v>
      </c>
      <c r="K154" s="15" t="str">
        <f>IF(VLOOKUP(A154,[2]ImportationMaterialProgrammingE!B:X,23,0)="DTA TRANSP",VLOOKUP(A154,[2]ImportationMaterialProgrammingE!B:V,21,0),"")</f>
        <v/>
      </c>
      <c r="L154" s="15" t="str">
        <f>IF(VLOOKUP(A154,[2]ImportationMaterialProgrammingE!B:Y,24,0)=0,"",VLOOKUP(A154,[2]ImportationMaterialProgrammingE!B:Y,24,0))</f>
        <v/>
      </c>
      <c r="N154" s="3" t="str">
        <f t="shared" si="7"/>
        <v/>
      </c>
      <c r="Q154" s="16" t="str">
        <f>VLOOKUP(A154,[2]ImportationMaterialProgrammingE!B:AN,39,0)</f>
        <v xml:space="preserve">          </v>
      </c>
      <c r="S154" s="17" t="str">
        <f>VLOOKUP(A154,[2]ImportationMaterialProgrammingE!B:F,5,0)</f>
        <v/>
      </c>
      <c r="U154" s="18" t="str">
        <f t="shared" ca="1" si="8"/>
        <v/>
      </c>
      <c r="X154" s="15" t="str">
        <f>VLOOKUP(A154,[2]ImportationMaterialProgrammingE!B:X,23,0)</f>
        <v>SBL</v>
      </c>
      <c r="Y154" s="1" t="str">
        <f>IF(X154="DTA TRANSP","",VLOOKUP(A154,[2]ImportationMaterialProgrammingE!$B:$V,21,0))</f>
        <v/>
      </c>
      <c r="Z154" s="2"/>
      <c r="AC154" s="24"/>
      <c r="AD154" s="24"/>
      <c r="AE154" s="24"/>
      <c r="AF154" s="24"/>
    </row>
    <row r="155" spans="1:32" hidden="1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>
        <f>VLOOKUP(A155,[2]ImportationMaterialProgrammingE!B:C,2,0)</f>
        <v>540201282</v>
      </c>
      <c r="F155" s="3" t="s">
        <v>589</v>
      </c>
      <c r="G155" s="3" t="s">
        <v>452</v>
      </c>
      <c r="H155" s="17">
        <f t="shared" ca="1" si="6"/>
        <v>74</v>
      </c>
      <c r="I155" s="15" t="str">
        <f>IF(VLOOKUP(A155,[2]ImportationMaterialProgrammingE!B:U,20,0)=0,"",VLOOKUP(A155,[2]ImportationMaterialProgrammingE!B:U,20,0))</f>
        <v>02/03/2022</v>
      </c>
      <c r="J155" s="15" t="str">
        <f>IF(VLOOKUP(A155,[2]ImportationMaterialProgrammingE!B:Y,24,0)&lt;&gt;"","Sim","Não")</f>
        <v>Não</v>
      </c>
      <c r="K155" s="15" t="str">
        <f>IF(VLOOKUP(A155,[2]ImportationMaterialProgrammingE!B:X,23,0)="DTA TRANSP",VLOOKUP(A155,[2]ImportationMaterialProgrammingE!B:V,21,0),"")</f>
        <v/>
      </c>
      <c r="L155" s="15" t="str">
        <f>IF(VLOOKUP(A155,[2]ImportationMaterialProgrammingE!B:Y,24,0)=0,"",VLOOKUP(A155,[2]ImportationMaterialProgrammingE!B:Y,24,0))</f>
        <v/>
      </c>
      <c r="N155" s="3" t="str">
        <f t="shared" si="7"/>
        <v/>
      </c>
      <c r="Q155" s="16" t="str">
        <f>VLOOKUP(A155,[2]ImportationMaterialProgrammingE!B:AN,39,0)</f>
        <v xml:space="preserve">          </v>
      </c>
      <c r="S155" s="17" t="str">
        <f>VLOOKUP(A155,[2]ImportationMaterialProgrammingE!B:F,5,0)</f>
        <v/>
      </c>
      <c r="U155" s="18" t="str">
        <f t="shared" ca="1" si="8"/>
        <v/>
      </c>
      <c r="X155" s="15" t="str">
        <f>VLOOKUP(A155,[2]ImportationMaterialProgrammingE!B:X,23,0)</f>
        <v>SBL</v>
      </c>
      <c r="Y155" s="1" t="str">
        <f>IF(X155="DTA TRANSP","",VLOOKUP(A155,[2]ImportationMaterialProgrammingE!$B:$V,21,0))</f>
        <v/>
      </c>
      <c r="Z155" s="2"/>
      <c r="AC155" s="24"/>
      <c r="AD155" s="24"/>
      <c r="AE155" s="24"/>
      <c r="AF155" s="24"/>
    </row>
    <row r="156" spans="1:32" hidden="1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>
        <f>VLOOKUP(A156,[2]ImportationMaterialProgrammingE!B:C,2,0)</f>
        <v>540201292</v>
      </c>
      <c r="F156" s="3" t="s">
        <v>589</v>
      </c>
      <c r="G156" s="3" t="s">
        <v>452</v>
      </c>
      <c r="H156" s="17">
        <f t="shared" ca="1" si="6"/>
        <v>74</v>
      </c>
      <c r="I156" s="15" t="str">
        <f>IF(VLOOKUP(A156,[2]ImportationMaterialProgrammingE!B:U,20,0)=0,"",VLOOKUP(A156,[2]ImportationMaterialProgrammingE!B:U,20,0))</f>
        <v>24/02/2022</v>
      </c>
      <c r="J156" s="15" t="str">
        <f>IF(VLOOKUP(A156,[2]ImportationMaterialProgrammingE!B:Y,24,0)&lt;&gt;"","Sim","Não")</f>
        <v>Não</v>
      </c>
      <c r="K156" s="15" t="str">
        <f>IF(VLOOKUP(A156,[2]ImportationMaterialProgrammingE!B:X,23,0)="DTA TRANSP",VLOOKUP(A156,[2]ImportationMaterialProgrammingE!B:V,21,0),"")</f>
        <v/>
      </c>
      <c r="L156" s="15" t="str">
        <f>IF(VLOOKUP(A156,[2]ImportationMaterialProgrammingE!B:Y,24,0)=0,"",VLOOKUP(A156,[2]ImportationMaterialProgrammingE!B:Y,24,0))</f>
        <v/>
      </c>
      <c r="N156" s="3" t="str">
        <f t="shared" si="7"/>
        <v/>
      </c>
      <c r="Q156" s="16" t="str">
        <f>VLOOKUP(A156,[2]ImportationMaterialProgrammingE!B:AN,39,0)</f>
        <v>2204212473</v>
      </c>
      <c r="S156" s="17" t="str">
        <f>VLOOKUP(A156,[2]ImportationMaterialProgrammingE!B:F,5,0)</f>
        <v>VERDE</v>
      </c>
      <c r="U156" s="18" t="str">
        <f t="shared" ca="1" si="8"/>
        <v/>
      </c>
      <c r="X156" s="15" t="str">
        <f>VLOOKUP(A156,[2]ImportationMaterialProgrammingE!B:X,23,0)</f>
        <v>SBL</v>
      </c>
      <c r="Y156" s="1" t="str">
        <f>IF(X156="DTA TRANSP","",VLOOKUP(A156,[2]ImportationMaterialProgrammingE!$B:$V,21,0))</f>
        <v/>
      </c>
      <c r="Z156" s="2"/>
      <c r="AC156" s="24"/>
      <c r="AD156" s="24"/>
      <c r="AE156" s="24"/>
      <c r="AF156" s="24"/>
    </row>
    <row r="157" spans="1:32" hidden="1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>
        <f>VLOOKUP(A157,[2]ImportationMaterialProgrammingE!B:C,2,0)</f>
        <v>540201283</v>
      </c>
      <c r="F157" s="3" t="s">
        <v>589</v>
      </c>
      <c r="G157" s="3" t="s">
        <v>452</v>
      </c>
      <c r="H157" s="17">
        <f t="shared" ca="1" si="6"/>
        <v>74</v>
      </c>
      <c r="I157" s="15" t="e">
        <f>IF(VLOOKUP(A157,[2]ImportationMaterialProgrammingE!B:U,20,0)=0,"",VLOOKUP(A157,[2]ImportationMaterialProgrammingE!B:U,20,0))</f>
        <v>#REF!</v>
      </c>
      <c r="J157" s="15" t="str">
        <f>IF(VLOOKUP(A157,[2]ImportationMaterialProgrammingE!B:Y,24,0)&lt;&gt;"","Sim","Não")</f>
        <v>Não</v>
      </c>
      <c r="K157" s="15" t="str">
        <f>IF(VLOOKUP(A157,[2]ImportationMaterialProgrammingE!B:X,23,0)="DTA TRANSP",VLOOKUP(A157,[2]ImportationMaterialProgrammingE!B:V,21,0),"")</f>
        <v>10/03/2022</v>
      </c>
      <c r="L157" s="15" t="str">
        <f>IF(VLOOKUP(A157,[2]ImportationMaterialProgrammingE!B:Y,24,0)=0,"",VLOOKUP(A157,[2]ImportationMaterialProgrammingE!B:Y,24,0))</f>
        <v/>
      </c>
      <c r="N157" s="3" t="str">
        <f t="shared" si="7"/>
        <v/>
      </c>
      <c r="Q157" s="16" t="str">
        <f>VLOOKUP(A157,[2]ImportationMaterialProgrammingE!B:AN,39,0)</f>
        <v xml:space="preserve">          </v>
      </c>
      <c r="S157" s="17" t="str">
        <f>VLOOKUP(A157,[2]ImportationMaterialProgrammingE!B:F,5,0)</f>
        <v/>
      </c>
      <c r="U157" s="18" t="str">
        <f t="shared" ca="1" si="8"/>
        <v/>
      </c>
      <c r="X157" s="15" t="str">
        <f>VLOOKUP(A157,[2]ImportationMaterialProgrammingE!B:X,23,0)</f>
        <v>DTA TRANSP</v>
      </c>
      <c r="Y157" s="1" t="str">
        <f>IF(X157="DTA TRANSP","",VLOOKUP(A157,[2]ImportationMaterialProgrammingE!$B:$V,21,0))</f>
        <v/>
      </c>
      <c r="Z157" s="2"/>
      <c r="AC157" s="24"/>
      <c r="AD157" s="24"/>
      <c r="AE157" s="24"/>
      <c r="AF157" s="24"/>
    </row>
    <row r="158" spans="1:32" hidden="1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>
        <f>VLOOKUP(A158,[2]ImportationMaterialProgrammingE!B:C,2,0)</f>
        <v>540201296</v>
      </c>
      <c r="F158" s="3" t="s">
        <v>589</v>
      </c>
      <c r="G158" s="3" t="s">
        <v>452</v>
      </c>
      <c r="H158" s="17">
        <f t="shared" ca="1" si="6"/>
        <v>74</v>
      </c>
      <c r="I158" s="15" t="str">
        <f>IF(VLOOKUP(A158,[2]ImportationMaterialProgrammingE!B:U,20,0)=0,"",VLOOKUP(A158,[2]ImportationMaterialProgrammingE!B:U,20,0))</f>
        <v>14/03/2022</v>
      </c>
      <c r="J158" s="15" t="str">
        <f>IF(VLOOKUP(A158,[2]ImportationMaterialProgrammingE!B:Y,24,0)&lt;&gt;"","Sim","Não")</f>
        <v>Não</v>
      </c>
      <c r="K158" s="15" t="str">
        <f>IF(VLOOKUP(A158,[2]ImportationMaterialProgrammingE!B:X,23,0)="DTA TRANSP",VLOOKUP(A158,[2]ImportationMaterialProgrammingE!B:V,21,0),"")</f>
        <v/>
      </c>
      <c r="L158" s="15" t="str">
        <f>IF(VLOOKUP(A158,[2]ImportationMaterialProgrammingE!B:Y,24,0)=0,"",VLOOKUP(A158,[2]ImportationMaterialProgrammingE!B:Y,24,0))</f>
        <v/>
      </c>
      <c r="N158" s="3" t="str">
        <f t="shared" si="7"/>
        <v/>
      </c>
      <c r="Q158" s="16" t="str">
        <f>VLOOKUP(A158,[2]ImportationMaterialProgrammingE!B:AN,39,0)</f>
        <v xml:space="preserve">          </v>
      </c>
      <c r="S158" s="17" t="str">
        <f>VLOOKUP(A158,[2]ImportationMaterialProgrammingE!B:F,5,0)</f>
        <v/>
      </c>
      <c r="U158" s="18" t="str">
        <f t="shared" ca="1" si="8"/>
        <v/>
      </c>
      <c r="X158" s="15" t="str">
        <f>VLOOKUP(A158,[2]ImportationMaterialProgrammingE!B:X,23,0)</f>
        <v/>
      </c>
      <c r="Y158" s="1" t="str">
        <f>IF(X158="DTA TRANSP","",VLOOKUP(A158,[2]ImportationMaterialProgrammingE!$B:$V,21,0))</f>
        <v/>
      </c>
      <c r="Z158" s="2"/>
      <c r="AC158" s="24"/>
      <c r="AD158" s="24"/>
      <c r="AE158" s="24"/>
      <c r="AF158" s="24"/>
    </row>
    <row r="159" spans="1:32" hidden="1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>
        <f>VLOOKUP(A159,[2]ImportationMaterialProgrammingE!B:C,2,0)</f>
        <v>540201285</v>
      </c>
      <c r="F159" s="3" t="s">
        <v>589</v>
      </c>
      <c r="G159" s="3" t="s">
        <v>452</v>
      </c>
      <c r="H159" s="17">
        <f t="shared" ca="1" si="6"/>
        <v>74</v>
      </c>
      <c r="I159" s="15" t="e">
        <f>IF(VLOOKUP(A159,[2]ImportationMaterialProgrammingE!B:U,20,0)=0,"",VLOOKUP(A159,[2]ImportationMaterialProgrammingE!B:U,20,0))</f>
        <v>#REF!</v>
      </c>
      <c r="J159" s="15" t="str">
        <f>IF(VLOOKUP(A159,[2]ImportationMaterialProgrammingE!B:Y,24,0)&lt;&gt;"","Sim","Não")</f>
        <v>Não</v>
      </c>
      <c r="K159" s="15" t="str">
        <f>IF(VLOOKUP(A159,[2]ImportationMaterialProgrammingE!B:X,23,0)="DTA TRANSP",VLOOKUP(A159,[2]ImportationMaterialProgrammingE!B:V,21,0),"")</f>
        <v/>
      </c>
      <c r="L159" s="15" t="str">
        <f>IF(VLOOKUP(A159,[2]ImportationMaterialProgrammingE!B:Y,24,0)=0,"",VLOOKUP(A159,[2]ImportationMaterialProgrammingE!B:Y,24,0))</f>
        <v/>
      </c>
      <c r="N159" s="3" t="str">
        <f t="shared" si="7"/>
        <v/>
      </c>
      <c r="Q159" s="16" t="str">
        <f>VLOOKUP(A159,[2]ImportationMaterialProgrammingE!B:AN,39,0)</f>
        <v>2204075808</v>
      </c>
      <c r="S159" s="17" t="str">
        <f>VLOOKUP(A159,[2]ImportationMaterialProgrammingE!B:F,5,0)</f>
        <v>VERDE</v>
      </c>
      <c r="U159" s="18" t="str">
        <f t="shared" ca="1" si="8"/>
        <v/>
      </c>
      <c r="X159" s="15" t="str">
        <f>VLOOKUP(A159,[2]ImportationMaterialProgrammingE!B:X,23,0)</f>
        <v/>
      </c>
      <c r="Y159" s="1" t="str">
        <f>IF(X159="DTA TRANSP","",VLOOKUP(A159,[2]ImportationMaterialProgrammingE!$B:$V,21,0))</f>
        <v/>
      </c>
      <c r="Z159" s="2"/>
      <c r="AC159" s="24"/>
      <c r="AD159" s="24"/>
      <c r="AE159" s="24"/>
      <c r="AF159" s="24"/>
    </row>
    <row r="160" spans="1:32" hidden="1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>
        <f>VLOOKUP(A160,[2]ImportationMaterialProgrammingE!B:C,2,0)</f>
        <v>540201286</v>
      </c>
      <c r="F160" s="3" t="s">
        <v>589</v>
      </c>
      <c r="G160" s="3" t="s">
        <v>452</v>
      </c>
      <c r="H160" s="17">
        <f t="shared" ca="1" si="6"/>
        <v>74</v>
      </c>
      <c r="I160" s="15" t="e">
        <f>IF(VLOOKUP(A160,[2]ImportationMaterialProgrammingE!B:U,20,0)=0,"",VLOOKUP(A160,[2]ImportationMaterialProgrammingE!B:U,20,0))</f>
        <v>#REF!</v>
      </c>
      <c r="J160" s="15" t="str">
        <f>IF(VLOOKUP(A160,[2]ImportationMaterialProgrammingE!B:Y,24,0)&lt;&gt;"","Sim","Não")</f>
        <v>Não</v>
      </c>
      <c r="K160" s="15" t="str">
        <f>IF(VLOOKUP(A160,[2]ImportationMaterialProgrammingE!B:X,23,0)="DTA TRANSP",VLOOKUP(A160,[2]ImportationMaterialProgrammingE!B:V,21,0),"")</f>
        <v>10/03/2022</v>
      </c>
      <c r="L160" s="15" t="str">
        <f>IF(VLOOKUP(A160,[2]ImportationMaterialProgrammingE!B:Y,24,0)=0,"",VLOOKUP(A160,[2]ImportationMaterialProgrammingE!B:Y,24,0))</f>
        <v/>
      </c>
      <c r="N160" s="3" t="str">
        <f t="shared" si="7"/>
        <v/>
      </c>
      <c r="Q160" s="16" t="str">
        <f>VLOOKUP(A160,[2]ImportationMaterialProgrammingE!B:AN,39,0)</f>
        <v xml:space="preserve">          </v>
      </c>
      <c r="S160" s="17" t="str">
        <f>VLOOKUP(A160,[2]ImportationMaterialProgrammingE!B:F,5,0)</f>
        <v/>
      </c>
      <c r="U160" s="18" t="str">
        <f t="shared" ca="1" si="8"/>
        <v/>
      </c>
      <c r="X160" s="15" t="str">
        <f>VLOOKUP(A160,[2]ImportationMaterialProgrammingE!B:X,23,0)</f>
        <v>DTA TRANSP</v>
      </c>
      <c r="Y160" s="1" t="str">
        <f>IF(X160="DTA TRANSP","",VLOOKUP(A160,[2]ImportationMaterialProgrammingE!$B:$V,21,0))</f>
        <v/>
      </c>
      <c r="Z160" s="2"/>
      <c r="AC160" s="24"/>
      <c r="AD160" s="24"/>
      <c r="AE160" s="24"/>
      <c r="AF160" s="24"/>
    </row>
    <row r="161" spans="1:32" hidden="1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>
        <f>VLOOKUP(A161,[2]ImportationMaterialProgrammingE!B:C,2,0)</f>
        <v>540201287</v>
      </c>
      <c r="F161" s="3" t="s">
        <v>589</v>
      </c>
      <c r="G161" s="3" t="s">
        <v>452</v>
      </c>
      <c r="H161" s="17">
        <f t="shared" ca="1" si="6"/>
        <v>74</v>
      </c>
      <c r="I161" s="15" t="str">
        <f>IF(VLOOKUP(A161,[2]ImportationMaterialProgrammingE!B:U,20,0)=0,"",VLOOKUP(A161,[2]ImportationMaterialProgrammingE!B:U,20,0))</f>
        <v>08/03/2022</v>
      </c>
      <c r="J161" s="15" t="str">
        <f>IF(VLOOKUP(A161,[2]ImportationMaterialProgrammingE!B:Y,24,0)&lt;&gt;"","Sim","Não")</f>
        <v>Não</v>
      </c>
      <c r="K161" s="15" t="str">
        <f>IF(VLOOKUP(A161,[2]ImportationMaterialProgrammingE!B:X,23,0)="DTA TRANSP",VLOOKUP(A161,[2]ImportationMaterialProgrammingE!B:V,21,0),"")</f>
        <v/>
      </c>
      <c r="L161" s="15" t="str">
        <f>IF(VLOOKUP(A161,[2]ImportationMaterialProgrammingE!B:Y,24,0)=0,"",VLOOKUP(A161,[2]ImportationMaterialProgrammingE!B:Y,24,0))</f>
        <v/>
      </c>
      <c r="N161" s="3" t="str">
        <f t="shared" si="7"/>
        <v/>
      </c>
      <c r="Q161" s="16" t="str">
        <f>VLOOKUP(A161,[2]ImportationMaterialProgrammingE!B:AN,39,0)</f>
        <v>2204076006</v>
      </c>
      <c r="S161" s="17" t="str">
        <f>VLOOKUP(A161,[2]ImportationMaterialProgrammingE!B:F,5,0)</f>
        <v>VERDE</v>
      </c>
      <c r="U161" s="18" t="str">
        <f t="shared" ca="1" si="8"/>
        <v/>
      </c>
      <c r="X161" s="15" t="str">
        <f>VLOOKUP(A161,[2]ImportationMaterialProgrammingE!B:X,23,0)</f>
        <v>SBL</v>
      </c>
      <c r="Y161" s="1" t="str">
        <f>IF(X161="DTA TRANSP","",VLOOKUP(A161,[2]ImportationMaterialProgrammingE!$B:$V,21,0))</f>
        <v>08/03/2022</v>
      </c>
      <c r="Z161" s="2"/>
      <c r="AC161" s="24"/>
      <c r="AD161" s="24"/>
      <c r="AE161" s="24"/>
      <c r="AF161" s="24"/>
    </row>
    <row r="162" spans="1:32" hidden="1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>
        <f>VLOOKUP(A162,[2]ImportationMaterialProgrammingE!B:C,2,0)</f>
        <v>540201303</v>
      </c>
      <c r="F162" s="3" t="s">
        <v>589</v>
      </c>
      <c r="G162" s="3" t="s">
        <v>452</v>
      </c>
      <c r="H162" s="17">
        <f t="shared" ca="1" si="6"/>
        <v>74</v>
      </c>
      <c r="I162" s="15" t="str">
        <f>IF(VLOOKUP(A162,[2]ImportationMaterialProgrammingE!B:U,20,0)=0,"",VLOOKUP(A162,[2]ImportationMaterialProgrammingE!B:U,20,0))</f>
        <v>23/03/2022</v>
      </c>
      <c r="J162" s="15" t="str">
        <f>IF(VLOOKUP(A162,[2]ImportationMaterialProgrammingE!B:Y,24,0)&lt;&gt;"","Sim","Não")</f>
        <v>Não</v>
      </c>
      <c r="K162" s="15" t="str">
        <f>IF(VLOOKUP(A162,[2]ImportationMaterialProgrammingE!B:X,23,0)="DTA TRANSP",VLOOKUP(A162,[2]ImportationMaterialProgrammingE!B:V,21,0),"")</f>
        <v/>
      </c>
      <c r="L162" s="15" t="str">
        <f>IF(VLOOKUP(A162,[2]ImportationMaterialProgrammingE!B:Y,24,0)=0,"",VLOOKUP(A162,[2]ImportationMaterialProgrammingE!B:Y,24,0))</f>
        <v/>
      </c>
      <c r="N162" s="3" t="str">
        <f t="shared" si="7"/>
        <v/>
      </c>
      <c r="Q162" s="16" t="str">
        <f>VLOOKUP(A162,[2]ImportationMaterialProgrammingE!B:AN,39,0)</f>
        <v xml:space="preserve">          </v>
      </c>
      <c r="S162" s="17" t="str">
        <f>VLOOKUP(A162,[2]ImportationMaterialProgrammingE!B:F,5,0)</f>
        <v/>
      </c>
      <c r="U162" s="18" t="str">
        <f t="shared" ca="1" si="8"/>
        <v/>
      </c>
      <c r="X162" s="15" t="str">
        <f>VLOOKUP(A162,[2]ImportationMaterialProgrammingE!B:X,23,0)</f>
        <v>SBL</v>
      </c>
      <c r="Y162" s="1" t="str">
        <f>IF(X162="DTA TRANSP","",VLOOKUP(A162,[2]ImportationMaterialProgrammingE!$B:$V,21,0))</f>
        <v/>
      </c>
      <c r="Z162" s="2"/>
      <c r="AC162" s="24"/>
      <c r="AD162" s="24"/>
      <c r="AE162" s="24"/>
      <c r="AF162" s="24"/>
    </row>
    <row r="163" spans="1:32" hidden="1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>
        <f>VLOOKUP(A163,[2]ImportationMaterialProgrammingE!B:C,2,0)</f>
        <v>540201304</v>
      </c>
      <c r="F163" s="3" t="s">
        <v>589</v>
      </c>
      <c r="G163" s="3" t="s">
        <v>452</v>
      </c>
      <c r="H163" s="17">
        <f t="shared" ca="1" si="6"/>
        <v>74</v>
      </c>
      <c r="I163" s="15" t="str">
        <f>IF(VLOOKUP(A163,[2]ImportationMaterialProgrammingE!B:U,20,0)=0,"",VLOOKUP(A163,[2]ImportationMaterialProgrammingE!B:U,20,0))</f>
        <v>23/02/2022</v>
      </c>
      <c r="J163" s="15" t="str">
        <f>IF(VLOOKUP(A163,[2]ImportationMaterialProgrammingE!B:Y,24,0)&lt;&gt;"","Sim","Não")</f>
        <v>Não</v>
      </c>
      <c r="K163" s="15" t="str">
        <f>IF(VLOOKUP(A163,[2]ImportationMaterialProgrammingE!B:X,23,0)="DTA TRANSP",VLOOKUP(A163,[2]ImportationMaterialProgrammingE!B:V,21,0),"")</f>
        <v/>
      </c>
      <c r="L163" s="15" t="str">
        <f>IF(VLOOKUP(A163,[2]ImportationMaterialProgrammingE!B:Y,24,0)=0,"",VLOOKUP(A163,[2]ImportationMaterialProgrammingE!B:Y,24,0))</f>
        <v/>
      </c>
      <c r="N163" s="3" t="str">
        <f t="shared" si="7"/>
        <v/>
      </c>
      <c r="Q163" s="16" t="str">
        <f>VLOOKUP(A163,[2]ImportationMaterialProgrammingE!B:AN,39,0)</f>
        <v>2203513739</v>
      </c>
      <c r="S163" s="17" t="str">
        <f>VLOOKUP(A163,[2]ImportationMaterialProgrammingE!B:F,5,0)</f>
        <v>VERDE</v>
      </c>
      <c r="U163" s="18" t="str">
        <f t="shared" ca="1" si="8"/>
        <v/>
      </c>
      <c r="X163" s="15" t="str">
        <f>VLOOKUP(A163,[2]ImportationMaterialProgrammingE!B:X,23,0)</f>
        <v>FINALIZADO</v>
      </c>
      <c r="Y163" s="1" t="str">
        <f>IF(X163="DTA TRANSP","",VLOOKUP(A163,[2]ImportationMaterialProgrammingE!$B:$V,21,0))</f>
        <v>02/03/2022</v>
      </c>
      <c r="Z163" s="2"/>
      <c r="AC163" s="24"/>
      <c r="AD163" s="24"/>
      <c r="AE163" s="24"/>
      <c r="AF163" s="24"/>
    </row>
    <row r="164" spans="1:32" hidden="1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>
        <f>VLOOKUP(A164,[2]ImportationMaterialProgrammingE!B:C,2,0)</f>
        <v>540201305</v>
      </c>
      <c r="F164" s="3" t="s">
        <v>589</v>
      </c>
      <c r="G164" s="3" t="s">
        <v>452</v>
      </c>
      <c r="H164" s="17">
        <f t="shared" ca="1" si="6"/>
        <v>74</v>
      </c>
      <c r="I164" s="15" t="str">
        <f>IF(VLOOKUP(A164,[2]ImportationMaterialProgrammingE!B:U,20,0)=0,"",VLOOKUP(A164,[2]ImportationMaterialProgrammingE!B:U,20,0))</f>
        <v>14/03/2022</v>
      </c>
      <c r="J164" s="15" t="str">
        <f>IF(VLOOKUP(A164,[2]ImportationMaterialProgrammingE!B:Y,24,0)&lt;&gt;"","Sim","Não")</f>
        <v>Não</v>
      </c>
      <c r="K164" s="15" t="str">
        <f>IF(VLOOKUP(A164,[2]ImportationMaterialProgrammingE!B:X,23,0)="DTA TRANSP",VLOOKUP(A164,[2]ImportationMaterialProgrammingE!B:V,21,0),"")</f>
        <v/>
      </c>
      <c r="L164" s="15" t="str">
        <f>IF(VLOOKUP(A164,[2]ImportationMaterialProgrammingE!B:Y,24,0)=0,"",VLOOKUP(A164,[2]ImportationMaterialProgrammingE!B:Y,24,0))</f>
        <v/>
      </c>
      <c r="N164" s="3" t="str">
        <f t="shared" si="7"/>
        <v/>
      </c>
      <c r="P164" s="3" t="s">
        <v>456</v>
      </c>
      <c r="Q164" s="16" t="str">
        <f>VLOOKUP(A164,[2]ImportationMaterialProgrammingE!B:AN,39,0)</f>
        <v>2204211426</v>
      </c>
      <c r="S164" s="17" t="str">
        <f>VLOOKUP(A164,[2]ImportationMaterialProgrammingE!B:F,5,0)</f>
        <v>VERDE</v>
      </c>
      <c r="U164" s="18" t="str">
        <f t="shared" ca="1" si="8"/>
        <v/>
      </c>
      <c r="X164" s="15" t="str">
        <f>VLOOKUP(A164,[2]ImportationMaterialProgrammingE!B:X,23,0)</f>
        <v>SBL</v>
      </c>
      <c r="Y164" s="1" t="str">
        <f>IF(X164="DTA TRANSP","",VLOOKUP(A164,[2]ImportationMaterialProgrammingE!$B:$V,21,0))</f>
        <v/>
      </c>
      <c r="Z164" s="2"/>
      <c r="AC164" s="24"/>
      <c r="AD164" s="24"/>
      <c r="AE164" s="24"/>
      <c r="AF164" s="24"/>
    </row>
    <row r="165" spans="1:32" hidden="1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>
        <f>VLOOKUP(A165,[2]ImportationMaterialProgrammingE!B:C,2,0)</f>
        <v>540201307</v>
      </c>
      <c r="F165" s="3" t="s">
        <v>589</v>
      </c>
      <c r="G165" s="3" t="s">
        <v>452</v>
      </c>
      <c r="H165" s="17">
        <f t="shared" ca="1" si="6"/>
        <v>74</v>
      </c>
      <c r="I165" s="15" t="e">
        <f>IF(VLOOKUP(A165,[2]ImportationMaterialProgrammingE!B:U,20,0)=0,"",VLOOKUP(A165,[2]ImportationMaterialProgrammingE!B:U,20,0))</f>
        <v>#REF!</v>
      </c>
      <c r="J165" s="15" t="str">
        <f>IF(VLOOKUP(A165,[2]ImportationMaterialProgrammingE!B:Y,24,0)&lt;&gt;"","Sim","Não")</f>
        <v>Não</v>
      </c>
      <c r="K165" s="15" t="str">
        <f>IF(VLOOKUP(A165,[2]ImportationMaterialProgrammingE!B:X,23,0)="DTA TRANSP",VLOOKUP(A165,[2]ImportationMaterialProgrammingE!B:V,21,0),"")</f>
        <v/>
      </c>
      <c r="L165" s="15" t="str">
        <f>IF(VLOOKUP(A165,[2]ImportationMaterialProgrammingE!B:Y,24,0)=0,"",VLOOKUP(A165,[2]ImportationMaterialProgrammingE!B:Y,24,0))</f>
        <v/>
      </c>
      <c r="N165" s="3" t="str">
        <f t="shared" si="7"/>
        <v/>
      </c>
      <c r="Q165" s="16" t="str">
        <f>VLOOKUP(A165,[2]ImportationMaterialProgrammingE!B:AN,39,0)</f>
        <v xml:space="preserve">          </v>
      </c>
      <c r="S165" s="17" t="str">
        <f>VLOOKUP(A165,[2]ImportationMaterialProgrammingE!B:F,5,0)</f>
        <v/>
      </c>
      <c r="U165" s="18" t="str">
        <f t="shared" ca="1" si="8"/>
        <v/>
      </c>
      <c r="X165" s="15" t="str">
        <f>VLOOKUP(A165,[2]ImportationMaterialProgrammingE!B:X,23,0)</f>
        <v>DTA TRANSP</v>
      </c>
      <c r="Y165" s="1" t="str">
        <f>IF(X165="DTA TRANSP","",VLOOKUP(A165,[2]ImportationMaterialProgrammingE!$B:$V,21,0))</f>
        <v/>
      </c>
      <c r="Z165" s="2"/>
      <c r="AC165" s="24"/>
      <c r="AD165" s="24"/>
      <c r="AE165" s="24"/>
      <c r="AF165" s="24"/>
    </row>
    <row r="166" spans="1:32" hidden="1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>
        <f>VLOOKUP(A166,[2]ImportationMaterialProgrammingE!B:C,2,0)</f>
        <v>540201310</v>
      </c>
      <c r="F166" s="3" t="s">
        <v>589</v>
      </c>
      <c r="G166" s="3" t="s">
        <v>452</v>
      </c>
      <c r="H166" s="17">
        <f t="shared" ca="1" si="6"/>
        <v>74</v>
      </c>
      <c r="I166" s="15" t="str">
        <f>IF(VLOOKUP(A166,[2]ImportationMaterialProgrammingE!B:U,20,0)=0,"",VLOOKUP(A166,[2]ImportationMaterialProgrammingE!B:U,20,0))</f>
        <v>25/03/2022</v>
      </c>
      <c r="J166" s="15" t="str">
        <f>IF(VLOOKUP(A166,[2]ImportationMaterialProgrammingE!B:Y,24,0)&lt;&gt;"","Sim","Não")</f>
        <v>Não</v>
      </c>
      <c r="K166" s="15" t="str">
        <f>IF(VLOOKUP(A166,[2]ImportationMaterialProgrammingE!B:X,23,0)="DTA TRANSP",VLOOKUP(A166,[2]ImportationMaterialProgrammingE!B:V,21,0),"")</f>
        <v/>
      </c>
      <c r="L166" s="15" t="str">
        <f>IF(VLOOKUP(A166,[2]ImportationMaterialProgrammingE!B:Y,24,0)=0,"",VLOOKUP(A166,[2]ImportationMaterialProgrammingE!B:Y,24,0))</f>
        <v/>
      </c>
      <c r="N166" s="3" t="str">
        <f t="shared" si="7"/>
        <v/>
      </c>
      <c r="Q166" s="16" t="str">
        <f>VLOOKUP(A166,[2]ImportationMaterialProgrammingE!B:AN,39,0)</f>
        <v xml:space="preserve">          </v>
      </c>
      <c r="S166" s="17" t="str">
        <f>VLOOKUP(A166,[2]ImportationMaterialProgrammingE!B:F,5,0)</f>
        <v/>
      </c>
      <c r="U166" s="18" t="str">
        <f t="shared" ca="1" si="8"/>
        <v/>
      </c>
      <c r="X166" s="15" t="str">
        <f>VLOOKUP(A166,[2]ImportationMaterialProgrammingE!B:X,23,0)</f>
        <v>SBL</v>
      </c>
      <c r="Y166" s="1" t="str">
        <f>IF(X166="DTA TRANSP","",VLOOKUP(A166,[2]ImportationMaterialProgrammingE!$B:$V,21,0))</f>
        <v/>
      </c>
      <c r="Z166" s="2"/>
      <c r="AC166" s="24"/>
      <c r="AD166" s="24"/>
      <c r="AE166" s="24"/>
      <c r="AF166" s="24"/>
    </row>
    <row r="167" spans="1:32" hidden="1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>
        <f>VLOOKUP(A167,[2]ImportationMaterialProgrammingE!B:C,2,0)</f>
        <v>540201312</v>
      </c>
      <c r="F167" s="3" t="s">
        <v>589</v>
      </c>
      <c r="G167" s="3" t="s">
        <v>452</v>
      </c>
      <c r="H167" s="17">
        <f t="shared" ca="1" si="6"/>
        <v>74</v>
      </c>
      <c r="I167" s="15" t="str">
        <f>IF(VLOOKUP(A167,[2]ImportationMaterialProgrammingE!B:U,20,0)=0,"",VLOOKUP(A167,[2]ImportationMaterialProgrammingE!B:U,20,0))</f>
        <v>10/03/2022</v>
      </c>
      <c r="J167" s="15" t="str">
        <f>IF(VLOOKUP(A167,[2]ImportationMaterialProgrammingE!B:Y,24,0)&lt;&gt;"","Sim","Não")</f>
        <v>Não</v>
      </c>
      <c r="K167" s="15" t="str">
        <f>IF(VLOOKUP(A167,[2]ImportationMaterialProgrammingE!B:X,23,0)="DTA TRANSP",VLOOKUP(A167,[2]ImportationMaterialProgrammingE!B:V,21,0),"")</f>
        <v/>
      </c>
      <c r="L167" s="15" t="str">
        <f>IF(VLOOKUP(A167,[2]ImportationMaterialProgrammingE!B:Y,24,0)=0,"",VLOOKUP(A167,[2]ImportationMaterialProgrammingE!B:Y,24,0))</f>
        <v/>
      </c>
      <c r="N167" s="3" t="str">
        <f t="shared" si="7"/>
        <v/>
      </c>
      <c r="Q167" s="16" t="str">
        <f>VLOOKUP(A167,[2]ImportationMaterialProgrammingE!B:AN,39,0)</f>
        <v xml:space="preserve">          </v>
      </c>
      <c r="S167" s="17" t="str">
        <f>VLOOKUP(A167,[2]ImportationMaterialProgrammingE!B:F,5,0)</f>
        <v/>
      </c>
      <c r="U167" s="18" t="str">
        <f t="shared" ca="1" si="8"/>
        <v/>
      </c>
      <c r="X167" s="15" t="str">
        <f>VLOOKUP(A167,[2]ImportationMaterialProgrammingE!B:X,23,0)</f>
        <v/>
      </c>
      <c r="Y167" s="1" t="str">
        <f>IF(X167="DTA TRANSP","",VLOOKUP(A167,[2]ImportationMaterialProgrammingE!$B:$V,21,0))</f>
        <v/>
      </c>
      <c r="Z167" s="2"/>
      <c r="AC167" s="24"/>
      <c r="AD167" s="24"/>
      <c r="AE167" s="24"/>
      <c r="AF167" s="24"/>
    </row>
    <row r="168" spans="1:32" hidden="1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>
        <f>VLOOKUP(A168,[2]ImportationMaterialProgrammingE!B:C,2,0)</f>
        <v>540201317</v>
      </c>
      <c r="F168" s="3" t="s">
        <v>589</v>
      </c>
      <c r="G168" s="3" t="s">
        <v>452</v>
      </c>
      <c r="H168" s="17">
        <f t="shared" ca="1" si="6"/>
        <v>74</v>
      </c>
      <c r="I168" s="15" t="e">
        <f>IF(VLOOKUP(A168,[2]ImportationMaterialProgrammingE!B:U,20,0)=0,"",VLOOKUP(A168,[2]ImportationMaterialProgrammingE!B:U,20,0))</f>
        <v>#REF!</v>
      </c>
      <c r="J168" s="15" t="str">
        <f>IF(VLOOKUP(A168,[2]ImportationMaterialProgrammingE!B:Y,24,0)&lt;&gt;"","Sim","Não")</f>
        <v>Não</v>
      </c>
      <c r="K168" s="15" t="str">
        <f>IF(VLOOKUP(A168,[2]ImportationMaterialProgrammingE!B:X,23,0)="DTA TRANSP",VLOOKUP(A168,[2]ImportationMaterialProgrammingE!B:V,21,0),"")</f>
        <v/>
      </c>
      <c r="L168" s="15" t="str">
        <f>IF(VLOOKUP(A168,[2]ImportationMaterialProgrammingE!B:Y,24,0)=0,"",VLOOKUP(A168,[2]ImportationMaterialProgrammingE!B:Y,24,0))</f>
        <v/>
      </c>
      <c r="N168" s="3" t="str">
        <f t="shared" si="7"/>
        <v/>
      </c>
      <c r="Q168" s="16" t="str">
        <f>VLOOKUP(A168,[2]ImportationMaterialProgrammingE!B:AN,39,0)</f>
        <v xml:space="preserve">          </v>
      </c>
      <c r="S168" s="17" t="str">
        <f>VLOOKUP(A168,[2]ImportationMaterialProgrammingE!B:F,5,0)</f>
        <v/>
      </c>
      <c r="U168" s="18" t="str">
        <f t="shared" ca="1" si="8"/>
        <v/>
      </c>
      <c r="X168" s="15" t="str">
        <f>VLOOKUP(A168,[2]ImportationMaterialProgrammingE!B:X,23,0)</f>
        <v>DTA TRANSP</v>
      </c>
      <c r="Y168" s="1" t="str">
        <f>IF(X168="DTA TRANSP","",VLOOKUP(A168,[2]ImportationMaterialProgrammingE!$B:$V,21,0))</f>
        <v/>
      </c>
      <c r="Z168" s="2"/>
      <c r="AC168" s="24"/>
      <c r="AD168" s="24"/>
      <c r="AE168" s="24"/>
      <c r="AF168" s="24"/>
    </row>
    <row r="169" spans="1:32" hidden="1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>
        <f>VLOOKUP(A169,[2]ImportationMaterialProgrammingE!B:C,2,0)</f>
        <v>540201315</v>
      </c>
      <c r="F169" s="3" t="s">
        <v>589</v>
      </c>
      <c r="G169" s="3" t="s">
        <v>452</v>
      </c>
      <c r="H169" s="17">
        <f t="shared" ca="1" si="6"/>
        <v>74</v>
      </c>
      <c r="I169" s="15" t="e">
        <f>IF(VLOOKUP(A169,[2]ImportationMaterialProgrammingE!B:U,20,0)=0,"",VLOOKUP(A169,[2]ImportationMaterialProgrammingE!B:U,20,0))</f>
        <v>#REF!</v>
      </c>
      <c r="J169" s="15" t="str">
        <f>IF(VLOOKUP(A169,[2]ImportationMaterialProgrammingE!B:Y,24,0)&lt;&gt;"","Sim","Não")</f>
        <v>Não</v>
      </c>
      <c r="K169" s="15" t="str">
        <f>IF(VLOOKUP(A169,[2]ImportationMaterialProgrammingE!B:X,23,0)="DTA TRANSP",VLOOKUP(A169,[2]ImportationMaterialProgrammingE!B:V,21,0),"")</f>
        <v/>
      </c>
      <c r="L169" s="15" t="str">
        <f>IF(VLOOKUP(A169,[2]ImportationMaterialProgrammingE!B:Y,24,0)=0,"",VLOOKUP(A169,[2]ImportationMaterialProgrammingE!B:Y,24,0))</f>
        <v/>
      </c>
      <c r="N169" s="3" t="str">
        <f t="shared" si="7"/>
        <v/>
      </c>
      <c r="Q169" s="16" t="str">
        <f>VLOOKUP(A169,[2]ImportationMaterialProgrammingE!B:AN,39,0)</f>
        <v xml:space="preserve">          </v>
      </c>
      <c r="S169" s="17" t="str">
        <f>VLOOKUP(A169,[2]ImportationMaterialProgrammingE!B:F,5,0)</f>
        <v/>
      </c>
      <c r="U169" s="18" t="str">
        <f t="shared" ca="1" si="8"/>
        <v/>
      </c>
      <c r="X169" s="15" t="str">
        <f>VLOOKUP(A169,[2]ImportationMaterialProgrammingE!B:X,23,0)</f>
        <v>DTA TRANSP</v>
      </c>
      <c r="Y169" s="1" t="str">
        <f>IF(X169="DTA TRANSP","",VLOOKUP(A169,[2]ImportationMaterialProgrammingE!$B:$V,21,0))</f>
        <v/>
      </c>
      <c r="Z169" s="2"/>
      <c r="AC169" s="24"/>
      <c r="AD169" s="24"/>
      <c r="AE169" s="24"/>
      <c r="AF169" s="24"/>
    </row>
    <row r="170" spans="1:32" hidden="1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>
        <f>VLOOKUP(A170,[2]ImportationMaterialProgrammingE!B:C,2,0)</f>
        <v>540201325</v>
      </c>
      <c r="F170" s="3" t="s">
        <v>589</v>
      </c>
      <c r="G170" s="3" t="s">
        <v>452</v>
      </c>
      <c r="H170" s="17">
        <f t="shared" ca="1" si="6"/>
        <v>74</v>
      </c>
      <c r="I170" s="15" t="str">
        <f>IF(VLOOKUP(A170,[2]ImportationMaterialProgrammingE!B:U,20,0)=0,"",VLOOKUP(A170,[2]ImportationMaterialProgrammingE!B:U,20,0))</f>
        <v>23/02/2022</v>
      </c>
      <c r="J170" s="15" t="str">
        <f>IF(VLOOKUP(A170,[2]ImportationMaterialProgrammingE!B:Y,24,0)&lt;&gt;"","Sim","Não")</f>
        <v>Não</v>
      </c>
      <c r="K170" s="15" t="str">
        <f>IF(VLOOKUP(A170,[2]ImportationMaterialProgrammingE!B:X,23,0)="DTA TRANSP",VLOOKUP(A170,[2]ImportationMaterialProgrammingE!B:V,21,0),"")</f>
        <v/>
      </c>
      <c r="L170" s="15" t="str">
        <f>IF(VLOOKUP(A170,[2]ImportationMaterialProgrammingE!B:Y,24,0)=0,"",VLOOKUP(A170,[2]ImportationMaterialProgrammingE!B:Y,24,0))</f>
        <v/>
      </c>
      <c r="N170" s="3" t="str">
        <f t="shared" si="7"/>
        <v/>
      </c>
      <c r="Q170" s="16" t="str">
        <f>VLOOKUP(A170,[2]ImportationMaterialProgrammingE!B:AN,39,0)</f>
        <v>2203657714</v>
      </c>
      <c r="S170" s="17" t="str">
        <f>VLOOKUP(A170,[2]ImportationMaterialProgrammingE!B:F,5,0)</f>
        <v>VERDE</v>
      </c>
      <c r="U170" s="18" t="str">
        <f t="shared" ca="1" si="8"/>
        <v/>
      </c>
      <c r="X170" s="15" t="str">
        <f>VLOOKUP(A170,[2]ImportationMaterialProgrammingE!B:X,23,0)</f>
        <v/>
      </c>
      <c r="Y170" s="1" t="str">
        <f>IF(X170="DTA TRANSP","",VLOOKUP(A170,[2]ImportationMaterialProgrammingE!$B:$V,21,0))</f>
        <v/>
      </c>
      <c r="Z170" s="2"/>
      <c r="AC170" s="24"/>
      <c r="AD170" s="24"/>
      <c r="AE170" s="24"/>
      <c r="AF170" s="24"/>
    </row>
    <row r="171" spans="1:32" hidden="1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>
        <f>VLOOKUP(A171,[2]ImportationMaterialProgrammingE!B:C,2,0)</f>
        <v>540201360</v>
      </c>
      <c r="F171" s="3" t="s">
        <v>589</v>
      </c>
      <c r="G171" s="3" t="s">
        <v>452</v>
      </c>
      <c r="H171" s="17">
        <f t="shared" ca="1" si="6"/>
        <v>74</v>
      </c>
      <c r="I171" s="15" t="str">
        <f>IF(VLOOKUP(A171,[2]ImportationMaterialProgrammingE!B:U,20,0)=0,"",VLOOKUP(A171,[2]ImportationMaterialProgrammingE!B:U,20,0))</f>
        <v>17/03/2022</v>
      </c>
      <c r="J171" s="15" t="str">
        <f>IF(VLOOKUP(A171,[2]ImportationMaterialProgrammingE!B:Y,24,0)&lt;&gt;"","Sim","Não")</f>
        <v>Não</v>
      </c>
      <c r="K171" s="15" t="str">
        <f>IF(VLOOKUP(A171,[2]ImportationMaterialProgrammingE!B:X,23,0)="DTA TRANSP",VLOOKUP(A171,[2]ImportationMaterialProgrammingE!B:V,21,0),"")</f>
        <v/>
      </c>
      <c r="L171" s="15" t="str">
        <f>IF(VLOOKUP(A171,[2]ImportationMaterialProgrammingE!B:Y,24,0)=0,"",VLOOKUP(A171,[2]ImportationMaterialProgrammingE!B:Y,24,0))</f>
        <v/>
      </c>
      <c r="N171" s="3" t="str">
        <f t="shared" si="7"/>
        <v/>
      </c>
      <c r="Q171" s="16" t="str">
        <f>VLOOKUP(A171,[2]ImportationMaterialProgrammingE!B:AN,39,0)</f>
        <v xml:space="preserve">          </v>
      </c>
      <c r="S171" s="17" t="str">
        <f>VLOOKUP(A171,[2]ImportationMaterialProgrammingE!B:F,5,0)</f>
        <v/>
      </c>
      <c r="U171" s="18" t="str">
        <f t="shared" ca="1" si="8"/>
        <v/>
      </c>
      <c r="X171" s="15" t="str">
        <f>VLOOKUP(A171,[2]ImportationMaterialProgrammingE!B:X,23,0)</f>
        <v/>
      </c>
      <c r="Y171" s="1" t="str">
        <f>IF(X171="DTA TRANSP","",VLOOKUP(A171,[2]ImportationMaterialProgrammingE!$B:$V,21,0))</f>
        <v/>
      </c>
      <c r="Z171" s="2"/>
      <c r="AC171" s="24"/>
      <c r="AD171" s="24"/>
      <c r="AE171" s="24"/>
      <c r="AF171" s="24"/>
    </row>
    <row r="172" spans="1:32" hidden="1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>
        <f>VLOOKUP(A172,[2]ImportationMaterialProgrammingE!B:C,2,0)</f>
        <v>540201327</v>
      </c>
      <c r="F172" s="3" t="s">
        <v>589</v>
      </c>
      <c r="G172" s="3" t="s">
        <v>452</v>
      </c>
      <c r="H172" s="17">
        <f t="shared" ca="1" si="6"/>
        <v>74</v>
      </c>
      <c r="I172" s="15" t="str">
        <f>IF(VLOOKUP(A172,[2]ImportationMaterialProgrammingE!B:U,20,0)=0,"",VLOOKUP(A172,[2]ImportationMaterialProgrammingE!B:U,20,0))</f>
        <v>08/03/2022</v>
      </c>
      <c r="J172" s="15" t="str">
        <f>IF(VLOOKUP(A172,[2]ImportationMaterialProgrammingE!B:Y,24,0)&lt;&gt;"","Sim","Não")</f>
        <v>Não</v>
      </c>
      <c r="K172" s="15" t="str">
        <f>IF(VLOOKUP(A172,[2]ImportationMaterialProgrammingE!B:X,23,0)="DTA TRANSP",VLOOKUP(A172,[2]ImportationMaterialProgrammingE!B:V,21,0),"")</f>
        <v/>
      </c>
      <c r="L172" s="15" t="str">
        <f>IF(VLOOKUP(A172,[2]ImportationMaterialProgrammingE!B:Y,24,0)=0,"",VLOOKUP(A172,[2]ImportationMaterialProgrammingE!B:Y,24,0))</f>
        <v/>
      </c>
      <c r="N172" s="3" t="str">
        <f t="shared" si="7"/>
        <v/>
      </c>
      <c r="Q172" s="16" t="str">
        <f>VLOOKUP(A172,[2]ImportationMaterialProgrammingE!B:AN,39,0)</f>
        <v>2204066760</v>
      </c>
      <c r="S172" s="17" t="str">
        <f>VLOOKUP(A172,[2]ImportationMaterialProgrammingE!B:F,5,0)</f>
        <v>VERDE</v>
      </c>
      <c r="U172" s="18" t="str">
        <f t="shared" ca="1" si="8"/>
        <v/>
      </c>
      <c r="X172" s="15" t="str">
        <f>VLOOKUP(A172,[2]ImportationMaterialProgrammingE!B:X,23,0)</f>
        <v>SBL</v>
      </c>
      <c r="Y172" s="1" t="str">
        <f>IF(X172="DTA TRANSP","",VLOOKUP(A172,[2]ImportationMaterialProgrammingE!$B:$V,21,0))</f>
        <v>08/03/2022</v>
      </c>
      <c r="Z172" s="2"/>
      <c r="AC172" s="24"/>
      <c r="AD172" s="24"/>
      <c r="AE172" s="24"/>
      <c r="AF172" s="24"/>
    </row>
    <row r="173" spans="1:32" hidden="1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>
        <f>VLOOKUP(A173,[2]ImportationMaterialProgrammingE!B:C,2,0)</f>
        <v>540201328</v>
      </c>
      <c r="F173" s="3" t="s">
        <v>589</v>
      </c>
      <c r="G173" s="3" t="s">
        <v>452</v>
      </c>
      <c r="H173" s="17">
        <f t="shared" ca="1" si="6"/>
        <v>74</v>
      </c>
      <c r="I173" s="15" t="str">
        <f>IF(VLOOKUP(A173,[2]ImportationMaterialProgrammingE!B:U,20,0)=0,"",VLOOKUP(A173,[2]ImportationMaterialProgrammingE!B:U,20,0))</f>
        <v>10/03/2022</v>
      </c>
      <c r="J173" s="15" t="str">
        <f>IF(VLOOKUP(A173,[2]ImportationMaterialProgrammingE!B:Y,24,0)&lt;&gt;"","Sim","Não")</f>
        <v>Não</v>
      </c>
      <c r="K173" s="15" t="str">
        <f>IF(VLOOKUP(A173,[2]ImportationMaterialProgrammingE!B:X,23,0)="DTA TRANSP",VLOOKUP(A173,[2]ImportationMaterialProgrammingE!B:V,21,0),"")</f>
        <v/>
      </c>
      <c r="L173" s="15" t="str">
        <f>IF(VLOOKUP(A173,[2]ImportationMaterialProgrammingE!B:Y,24,0)=0,"",VLOOKUP(A173,[2]ImportationMaterialProgrammingE!B:Y,24,0))</f>
        <v/>
      </c>
      <c r="N173" s="3" t="str">
        <f t="shared" si="7"/>
        <v/>
      </c>
      <c r="Q173" s="16" t="str">
        <f>VLOOKUP(A173,[2]ImportationMaterialProgrammingE!B:AN,39,0)</f>
        <v>2204211434</v>
      </c>
      <c r="S173" s="17" t="str">
        <f>VLOOKUP(A173,[2]ImportationMaterialProgrammingE!B:F,5,0)</f>
        <v>VERDE</v>
      </c>
      <c r="U173" s="18" t="str">
        <f t="shared" ca="1" si="8"/>
        <v/>
      </c>
      <c r="X173" s="15" t="str">
        <f>VLOOKUP(A173,[2]ImportationMaterialProgrammingE!B:X,23,0)</f>
        <v/>
      </c>
      <c r="Y173" s="1" t="str">
        <f>IF(X173="DTA TRANSP","",VLOOKUP(A173,[2]ImportationMaterialProgrammingE!$B:$V,21,0))</f>
        <v/>
      </c>
      <c r="Z173" s="2"/>
      <c r="AC173" s="24"/>
      <c r="AD173" s="24"/>
      <c r="AE173" s="24"/>
      <c r="AF173" s="24"/>
    </row>
    <row r="174" spans="1:32" hidden="1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>
        <f>VLOOKUP(A174,[2]ImportationMaterialProgrammingE!B:C,2,0)</f>
        <v>540201342</v>
      </c>
      <c r="F174" s="3" t="s">
        <v>589</v>
      </c>
      <c r="G174" s="3" t="s">
        <v>452</v>
      </c>
      <c r="H174" s="17">
        <f t="shared" ca="1" si="6"/>
        <v>74</v>
      </c>
      <c r="I174" s="15" t="str">
        <f>IF(VLOOKUP(A174,[2]ImportationMaterialProgrammingE!B:U,20,0)=0,"",VLOOKUP(A174,[2]ImportationMaterialProgrammingE!B:U,20,0))</f>
        <v>03/03/2022</v>
      </c>
      <c r="J174" s="15" t="str">
        <f>IF(VLOOKUP(A174,[2]ImportationMaterialProgrammingE!B:Y,24,0)&lt;&gt;"","Sim","Não")</f>
        <v>Não</v>
      </c>
      <c r="K174" s="15" t="str">
        <f>IF(VLOOKUP(A174,[2]ImportationMaterialProgrammingE!B:X,23,0)="DTA TRANSP",VLOOKUP(A174,[2]ImportationMaterialProgrammingE!B:V,21,0),"")</f>
        <v/>
      </c>
      <c r="L174" s="15" t="str">
        <f>IF(VLOOKUP(A174,[2]ImportationMaterialProgrammingE!B:Y,24,0)=0,"",VLOOKUP(A174,[2]ImportationMaterialProgrammingE!B:Y,24,0))</f>
        <v/>
      </c>
      <c r="N174" s="3" t="str">
        <f t="shared" si="7"/>
        <v/>
      </c>
      <c r="Q174" s="16" t="str">
        <f>VLOOKUP(A174,[2]ImportationMaterialProgrammingE!B:AN,39,0)</f>
        <v>2203815999</v>
      </c>
      <c r="S174" s="17" t="str">
        <f>VLOOKUP(A174,[2]ImportationMaterialProgrammingE!B:F,5,0)</f>
        <v>VERMELHO</v>
      </c>
      <c r="U174" s="18" t="str">
        <f t="shared" ca="1" si="8"/>
        <v/>
      </c>
      <c r="X174" s="15" t="str">
        <f>VLOOKUP(A174,[2]ImportationMaterialProgrammingE!B:X,23,0)</f>
        <v/>
      </c>
      <c r="Y174" s="1" t="str">
        <f>IF(X174="DTA TRANSP","",VLOOKUP(A174,[2]ImportationMaterialProgrammingE!$B:$V,21,0))</f>
        <v/>
      </c>
      <c r="Z174" s="2"/>
      <c r="AC174" s="24"/>
      <c r="AD174" s="24"/>
      <c r="AE174" s="24"/>
      <c r="AF174" s="24"/>
    </row>
    <row r="175" spans="1:32" hidden="1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>
        <f>VLOOKUP(A175,[2]ImportationMaterialProgrammingE!B:C,2,0)</f>
        <v>540201343</v>
      </c>
      <c r="F175" s="3" t="s">
        <v>589</v>
      </c>
      <c r="G175" s="3" t="s">
        <v>452</v>
      </c>
      <c r="H175" s="17">
        <f t="shared" ca="1" si="6"/>
        <v>74</v>
      </c>
      <c r="I175" s="15" t="str">
        <f>IF(VLOOKUP(A175,[2]ImportationMaterialProgrammingE!B:U,20,0)=0,"",VLOOKUP(A175,[2]ImportationMaterialProgrammingE!B:U,20,0))</f>
        <v>14/03/2022</v>
      </c>
      <c r="J175" s="15" t="str">
        <f>IF(VLOOKUP(A175,[2]ImportationMaterialProgrammingE!B:Y,24,0)&lt;&gt;"","Sim","Não")</f>
        <v>Não</v>
      </c>
      <c r="K175" s="15" t="str">
        <f>IF(VLOOKUP(A175,[2]ImportationMaterialProgrammingE!B:X,23,0)="DTA TRANSP",VLOOKUP(A175,[2]ImportationMaterialProgrammingE!B:V,21,0),"")</f>
        <v/>
      </c>
      <c r="L175" s="15" t="str">
        <f>IF(VLOOKUP(A175,[2]ImportationMaterialProgrammingE!B:Y,24,0)=0,"",VLOOKUP(A175,[2]ImportationMaterialProgrammingE!B:Y,24,0))</f>
        <v/>
      </c>
      <c r="N175" s="3" t="str">
        <f t="shared" si="7"/>
        <v/>
      </c>
      <c r="Q175" s="16" t="str">
        <f>VLOOKUP(A175,[2]ImportationMaterialProgrammingE!B:AN,39,0)</f>
        <v xml:space="preserve">          </v>
      </c>
      <c r="S175" s="17" t="str">
        <f>VLOOKUP(A175,[2]ImportationMaterialProgrammingE!B:F,5,0)</f>
        <v/>
      </c>
      <c r="U175" s="18" t="str">
        <f t="shared" ca="1" si="8"/>
        <v/>
      </c>
      <c r="X175" s="15" t="str">
        <f>VLOOKUP(A175,[2]ImportationMaterialProgrammingE!B:X,23,0)</f>
        <v/>
      </c>
      <c r="Y175" s="1" t="str">
        <f>IF(X175="DTA TRANSP","",VLOOKUP(A175,[2]ImportationMaterialProgrammingE!$B:$V,21,0))</f>
        <v/>
      </c>
      <c r="Z175" s="2"/>
      <c r="AC175" s="24"/>
      <c r="AD175" s="24"/>
      <c r="AE175" s="24"/>
      <c r="AF175" s="24"/>
    </row>
    <row r="176" spans="1:32" hidden="1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>
        <f>VLOOKUP(A176,[2]ImportationMaterialProgrammingE!B:C,2,0)</f>
        <v>540201344</v>
      </c>
      <c r="F176" s="3" t="s">
        <v>589</v>
      </c>
      <c r="G176" s="3" t="s">
        <v>452</v>
      </c>
      <c r="H176" s="17">
        <f t="shared" ca="1" si="6"/>
        <v>74</v>
      </c>
      <c r="I176" s="15" t="str">
        <f>IF(VLOOKUP(A176,[2]ImportationMaterialProgrammingE!B:U,20,0)=0,"",VLOOKUP(A176,[2]ImportationMaterialProgrammingE!B:U,20,0))</f>
        <v>25/02/2022</v>
      </c>
      <c r="J176" s="15" t="str">
        <f>IF(VLOOKUP(A176,[2]ImportationMaterialProgrammingE!B:Y,24,0)&lt;&gt;"","Sim","Não")</f>
        <v>Não</v>
      </c>
      <c r="K176" s="15" t="str">
        <f>IF(VLOOKUP(A176,[2]ImportationMaterialProgrammingE!B:X,23,0)="DTA TRANSP",VLOOKUP(A176,[2]ImportationMaterialProgrammingE!B:V,21,0),"")</f>
        <v/>
      </c>
      <c r="L176" s="15" t="str">
        <f>IF(VLOOKUP(A176,[2]ImportationMaterialProgrammingE!B:Y,24,0)=0,"",VLOOKUP(A176,[2]ImportationMaterialProgrammingE!B:Y,24,0))</f>
        <v/>
      </c>
      <c r="N176" s="3" t="str">
        <f t="shared" si="7"/>
        <v/>
      </c>
      <c r="Q176" s="16" t="str">
        <f>VLOOKUP(A176,[2]ImportationMaterialProgrammingE!B:AN,39,0)</f>
        <v>2203696140</v>
      </c>
      <c r="S176" s="17" t="str">
        <f>VLOOKUP(A176,[2]ImportationMaterialProgrammingE!B:F,5,0)</f>
        <v>VERDE</v>
      </c>
      <c r="U176" s="18" t="str">
        <f t="shared" ca="1" si="8"/>
        <v/>
      </c>
      <c r="X176" s="15" t="str">
        <f>VLOOKUP(A176,[2]ImportationMaterialProgrammingE!B:X,23,0)</f>
        <v>FINALIZADO</v>
      </c>
      <c r="Y176" s="1" t="str">
        <f>IF(X176="DTA TRANSP","",VLOOKUP(A176,[2]ImportationMaterialProgrammingE!$B:$V,21,0))</f>
        <v>25/02/2022</v>
      </c>
      <c r="Z176" s="2"/>
      <c r="AC176" s="24"/>
      <c r="AD176" s="24"/>
      <c r="AE176" s="24"/>
      <c r="AF176" s="24"/>
    </row>
    <row r="177" spans="1:32" hidden="1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>
        <f>VLOOKUP(A177,[2]ImportationMaterialProgrammingE!B:C,2,0)</f>
        <v>540201346</v>
      </c>
      <c r="F177" s="3" t="s">
        <v>589</v>
      </c>
      <c r="G177" s="3" t="s">
        <v>452</v>
      </c>
      <c r="H177" s="17">
        <f t="shared" ca="1" si="6"/>
        <v>74</v>
      </c>
      <c r="I177" s="15" t="str">
        <f>IF(VLOOKUP(A177,[2]ImportationMaterialProgrammingE!B:U,20,0)=0,"",VLOOKUP(A177,[2]ImportationMaterialProgrammingE!B:U,20,0))</f>
        <v>03/02/2022</v>
      </c>
      <c r="J177" s="15" t="str">
        <f>IF(VLOOKUP(A177,[2]ImportationMaterialProgrammingE!B:Y,24,0)&lt;&gt;"","Sim","Não")</f>
        <v>Não</v>
      </c>
      <c r="K177" s="15" t="str">
        <f>IF(VLOOKUP(A177,[2]ImportationMaterialProgrammingE!B:X,23,0)="DTA TRANSP",VLOOKUP(A177,[2]ImportationMaterialProgrammingE!B:V,21,0),"")</f>
        <v/>
      </c>
      <c r="L177" s="15" t="str">
        <f>IF(VLOOKUP(A177,[2]ImportationMaterialProgrammingE!B:Y,24,0)=0,"",VLOOKUP(A177,[2]ImportationMaterialProgrammingE!B:Y,24,0))</f>
        <v/>
      </c>
      <c r="N177" s="3" t="str">
        <f t="shared" si="7"/>
        <v/>
      </c>
      <c r="Q177" s="16" t="str">
        <f>VLOOKUP(A177,[2]ImportationMaterialProgrammingE!B:AN,39,0)</f>
        <v>2203513704</v>
      </c>
      <c r="S177" s="17" t="str">
        <f>VLOOKUP(A177,[2]ImportationMaterialProgrammingE!B:F,5,0)</f>
        <v>VERDE</v>
      </c>
      <c r="U177" s="18" t="str">
        <f t="shared" ca="1" si="8"/>
        <v/>
      </c>
      <c r="X177" s="15" t="str">
        <f>VLOOKUP(A177,[2]ImportationMaterialProgrammingE!B:X,23,0)</f>
        <v>FINALIZADO</v>
      </c>
      <c r="Y177" s="1" t="str">
        <f>IF(X177="DTA TRANSP","",VLOOKUP(A177,[2]ImportationMaterialProgrammingE!$B:$V,21,0))</f>
        <v>03/03/2022</v>
      </c>
      <c r="Z177" s="2"/>
      <c r="AC177" s="24"/>
      <c r="AD177" s="24"/>
      <c r="AE177" s="24"/>
      <c r="AF177" s="24"/>
    </row>
    <row r="178" spans="1:32" hidden="1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>
        <f>VLOOKUP(A178,[2]ImportationMaterialProgrammingE!B:C,2,0)</f>
        <v>540201348</v>
      </c>
      <c r="F178" s="3" t="s">
        <v>589</v>
      </c>
      <c r="G178" s="3" t="s">
        <v>452</v>
      </c>
      <c r="H178" s="17">
        <f t="shared" ca="1" si="6"/>
        <v>74</v>
      </c>
      <c r="I178" s="15" t="str">
        <f>IF(VLOOKUP(A178,[2]ImportationMaterialProgrammingE!B:U,20,0)=0,"",VLOOKUP(A178,[2]ImportationMaterialProgrammingE!B:U,20,0))</f>
        <v>21/03/2022</v>
      </c>
      <c r="J178" s="15" t="str">
        <f>IF(VLOOKUP(A178,[2]ImportationMaterialProgrammingE!B:Y,24,0)&lt;&gt;"","Sim","Não")</f>
        <v>Não</v>
      </c>
      <c r="K178" s="15" t="str">
        <f>IF(VLOOKUP(A178,[2]ImportationMaterialProgrammingE!B:X,23,0)="DTA TRANSP",VLOOKUP(A178,[2]ImportationMaterialProgrammingE!B:V,21,0),"")</f>
        <v/>
      </c>
      <c r="L178" s="15" t="str">
        <f>IF(VLOOKUP(A178,[2]ImportationMaterialProgrammingE!B:Y,24,0)=0,"",VLOOKUP(A178,[2]ImportationMaterialProgrammingE!B:Y,24,0))</f>
        <v/>
      </c>
      <c r="N178" s="3" t="str">
        <f t="shared" si="7"/>
        <v/>
      </c>
      <c r="Q178" s="16" t="str">
        <f>VLOOKUP(A178,[2]ImportationMaterialProgrammingE!B:AN,39,0)</f>
        <v xml:space="preserve">          </v>
      </c>
      <c r="S178" s="17" t="str">
        <f>VLOOKUP(A178,[2]ImportationMaterialProgrammingE!B:F,5,0)</f>
        <v/>
      </c>
      <c r="U178" s="18" t="str">
        <f t="shared" ca="1" si="8"/>
        <v/>
      </c>
      <c r="X178" s="15" t="str">
        <f>VLOOKUP(A178,[2]ImportationMaterialProgrammingE!B:X,23,0)</f>
        <v/>
      </c>
      <c r="Y178" s="1" t="str">
        <f>IF(X178="DTA TRANSP","",VLOOKUP(A178,[2]ImportationMaterialProgrammingE!$B:$V,21,0))</f>
        <v/>
      </c>
      <c r="Z178" s="2"/>
      <c r="AC178" s="24"/>
      <c r="AD178" s="24"/>
      <c r="AE178" s="24"/>
      <c r="AF178" s="24"/>
    </row>
    <row r="179" spans="1:32" hidden="1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>
        <f>VLOOKUP(A179,[2]ImportationMaterialProgrammingE!B:C,2,0)</f>
        <v>540201347</v>
      </c>
      <c r="F179" s="3" t="s">
        <v>589</v>
      </c>
      <c r="G179" s="3" t="s">
        <v>452</v>
      </c>
      <c r="H179" s="17">
        <f t="shared" ca="1" si="6"/>
        <v>74</v>
      </c>
      <c r="I179" s="15" t="str">
        <f>IF(VLOOKUP(A179,[2]ImportationMaterialProgrammingE!B:U,20,0)=0,"",VLOOKUP(A179,[2]ImportationMaterialProgrammingE!B:U,20,0))</f>
        <v>25/02/2022</v>
      </c>
      <c r="J179" s="15" t="str">
        <f>IF(VLOOKUP(A179,[2]ImportationMaterialProgrammingE!B:Y,24,0)&lt;&gt;"","Sim","Não")</f>
        <v>Não</v>
      </c>
      <c r="K179" s="15" t="str">
        <f>IF(VLOOKUP(A179,[2]ImportationMaterialProgrammingE!B:X,23,0)="DTA TRANSP",VLOOKUP(A179,[2]ImportationMaterialProgrammingE!B:V,21,0),"")</f>
        <v/>
      </c>
      <c r="L179" s="15" t="str">
        <f>IF(VLOOKUP(A179,[2]ImportationMaterialProgrammingE!B:Y,24,0)=0,"",VLOOKUP(A179,[2]ImportationMaterialProgrammingE!B:Y,24,0))</f>
        <v/>
      </c>
      <c r="N179" s="3" t="str">
        <f t="shared" si="7"/>
        <v/>
      </c>
      <c r="Q179" s="16" t="str">
        <f>VLOOKUP(A179,[2]ImportationMaterialProgrammingE!B:AN,39,0)</f>
        <v>2203695055</v>
      </c>
      <c r="S179" s="17" t="str">
        <f>VLOOKUP(A179,[2]ImportationMaterialProgrammingE!B:F,5,0)</f>
        <v>VERDE</v>
      </c>
      <c r="U179" s="18" t="str">
        <f t="shared" ca="1" si="8"/>
        <v/>
      </c>
      <c r="X179" s="15" t="str">
        <f>VLOOKUP(A179,[2]ImportationMaterialProgrammingE!B:X,23,0)</f>
        <v>FINALIZADO</v>
      </c>
      <c r="Y179" s="1" t="str">
        <f>IF(X179="DTA TRANSP","",VLOOKUP(A179,[2]ImportationMaterialProgrammingE!$B:$V,21,0))</f>
        <v>25/02/2022</v>
      </c>
      <c r="Z179" s="2"/>
      <c r="AC179" s="24"/>
      <c r="AD179" s="24"/>
      <c r="AE179" s="24"/>
      <c r="AF179" s="24"/>
    </row>
    <row r="180" spans="1:32" hidden="1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>
        <f>VLOOKUP(A180,[2]ImportationMaterialProgrammingE!B:C,2,0)</f>
        <v>540201361</v>
      </c>
      <c r="F180" s="3" t="s">
        <v>589</v>
      </c>
      <c r="G180" s="3" t="s">
        <v>452</v>
      </c>
      <c r="H180" s="17">
        <f t="shared" ca="1" si="6"/>
        <v>74</v>
      </c>
      <c r="I180" s="15" t="e">
        <f>IF(VLOOKUP(A180,[2]ImportationMaterialProgrammingE!B:U,20,0)=0,"",VLOOKUP(A180,[2]ImportationMaterialProgrammingE!B:U,20,0))</f>
        <v>#REF!</v>
      </c>
      <c r="J180" s="15" t="str">
        <f>IF(VLOOKUP(A180,[2]ImportationMaterialProgrammingE!B:Y,24,0)&lt;&gt;"","Sim","Não")</f>
        <v>Não</v>
      </c>
      <c r="K180" s="15" t="str">
        <f>IF(VLOOKUP(A180,[2]ImportationMaterialProgrammingE!B:X,23,0)="DTA TRANSP",VLOOKUP(A180,[2]ImportationMaterialProgrammingE!B:V,21,0),"")</f>
        <v/>
      </c>
      <c r="L180" s="15" t="str">
        <f>IF(VLOOKUP(A180,[2]ImportationMaterialProgrammingE!B:Y,24,0)=0,"",VLOOKUP(A180,[2]ImportationMaterialProgrammingE!B:Y,24,0))</f>
        <v/>
      </c>
      <c r="N180" s="3" t="str">
        <f t="shared" si="7"/>
        <v/>
      </c>
      <c r="Q180" s="16" t="str">
        <f>VLOOKUP(A180,[2]ImportationMaterialProgrammingE!B:AN,39,0)</f>
        <v xml:space="preserve">          </v>
      </c>
      <c r="S180" s="17" t="str">
        <f>VLOOKUP(A180,[2]ImportationMaterialProgrammingE!B:F,5,0)</f>
        <v/>
      </c>
      <c r="U180" s="18" t="str">
        <f t="shared" ca="1" si="8"/>
        <v/>
      </c>
      <c r="X180" s="15" t="str">
        <f>VLOOKUP(A180,[2]ImportationMaterialProgrammingE!B:X,23,0)</f>
        <v>DTA TRANSP</v>
      </c>
      <c r="Y180" s="1" t="str">
        <f>IF(X180="DTA TRANSP","",VLOOKUP(A180,[2]ImportationMaterialProgrammingE!$B:$V,21,0))</f>
        <v/>
      </c>
      <c r="Z180" s="2"/>
      <c r="AC180" s="24"/>
      <c r="AD180" s="24"/>
      <c r="AE180" s="24"/>
      <c r="AF180" s="24"/>
    </row>
    <row r="181" spans="1:32" hidden="1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>
        <f>VLOOKUP(A181,[2]ImportationMaterialProgrammingE!B:C,2,0)</f>
        <v>540201349</v>
      </c>
      <c r="F181" s="3" t="s">
        <v>589</v>
      </c>
      <c r="G181" s="3" t="s">
        <v>452</v>
      </c>
      <c r="H181" s="17">
        <f t="shared" ca="1" si="6"/>
        <v>74</v>
      </c>
      <c r="I181" s="15" t="e">
        <f>IF(VLOOKUP(A181,[2]ImportationMaterialProgrammingE!B:U,20,0)=0,"",VLOOKUP(A181,[2]ImportationMaterialProgrammingE!B:U,20,0))</f>
        <v>#REF!</v>
      </c>
      <c r="J181" s="15" t="str">
        <f>IF(VLOOKUP(A181,[2]ImportationMaterialProgrammingE!B:Y,24,0)&lt;&gt;"","Sim","Não")</f>
        <v>Não</v>
      </c>
      <c r="K181" s="15" t="str">
        <f>IF(VLOOKUP(A181,[2]ImportationMaterialProgrammingE!B:X,23,0)="DTA TRANSP",VLOOKUP(A181,[2]ImportationMaterialProgrammingE!B:V,21,0),"")</f>
        <v/>
      </c>
      <c r="L181" s="15" t="str">
        <f>IF(VLOOKUP(A181,[2]ImportationMaterialProgrammingE!B:Y,24,0)=0,"",VLOOKUP(A181,[2]ImportationMaterialProgrammingE!B:Y,24,0))</f>
        <v/>
      </c>
      <c r="N181" s="3" t="str">
        <f t="shared" si="7"/>
        <v/>
      </c>
      <c r="Q181" s="16" t="str">
        <f>VLOOKUP(A181,[2]ImportationMaterialProgrammingE!B:AN,39,0)</f>
        <v xml:space="preserve">          </v>
      </c>
      <c r="S181" s="17" t="str">
        <f>VLOOKUP(A181,[2]ImportationMaterialProgrammingE!B:F,5,0)</f>
        <v/>
      </c>
      <c r="U181" s="18" t="str">
        <f t="shared" ca="1" si="8"/>
        <v/>
      </c>
      <c r="X181" s="15" t="str">
        <f>VLOOKUP(A181,[2]ImportationMaterialProgrammingE!B:X,23,0)</f>
        <v>DTA TRANSP</v>
      </c>
      <c r="Y181" s="1" t="str">
        <f>IF(X181="DTA TRANSP","",VLOOKUP(A181,[2]ImportationMaterialProgrammingE!$B:$V,21,0))</f>
        <v/>
      </c>
      <c r="Z181" s="2"/>
      <c r="AC181" s="24"/>
      <c r="AD181" s="24"/>
      <c r="AE181" s="24"/>
      <c r="AF181" s="24"/>
    </row>
    <row r="182" spans="1:32" hidden="1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>
        <f>VLOOKUP(A182,[2]ImportationMaterialProgrammingE!B:C,2,0)</f>
        <v>540201350</v>
      </c>
      <c r="F182" s="3" t="s">
        <v>589</v>
      </c>
      <c r="G182" s="3" t="s">
        <v>452</v>
      </c>
      <c r="H182" s="17">
        <f t="shared" ca="1" si="6"/>
        <v>74</v>
      </c>
      <c r="I182" s="15" t="str">
        <f>IF(VLOOKUP(A182,[2]ImportationMaterialProgrammingE!B:U,20,0)=0,"",VLOOKUP(A182,[2]ImportationMaterialProgrammingE!B:U,20,0))</f>
        <v>24/02/2022</v>
      </c>
      <c r="J182" s="15" t="str">
        <f>IF(VLOOKUP(A182,[2]ImportationMaterialProgrammingE!B:Y,24,0)&lt;&gt;"","Sim","Não")</f>
        <v>Não</v>
      </c>
      <c r="K182" s="15" t="str">
        <f>IF(VLOOKUP(A182,[2]ImportationMaterialProgrammingE!B:X,23,0)="DTA TRANSP",VLOOKUP(A182,[2]ImportationMaterialProgrammingE!B:V,21,0),"")</f>
        <v/>
      </c>
      <c r="L182" s="15" t="str">
        <f>IF(VLOOKUP(A182,[2]ImportationMaterialProgrammingE!B:Y,24,0)=0,"",VLOOKUP(A182,[2]ImportationMaterialProgrammingE!B:Y,24,0))</f>
        <v/>
      </c>
      <c r="N182" s="3" t="str">
        <f t="shared" si="7"/>
        <v/>
      </c>
      <c r="Q182" s="16" t="str">
        <f>VLOOKUP(A182,[2]ImportationMaterialProgrammingE!B:AN,39,0)</f>
        <v>2203508743</v>
      </c>
      <c r="S182" s="17" t="str">
        <f>VLOOKUP(A182,[2]ImportationMaterialProgrammingE!B:F,5,0)</f>
        <v>VERDE</v>
      </c>
      <c r="U182" s="18" t="str">
        <f t="shared" ca="1" si="8"/>
        <v/>
      </c>
      <c r="X182" s="15" t="str">
        <f>VLOOKUP(A182,[2]ImportationMaterialProgrammingE!B:X,23,0)</f>
        <v>MBB</v>
      </c>
      <c r="Y182" s="1" t="str">
        <f>IF(X182="DTA TRANSP","",VLOOKUP(A182,[2]ImportationMaterialProgrammingE!$B:$V,21,0))</f>
        <v>24/02/2022</v>
      </c>
      <c r="Z182" s="2"/>
      <c r="AC182" s="24"/>
      <c r="AD182" s="24"/>
      <c r="AE182" s="24"/>
      <c r="AF182" s="24"/>
    </row>
    <row r="183" spans="1:32" hidden="1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>
        <f>VLOOKUP(A183,[2]ImportationMaterialProgrammingE!B:C,2,0)</f>
        <v>540201359</v>
      </c>
      <c r="F183" s="3" t="s">
        <v>589</v>
      </c>
      <c r="G183" s="3" t="s">
        <v>452</v>
      </c>
      <c r="H183" s="17">
        <f t="shared" ca="1" si="6"/>
        <v>74</v>
      </c>
      <c r="I183" s="15" t="str">
        <f>IF(VLOOKUP(A183,[2]ImportationMaterialProgrammingE!B:U,20,0)=0,"",VLOOKUP(A183,[2]ImportationMaterialProgrammingE!B:U,20,0))</f>
        <v>02/03/2022</v>
      </c>
      <c r="J183" s="15" t="str">
        <f>IF(VLOOKUP(A183,[2]ImportationMaterialProgrammingE!B:Y,24,0)&lt;&gt;"","Sim","Não")</f>
        <v>Não</v>
      </c>
      <c r="K183" s="15" t="str">
        <f>IF(VLOOKUP(A183,[2]ImportationMaterialProgrammingE!B:X,23,0)="DTA TRANSP",VLOOKUP(A183,[2]ImportationMaterialProgrammingE!B:V,21,0),"")</f>
        <v/>
      </c>
      <c r="L183" s="15" t="str">
        <f>IF(VLOOKUP(A183,[2]ImportationMaterialProgrammingE!B:Y,24,0)=0,"",VLOOKUP(A183,[2]ImportationMaterialProgrammingE!B:Y,24,0))</f>
        <v/>
      </c>
      <c r="N183" s="3" t="str">
        <f t="shared" si="7"/>
        <v/>
      </c>
      <c r="Q183" s="16" t="str">
        <f>VLOOKUP(A183,[2]ImportationMaterialProgrammingE!B:AN,39,0)</f>
        <v>2203815964</v>
      </c>
      <c r="S183" s="17" t="str">
        <f>VLOOKUP(A183,[2]ImportationMaterialProgrammingE!B:F,5,0)</f>
        <v>VERMELHO</v>
      </c>
      <c r="U183" s="18" t="str">
        <f t="shared" ca="1" si="8"/>
        <v/>
      </c>
      <c r="X183" s="15" t="str">
        <f>VLOOKUP(A183,[2]ImportationMaterialProgrammingE!B:X,23,0)</f>
        <v>MBB</v>
      </c>
      <c r="Y183" s="1" t="str">
        <f>IF(X183="DTA TRANSP","",VLOOKUP(A183,[2]ImportationMaterialProgrammingE!$B:$V,21,0))</f>
        <v>02/03/2022</v>
      </c>
      <c r="Z183" s="2"/>
      <c r="AC183" s="24"/>
      <c r="AD183" s="24"/>
      <c r="AE183" s="24"/>
      <c r="AF183" s="24"/>
    </row>
    <row r="184" spans="1:32" hidden="1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>
        <f>VLOOKUP(A184,[2]ImportationMaterialProgrammingE!B:C,2,0)</f>
        <v>540201362</v>
      </c>
      <c r="F184" s="3" t="s">
        <v>589</v>
      </c>
      <c r="G184" s="3" t="s">
        <v>452</v>
      </c>
      <c r="H184" s="17">
        <f t="shared" ca="1" si="6"/>
        <v>74</v>
      </c>
      <c r="I184" s="15" t="str">
        <f>IF(VLOOKUP(A184,[2]ImportationMaterialProgrammingE!B:U,20,0)=0,"",VLOOKUP(A184,[2]ImportationMaterialProgrammingE!B:U,20,0))</f>
        <v>24/02/2022</v>
      </c>
      <c r="J184" s="15" t="str">
        <f>IF(VLOOKUP(A184,[2]ImportationMaterialProgrammingE!B:Y,24,0)&lt;&gt;"","Sim","Não")</f>
        <v>Não</v>
      </c>
      <c r="K184" s="15" t="str">
        <f>IF(VLOOKUP(A184,[2]ImportationMaterialProgrammingE!B:X,23,0)="DTA TRANSP",VLOOKUP(A184,[2]ImportationMaterialProgrammingE!B:V,21,0),"")</f>
        <v/>
      </c>
      <c r="L184" s="15" t="str">
        <f>IF(VLOOKUP(A184,[2]ImportationMaterialProgrammingE!B:Y,24,0)=0,"",VLOOKUP(A184,[2]ImportationMaterialProgrammingE!B:Y,24,0))</f>
        <v/>
      </c>
      <c r="N184" s="3" t="str">
        <f t="shared" si="7"/>
        <v/>
      </c>
      <c r="Q184" s="16" t="str">
        <f>VLOOKUP(A184,[2]ImportationMaterialProgrammingE!B:AN,39,0)</f>
        <v>2203608640</v>
      </c>
      <c r="S184" s="17" t="str">
        <f>VLOOKUP(A184,[2]ImportationMaterialProgrammingE!B:F,5,0)</f>
        <v>VERDE</v>
      </c>
      <c r="U184" s="18" t="str">
        <f t="shared" ca="1" si="8"/>
        <v/>
      </c>
      <c r="X184" s="15" t="str">
        <f>VLOOKUP(A184,[2]ImportationMaterialProgrammingE!B:X,23,0)</f>
        <v>FINALIZADO</v>
      </c>
      <c r="Y184" s="1" t="str">
        <f>IF(X184="DTA TRANSP","",VLOOKUP(A184,[2]ImportationMaterialProgrammingE!$B:$V,21,0))</f>
        <v/>
      </c>
      <c r="Z184" s="2"/>
      <c r="AC184" s="24"/>
      <c r="AD184" s="24"/>
      <c r="AE184" s="24"/>
      <c r="AF184" s="24"/>
    </row>
    <row r="185" spans="1:32" hidden="1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>
        <f>VLOOKUP(A185,[2]ImportationMaterialProgrammingE!B:C,2,0)</f>
        <v>540201353</v>
      </c>
      <c r="F185" s="3" t="s">
        <v>589</v>
      </c>
      <c r="G185" s="3" t="s">
        <v>452</v>
      </c>
      <c r="H185" s="17">
        <f t="shared" ca="1" si="6"/>
        <v>74</v>
      </c>
      <c r="I185" s="15" t="str">
        <f>IF(VLOOKUP(A185,[2]ImportationMaterialProgrammingE!B:U,20,0)=0,"",VLOOKUP(A185,[2]ImportationMaterialProgrammingE!B:U,20,0))</f>
        <v>24/02/2022</v>
      </c>
      <c r="J185" s="15" t="str">
        <f>IF(VLOOKUP(A185,[2]ImportationMaterialProgrammingE!B:Y,24,0)&lt;&gt;"","Sim","Não")</f>
        <v>Não</v>
      </c>
      <c r="K185" s="15" t="str">
        <f>IF(VLOOKUP(A185,[2]ImportationMaterialProgrammingE!B:X,23,0)="DTA TRANSP",VLOOKUP(A185,[2]ImportationMaterialProgrammingE!B:V,21,0),"")</f>
        <v/>
      </c>
      <c r="L185" s="15" t="str">
        <f>IF(VLOOKUP(A185,[2]ImportationMaterialProgrammingE!B:Y,24,0)=0,"",VLOOKUP(A185,[2]ImportationMaterialProgrammingE!B:Y,24,0))</f>
        <v/>
      </c>
      <c r="N185" s="3" t="str">
        <f t="shared" si="7"/>
        <v/>
      </c>
      <c r="Q185" s="16" t="str">
        <f>VLOOKUP(A185,[2]ImportationMaterialProgrammingE!B:AN,39,0)</f>
        <v>2203608675</v>
      </c>
      <c r="S185" s="17" t="str">
        <f>VLOOKUP(A185,[2]ImportationMaterialProgrammingE!B:F,5,0)</f>
        <v>VERDE</v>
      </c>
      <c r="U185" s="18" t="str">
        <f t="shared" ca="1" si="8"/>
        <v/>
      </c>
      <c r="X185" s="15" t="str">
        <f>VLOOKUP(A185,[2]ImportationMaterialProgrammingE!B:X,23,0)</f>
        <v>FINALIZADO</v>
      </c>
      <c r="Y185" s="1" t="str">
        <f>IF(X185="DTA TRANSP","",VLOOKUP(A185,[2]ImportationMaterialProgrammingE!$B:$V,21,0))</f>
        <v>02/03/2022</v>
      </c>
      <c r="Z185" s="2"/>
      <c r="AC185" s="24"/>
      <c r="AD185" s="24"/>
      <c r="AE185" s="24"/>
      <c r="AF185" s="24"/>
    </row>
    <row r="186" spans="1:32" hidden="1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>
        <f>VLOOKUP(A186,[2]ImportationMaterialProgrammingE!B:C,2,0)</f>
        <v>540201351</v>
      </c>
      <c r="F186" s="3" t="s">
        <v>589</v>
      </c>
      <c r="G186" s="3" t="s">
        <v>452</v>
      </c>
      <c r="H186" s="17">
        <f t="shared" ca="1" si="6"/>
        <v>74</v>
      </c>
      <c r="I186" s="15" t="str">
        <f>IF(VLOOKUP(A186,[2]ImportationMaterialProgrammingE!B:U,20,0)=0,"",VLOOKUP(A186,[2]ImportationMaterialProgrammingE!B:U,20,0))</f>
        <v>02/03/2022</v>
      </c>
      <c r="J186" s="15" t="str">
        <f>IF(VLOOKUP(A186,[2]ImportationMaterialProgrammingE!B:Y,24,0)&lt;&gt;"","Sim","Não")</f>
        <v>Não</v>
      </c>
      <c r="K186" s="15" t="str">
        <f>IF(VLOOKUP(A186,[2]ImportationMaterialProgrammingE!B:X,23,0)="DTA TRANSP",VLOOKUP(A186,[2]ImportationMaterialProgrammingE!B:V,21,0),"")</f>
        <v/>
      </c>
      <c r="L186" s="15" t="str">
        <f>IF(VLOOKUP(A186,[2]ImportationMaterialProgrammingE!B:Y,24,0)=0,"",VLOOKUP(A186,[2]ImportationMaterialProgrammingE!B:Y,24,0))</f>
        <v/>
      </c>
      <c r="N186" s="3" t="str">
        <f t="shared" si="7"/>
        <v/>
      </c>
      <c r="Q186" s="16" t="str">
        <f>VLOOKUP(A186,[2]ImportationMaterialProgrammingE!B:AN,39,0)</f>
        <v>2203815956</v>
      </c>
      <c r="S186" s="17" t="str">
        <f>VLOOKUP(A186,[2]ImportationMaterialProgrammingE!B:F,5,0)</f>
        <v>VERDE</v>
      </c>
      <c r="U186" s="18" t="str">
        <f t="shared" ca="1" si="8"/>
        <v/>
      </c>
      <c r="X186" s="15" t="str">
        <f>VLOOKUP(A186,[2]ImportationMaterialProgrammingE!B:X,23,0)</f>
        <v>FINALIZADO</v>
      </c>
      <c r="Y186" s="1" t="str">
        <f>IF(X186="DTA TRANSP","",VLOOKUP(A186,[2]ImportationMaterialProgrammingE!$B:$V,21,0))</f>
        <v>02/03/2022</v>
      </c>
      <c r="Z186" s="2"/>
      <c r="AC186" s="24"/>
      <c r="AD186" s="24"/>
      <c r="AE186" s="24"/>
      <c r="AF186" s="24"/>
    </row>
    <row r="187" spans="1:32" hidden="1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>
        <f>VLOOKUP(A187,[2]ImportationMaterialProgrammingE!B:C,2,0)</f>
        <v>540201352</v>
      </c>
      <c r="F187" s="3" t="s">
        <v>589</v>
      </c>
      <c r="G187" s="3" t="s">
        <v>452</v>
      </c>
      <c r="H187" s="17">
        <f t="shared" ca="1" si="6"/>
        <v>74</v>
      </c>
      <c r="I187" s="15" t="e">
        <f>IF(VLOOKUP(A187,[2]ImportationMaterialProgrammingE!B:U,20,0)=0,"",VLOOKUP(A187,[2]ImportationMaterialProgrammingE!B:U,20,0))</f>
        <v>#REF!</v>
      </c>
      <c r="J187" s="15" t="str">
        <f>IF(VLOOKUP(A187,[2]ImportationMaterialProgrammingE!B:Y,24,0)&lt;&gt;"","Sim","Não")</f>
        <v>Não</v>
      </c>
      <c r="K187" s="15" t="str">
        <f>IF(VLOOKUP(A187,[2]ImportationMaterialProgrammingE!B:X,23,0)="DTA TRANSP",VLOOKUP(A187,[2]ImportationMaterialProgrammingE!B:V,21,0),"")</f>
        <v/>
      </c>
      <c r="L187" s="15" t="str">
        <f>IF(VLOOKUP(A187,[2]ImportationMaterialProgrammingE!B:Y,24,0)=0,"",VLOOKUP(A187,[2]ImportationMaterialProgrammingE!B:Y,24,0))</f>
        <v/>
      </c>
      <c r="N187" s="3" t="str">
        <f t="shared" si="7"/>
        <v/>
      </c>
      <c r="Q187" s="16" t="str">
        <f>VLOOKUP(A187,[2]ImportationMaterialProgrammingE!B:AN,39,0)</f>
        <v xml:space="preserve">          </v>
      </c>
      <c r="S187" s="17" t="str">
        <f>VLOOKUP(A187,[2]ImportationMaterialProgrammingE!B:F,5,0)</f>
        <v/>
      </c>
      <c r="U187" s="18" t="str">
        <f t="shared" ca="1" si="8"/>
        <v/>
      </c>
      <c r="X187" s="15" t="str">
        <f>VLOOKUP(A187,[2]ImportationMaterialProgrammingE!B:X,23,0)</f>
        <v>DTA TRANSP</v>
      </c>
      <c r="Y187" s="1" t="str">
        <f>IF(X187="DTA TRANSP","",VLOOKUP(A187,[2]ImportationMaterialProgrammingE!$B:$V,21,0))</f>
        <v/>
      </c>
      <c r="Z187" s="2"/>
      <c r="AC187" s="24"/>
      <c r="AD187" s="24"/>
      <c r="AE187" s="24"/>
      <c r="AF187" s="24"/>
    </row>
    <row r="188" spans="1:32" hidden="1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>
        <f>VLOOKUP(A188,[2]ImportationMaterialProgrammingE!B:C,2,0)</f>
        <v>540201355</v>
      </c>
      <c r="F188" s="3" t="s">
        <v>589</v>
      </c>
      <c r="G188" s="3" t="s">
        <v>452</v>
      </c>
      <c r="H188" s="17">
        <f t="shared" ca="1" si="6"/>
        <v>74</v>
      </c>
      <c r="I188" s="15" t="str">
        <f>IF(VLOOKUP(A188,[2]ImportationMaterialProgrammingE!B:U,20,0)=0,"",VLOOKUP(A188,[2]ImportationMaterialProgrammingE!B:U,20,0))</f>
        <v>10/03/2022</v>
      </c>
      <c r="J188" s="15" t="str">
        <f>IF(VLOOKUP(A188,[2]ImportationMaterialProgrammingE!B:Y,24,0)&lt;&gt;"","Sim","Não")</f>
        <v>Não</v>
      </c>
      <c r="K188" s="15" t="str">
        <f>IF(VLOOKUP(A188,[2]ImportationMaterialProgrammingE!B:X,23,0)="DTA TRANSP",VLOOKUP(A188,[2]ImportationMaterialProgrammingE!B:V,21,0),"")</f>
        <v/>
      </c>
      <c r="L188" s="15" t="str">
        <f>IF(VLOOKUP(A188,[2]ImportationMaterialProgrammingE!B:Y,24,0)=0,"",VLOOKUP(A188,[2]ImportationMaterialProgrammingE!B:Y,24,0))</f>
        <v/>
      </c>
      <c r="N188" s="3" t="str">
        <f t="shared" si="7"/>
        <v/>
      </c>
      <c r="Q188" s="16" t="str">
        <f>VLOOKUP(A188,[2]ImportationMaterialProgrammingE!B:AN,39,0)</f>
        <v>2204075883</v>
      </c>
      <c r="S188" s="17" t="str">
        <f>VLOOKUP(A188,[2]ImportationMaterialProgrammingE!B:F,5,0)</f>
        <v>VERDE</v>
      </c>
      <c r="U188" s="18" t="str">
        <f t="shared" ca="1" si="8"/>
        <v/>
      </c>
      <c r="X188" s="15" t="str">
        <f>VLOOKUP(A188,[2]ImportationMaterialProgrammingE!B:X,23,0)</f>
        <v/>
      </c>
      <c r="Y188" s="1" t="str">
        <f>IF(X188="DTA TRANSP","",VLOOKUP(A188,[2]ImportationMaterialProgrammingE!$B:$V,21,0))</f>
        <v/>
      </c>
      <c r="Z188" s="2"/>
      <c r="AC188" s="24"/>
      <c r="AD188" s="24"/>
      <c r="AE188" s="24"/>
      <c r="AF188" s="24"/>
    </row>
    <row r="189" spans="1:32" hidden="1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>
        <f>VLOOKUP(A189,[2]ImportationMaterialProgrammingE!B:C,2,0)</f>
        <v>540201354</v>
      </c>
      <c r="F189" s="3" t="s">
        <v>589</v>
      </c>
      <c r="G189" s="3" t="s">
        <v>452</v>
      </c>
      <c r="H189" s="17">
        <f t="shared" ca="1" si="6"/>
        <v>74</v>
      </c>
      <c r="I189" s="15" t="e">
        <f>IF(VLOOKUP(A189,[2]ImportationMaterialProgrammingE!B:U,20,0)=0,"",VLOOKUP(A189,[2]ImportationMaterialProgrammingE!B:U,20,0))</f>
        <v>#REF!</v>
      </c>
      <c r="J189" s="15" t="str">
        <f>IF(VLOOKUP(A189,[2]ImportationMaterialProgrammingE!B:Y,24,0)&lt;&gt;"","Sim","Não")</f>
        <v>Não</v>
      </c>
      <c r="K189" s="15" t="str">
        <f>IF(VLOOKUP(A189,[2]ImportationMaterialProgrammingE!B:X,23,0)="DTA TRANSP",VLOOKUP(A189,[2]ImportationMaterialProgrammingE!B:V,21,0),"")</f>
        <v/>
      </c>
      <c r="L189" s="15" t="str">
        <f>IF(VLOOKUP(A189,[2]ImportationMaterialProgrammingE!B:Y,24,0)=0,"",VLOOKUP(A189,[2]ImportationMaterialProgrammingE!B:Y,24,0))</f>
        <v/>
      </c>
      <c r="N189" s="3" t="str">
        <f t="shared" si="7"/>
        <v/>
      </c>
      <c r="Q189" s="16" t="str">
        <f>VLOOKUP(A189,[2]ImportationMaterialProgrammingE!B:AN,39,0)</f>
        <v xml:space="preserve">          </v>
      </c>
      <c r="S189" s="17" t="str">
        <f>VLOOKUP(A189,[2]ImportationMaterialProgrammingE!B:F,5,0)</f>
        <v/>
      </c>
      <c r="U189" s="18" t="str">
        <f t="shared" ca="1" si="8"/>
        <v/>
      </c>
      <c r="X189" s="15" t="str">
        <f>VLOOKUP(A189,[2]ImportationMaterialProgrammingE!B:X,23,0)</f>
        <v>DTA TRANSP</v>
      </c>
      <c r="Y189" s="1" t="str">
        <f>IF(X189="DTA TRANSP","",VLOOKUP(A189,[2]ImportationMaterialProgrammingE!$B:$V,21,0))</f>
        <v/>
      </c>
      <c r="Z189" s="2"/>
      <c r="AC189" s="24"/>
      <c r="AD189" s="24"/>
      <c r="AE189" s="24"/>
      <c r="AF189" s="24"/>
    </row>
    <row r="190" spans="1:32" hidden="1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>
        <f>VLOOKUP(A190,[2]ImportationMaterialProgrammingE!B:C,2,0)</f>
        <v>540201356</v>
      </c>
      <c r="F190" s="3" t="s">
        <v>589</v>
      </c>
      <c r="G190" s="3" t="s">
        <v>452</v>
      </c>
      <c r="H190" s="17">
        <f t="shared" ca="1" si="6"/>
        <v>74</v>
      </c>
      <c r="I190" s="15" t="e">
        <f>IF(VLOOKUP(A190,[2]ImportationMaterialProgrammingE!B:U,20,0)=0,"",VLOOKUP(A190,[2]ImportationMaterialProgrammingE!B:U,20,0))</f>
        <v>#REF!</v>
      </c>
      <c r="J190" s="15" t="str">
        <f>IF(VLOOKUP(A190,[2]ImportationMaterialProgrammingE!B:Y,24,0)&lt;&gt;"","Sim","Não")</f>
        <v>Não</v>
      </c>
      <c r="K190" s="15" t="str">
        <f>IF(VLOOKUP(A190,[2]ImportationMaterialProgrammingE!B:X,23,0)="DTA TRANSP",VLOOKUP(A190,[2]ImportationMaterialProgrammingE!B:V,21,0),"")</f>
        <v/>
      </c>
      <c r="L190" s="15" t="str">
        <f>IF(VLOOKUP(A190,[2]ImportationMaterialProgrammingE!B:Y,24,0)=0,"",VLOOKUP(A190,[2]ImportationMaterialProgrammingE!B:Y,24,0))</f>
        <v/>
      </c>
      <c r="N190" s="3" t="str">
        <f t="shared" si="7"/>
        <v/>
      </c>
      <c r="Q190" s="16" t="str">
        <f>VLOOKUP(A190,[2]ImportationMaterialProgrammingE!B:AN,39,0)</f>
        <v xml:space="preserve">          </v>
      </c>
      <c r="S190" s="17" t="str">
        <f>VLOOKUP(A190,[2]ImportationMaterialProgrammingE!B:F,5,0)</f>
        <v/>
      </c>
      <c r="U190" s="18" t="str">
        <f t="shared" ca="1" si="8"/>
        <v/>
      </c>
      <c r="X190" s="15" t="str">
        <f>VLOOKUP(A190,[2]ImportationMaterialProgrammingE!B:X,23,0)</f>
        <v>DTA TRANSP</v>
      </c>
      <c r="Y190" s="1" t="str">
        <f>IF(X190="DTA TRANSP","",VLOOKUP(A190,[2]ImportationMaterialProgrammingE!$B:$V,21,0))</f>
        <v/>
      </c>
      <c r="Z190" s="2"/>
      <c r="AC190" s="24"/>
      <c r="AD190" s="24"/>
      <c r="AE190" s="24"/>
      <c r="AF190" s="24"/>
    </row>
    <row r="191" spans="1:32" hidden="1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>
        <f>VLOOKUP(A191,[2]ImportationMaterialProgrammingE!B:C,2,0)</f>
        <v>540201130</v>
      </c>
      <c r="F191" s="3" t="s">
        <v>589</v>
      </c>
      <c r="G191" s="3" t="s">
        <v>452</v>
      </c>
      <c r="H191" s="17">
        <f t="shared" ca="1" si="6"/>
        <v>74</v>
      </c>
      <c r="I191" s="15" t="str">
        <f>IF(VLOOKUP(A191,[2]ImportationMaterialProgrammingE!B:U,20,0)=0,"",VLOOKUP(A191,[2]ImportationMaterialProgrammingE!B:U,20,0))</f>
        <v>18/03/2022</v>
      </c>
      <c r="J191" s="15" t="str">
        <f>IF(VLOOKUP(A191,[2]ImportationMaterialProgrammingE!B:Y,24,0)&lt;&gt;"","Sim","Não")</f>
        <v>Não</v>
      </c>
      <c r="K191" s="15" t="str">
        <f>IF(VLOOKUP(A191,[2]ImportationMaterialProgrammingE!B:X,23,0)="DTA TRANSP",VLOOKUP(A191,[2]ImportationMaterialProgrammingE!B:V,21,0),"")</f>
        <v/>
      </c>
      <c r="L191" s="15" t="str">
        <f>IF(VLOOKUP(A191,[2]ImportationMaterialProgrammingE!B:Y,24,0)=0,"",VLOOKUP(A191,[2]ImportationMaterialProgrammingE!B:Y,24,0))</f>
        <v/>
      </c>
      <c r="N191" s="3" t="str">
        <f t="shared" si="7"/>
        <v/>
      </c>
      <c r="Q191" s="16" t="str">
        <f>VLOOKUP(A191,[2]ImportationMaterialProgrammingE!B:AN,39,0)</f>
        <v xml:space="preserve">          </v>
      </c>
      <c r="S191" s="17" t="str">
        <f>VLOOKUP(A191,[2]ImportationMaterialProgrammingE!B:F,5,0)</f>
        <v/>
      </c>
      <c r="U191" s="18" t="str">
        <f t="shared" ca="1" si="8"/>
        <v/>
      </c>
      <c r="X191" s="15" t="str">
        <f>VLOOKUP(A191,[2]ImportationMaterialProgrammingE!B:X,23,0)</f>
        <v/>
      </c>
      <c r="Y191" s="1" t="str">
        <f>IF(X191="DTA TRANSP","",VLOOKUP(A191,[2]ImportationMaterialProgrammingE!$B:$V,21,0))</f>
        <v/>
      </c>
      <c r="Z191" s="2"/>
      <c r="AC191" s="24"/>
      <c r="AD191" s="24"/>
      <c r="AE191" s="24"/>
      <c r="AF191" s="24"/>
    </row>
    <row r="192" spans="1:32" hidden="1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>
        <f>VLOOKUP(A192,[2]ImportationMaterialProgrammingE!B:C,2,0)</f>
        <v>540201357</v>
      </c>
      <c r="F192" s="3" t="s">
        <v>589</v>
      </c>
      <c r="G192" s="3" t="s">
        <v>452</v>
      </c>
      <c r="H192" s="17">
        <f t="shared" ca="1" si="6"/>
        <v>74</v>
      </c>
      <c r="I192" s="15" t="e">
        <f>IF(VLOOKUP(A192,[2]ImportationMaterialProgrammingE!B:U,20,0)=0,"",VLOOKUP(A192,[2]ImportationMaterialProgrammingE!B:U,20,0))</f>
        <v>#REF!</v>
      </c>
      <c r="J192" s="15" t="str">
        <f>IF(VLOOKUP(A192,[2]ImportationMaterialProgrammingE!B:Y,24,0)&lt;&gt;"","Sim","Não")</f>
        <v>Não</v>
      </c>
      <c r="K192" s="15" t="str">
        <f>IF(VLOOKUP(A192,[2]ImportationMaterialProgrammingE!B:X,23,0)="DTA TRANSP",VLOOKUP(A192,[2]ImportationMaterialProgrammingE!B:V,21,0),"")</f>
        <v/>
      </c>
      <c r="L192" s="15" t="str">
        <f>IF(VLOOKUP(A192,[2]ImportationMaterialProgrammingE!B:Y,24,0)=0,"",VLOOKUP(A192,[2]ImportationMaterialProgrammingE!B:Y,24,0))</f>
        <v/>
      </c>
      <c r="N192" s="3" t="str">
        <f t="shared" si="7"/>
        <v/>
      </c>
      <c r="Q192" s="16" t="str">
        <f>VLOOKUP(A192,[2]ImportationMaterialProgrammingE!B:AN,39,0)</f>
        <v xml:space="preserve">          </v>
      </c>
      <c r="S192" s="17" t="str">
        <f>VLOOKUP(A192,[2]ImportationMaterialProgrammingE!B:F,5,0)</f>
        <v/>
      </c>
      <c r="U192" s="18" t="str">
        <f t="shared" ca="1" si="8"/>
        <v/>
      </c>
      <c r="X192" s="15" t="str">
        <f>VLOOKUP(A192,[2]ImportationMaterialProgrammingE!B:X,23,0)</f>
        <v>DTA TRANSP</v>
      </c>
      <c r="Y192" s="1" t="str">
        <f>IF(X192="DTA TRANSP","",VLOOKUP(A192,[2]ImportationMaterialProgrammingE!$B:$V,21,0))</f>
        <v/>
      </c>
      <c r="Z192" s="2"/>
      <c r="AC192" s="24"/>
      <c r="AD192" s="24"/>
      <c r="AE192" s="24"/>
      <c r="AF192" s="24"/>
    </row>
    <row r="193" spans="1:32" hidden="1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>
        <f>VLOOKUP(A193,[2]ImportationMaterialProgrammingE!B:C,2,0)</f>
        <v>540201358</v>
      </c>
      <c r="F193" s="3" t="s">
        <v>589</v>
      </c>
      <c r="G193" s="3" t="s">
        <v>452</v>
      </c>
      <c r="H193" s="17">
        <f t="shared" ca="1" si="6"/>
        <v>74</v>
      </c>
      <c r="I193" s="15" t="e">
        <f>IF(VLOOKUP(A193,[2]ImportationMaterialProgrammingE!B:U,20,0)=0,"",VLOOKUP(A193,[2]ImportationMaterialProgrammingE!B:U,20,0))</f>
        <v>#REF!</v>
      </c>
      <c r="J193" s="15" t="str">
        <f>IF(VLOOKUP(A193,[2]ImportationMaterialProgrammingE!B:Y,24,0)&lt;&gt;"","Sim","Não")</f>
        <v>Não</v>
      </c>
      <c r="K193" s="15" t="str">
        <f>IF(VLOOKUP(A193,[2]ImportationMaterialProgrammingE!B:X,23,0)="DTA TRANSP",VLOOKUP(A193,[2]ImportationMaterialProgrammingE!B:V,21,0),"")</f>
        <v/>
      </c>
      <c r="L193" s="15" t="str">
        <f>IF(VLOOKUP(A193,[2]ImportationMaterialProgrammingE!B:Y,24,0)=0,"",VLOOKUP(A193,[2]ImportationMaterialProgrammingE!B:Y,24,0))</f>
        <v/>
      </c>
      <c r="N193" s="3" t="str">
        <f t="shared" si="7"/>
        <v/>
      </c>
      <c r="Q193" s="16" t="str">
        <f>VLOOKUP(A193,[2]ImportationMaterialProgrammingE!B:AN,39,0)</f>
        <v xml:space="preserve">          </v>
      </c>
      <c r="S193" s="17" t="str">
        <f>VLOOKUP(A193,[2]ImportationMaterialProgrammingE!B:F,5,0)</f>
        <v/>
      </c>
      <c r="U193" s="18" t="str">
        <f t="shared" ca="1" si="8"/>
        <v/>
      </c>
      <c r="X193" s="15" t="str">
        <f>VLOOKUP(A193,[2]ImportationMaterialProgrammingE!B:X,23,0)</f>
        <v>DTA TRANSP</v>
      </c>
      <c r="Y193" s="1" t="str">
        <f>IF(X193="DTA TRANSP","",VLOOKUP(A193,[2]ImportationMaterialProgrammingE!$B:$V,21,0))</f>
        <v/>
      </c>
      <c r="Z193" s="2"/>
      <c r="AC193" s="24"/>
      <c r="AD193" s="24"/>
      <c r="AE193" s="24"/>
      <c r="AF193" s="24"/>
    </row>
    <row r="194" spans="1:32" hidden="1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>
        <f>VLOOKUP(A194,[2]ImportationMaterialProgrammingE!B:C,2,0)</f>
        <v>540201135</v>
      </c>
      <c r="F194" s="3" t="s">
        <v>589</v>
      </c>
      <c r="G194" s="3" t="s">
        <v>452</v>
      </c>
      <c r="H194" s="17">
        <f t="shared" ca="1" si="6"/>
        <v>74</v>
      </c>
      <c r="I194" s="15" t="e">
        <f>IF(VLOOKUP(A194,[2]ImportationMaterialProgrammingE!B:U,20,0)=0,"",VLOOKUP(A194,[2]ImportationMaterialProgrammingE!B:U,20,0))</f>
        <v>#REF!</v>
      </c>
      <c r="J194" s="15" t="str">
        <f>IF(VLOOKUP(A194,[2]ImportationMaterialProgrammingE!B:Y,24,0)&lt;&gt;"","Sim","Não")</f>
        <v>Não</v>
      </c>
      <c r="K194" s="15" t="str">
        <f>IF(VLOOKUP(A194,[2]ImportationMaterialProgrammingE!B:X,23,0)="DTA TRANSP",VLOOKUP(A194,[2]ImportationMaterialProgrammingE!B:V,21,0),"")</f>
        <v/>
      </c>
      <c r="L194" s="15" t="str">
        <f>IF(VLOOKUP(A194,[2]ImportationMaterialProgrammingE!B:Y,24,0)=0,"",VLOOKUP(A194,[2]ImportationMaterialProgrammingE!B:Y,24,0))</f>
        <v/>
      </c>
      <c r="N194" s="3" t="str">
        <f t="shared" si="7"/>
        <v/>
      </c>
      <c r="Q194" s="16" t="str">
        <f>VLOOKUP(A194,[2]ImportationMaterialProgrammingE!B:AN,39,0)</f>
        <v>2203846053</v>
      </c>
      <c r="S194" s="17" t="str">
        <f>VLOOKUP(A194,[2]ImportationMaterialProgrammingE!B:F,5,0)</f>
        <v>VERDE</v>
      </c>
      <c r="U194" s="18" t="str">
        <f t="shared" ca="1" si="8"/>
        <v/>
      </c>
      <c r="X194" s="15" t="str">
        <f>VLOOKUP(A194,[2]ImportationMaterialProgrammingE!B:X,23,0)</f>
        <v>DTA TRANSP</v>
      </c>
      <c r="Y194" s="1" t="str">
        <f>IF(X194="DTA TRANSP","",VLOOKUP(A194,[2]ImportationMaterialProgrammingE!$B:$V,21,0))</f>
        <v/>
      </c>
      <c r="Z194" s="2"/>
      <c r="AC194" s="24"/>
      <c r="AD194" s="24"/>
      <c r="AE194" s="24"/>
      <c r="AF194" s="24"/>
    </row>
    <row r="195" spans="1:32" hidden="1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>
        <f>VLOOKUP(A195,[2]ImportationMaterialProgrammingE!B:C,2,0)</f>
        <v>540201198</v>
      </c>
      <c r="F195" s="3" t="s">
        <v>589</v>
      </c>
      <c r="G195" s="3" t="s">
        <v>452</v>
      </c>
      <c r="H195" s="17">
        <f t="shared" ca="1" si="6"/>
        <v>74</v>
      </c>
      <c r="I195" s="15" t="str">
        <f>IF(VLOOKUP(A195,[2]ImportationMaterialProgrammingE!B:U,20,0)=0,"",VLOOKUP(A195,[2]ImportationMaterialProgrammingE!B:U,20,0))</f>
        <v>04/03/2022</v>
      </c>
      <c r="J195" s="15" t="str">
        <f>IF(VLOOKUP(A195,[2]ImportationMaterialProgrammingE!B:Y,24,0)&lt;&gt;"","Sim","Não")</f>
        <v>Não</v>
      </c>
      <c r="K195" s="15" t="str">
        <f>IF(VLOOKUP(A195,[2]ImportationMaterialProgrammingE!B:X,23,0)="DTA TRANSP",VLOOKUP(A195,[2]ImportationMaterialProgrammingE!B:V,21,0),"")</f>
        <v/>
      </c>
      <c r="L195" s="15" t="str">
        <f>IF(VLOOKUP(A195,[2]ImportationMaterialProgrammingE!B:Y,24,0)=0,"",VLOOKUP(A195,[2]ImportationMaterialProgrammingE!B:Y,24,0))</f>
        <v/>
      </c>
      <c r="N195" s="3" t="str">
        <f t="shared" si="7"/>
        <v/>
      </c>
      <c r="Q195" s="16" t="str">
        <f>VLOOKUP(A195,[2]ImportationMaterialProgrammingE!B:AN,39,0)</f>
        <v>2204075794</v>
      </c>
      <c r="S195" s="17" t="str">
        <f>VLOOKUP(A195,[2]ImportationMaterialProgrammingE!B:F,5,0)</f>
        <v>VERDE</v>
      </c>
      <c r="U195" s="18" t="str">
        <f t="shared" ca="1" si="8"/>
        <v/>
      </c>
      <c r="X195" s="15" t="str">
        <f>VLOOKUP(A195,[2]ImportationMaterialProgrammingE!B:X,23,0)</f>
        <v/>
      </c>
      <c r="Y195" s="1" t="str">
        <f>IF(X195="DTA TRANSP","",VLOOKUP(A195,[2]ImportationMaterialProgrammingE!$B:$V,21,0))</f>
        <v/>
      </c>
      <c r="Z195" s="2"/>
      <c r="AC195" s="24"/>
      <c r="AD195" s="24"/>
      <c r="AE195" s="24"/>
      <c r="AF195" s="24"/>
    </row>
    <row r="196" spans="1:32" hidden="1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>
        <f>VLOOKUP(A196,[2]ImportationMaterialProgrammingE!B:C,2,0)</f>
        <v>540201363</v>
      </c>
      <c r="F196" s="3" t="s">
        <v>589</v>
      </c>
      <c r="G196" s="3" t="s">
        <v>452</v>
      </c>
      <c r="H196" s="17">
        <f t="shared" ca="1" si="6"/>
        <v>74</v>
      </c>
      <c r="I196" s="15" t="str">
        <f>IF(VLOOKUP(A196,[2]ImportationMaterialProgrammingE!B:U,20,0)=0,"",VLOOKUP(A196,[2]ImportationMaterialProgrammingE!B:U,20,0))</f>
        <v>22/02/2022</v>
      </c>
      <c r="J196" s="15" t="str">
        <f>IF(VLOOKUP(A196,[2]ImportationMaterialProgrammingE!B:Y,24,0)&lt;&gt;"","Sim","Não")</f>
        <v>Não</v>
      </c>
      <c r="K196" s="15" t="str">
        <f>IF(VLOOKUP(A196,[2]ImportationMaterialProgrammingE!B:X,23,0)="DTA TRANSP",VLOOKUP(A196,[2]ImportationMaterialProgrammingE!B:V,21,0),"")</f>
        <v/>
      </c>
      <c r="L196" s="15" t="str">
        <f>IF(VLOOKUP(A196,[2]ImportationMaterialProgrammingE!B:Y,24,0)=0,"",VLOOKUP(A196,[2]ImportationMaterialProgrammingE!B:Y,24,0))</f>
        <v/>
      </c>
      <c r="N196" s="3" t="str">
        <f t="shared" si="7"/>
        <v/>
      </c>
      <c r="Q196" s="16" t="str">
        <f>VLOOKUP(A196,[2]ImportationMaterialProgrammingE!B:AN,39,0)</f>
        <v>2203508727</v>
      </c>
      <c r="S196" s="17" t="str">
        <f>VLOOKUP(A196,[2]ImportationMaterialProgrammingE!B:F,5,0)</f>
        <v>VERDE</v>
      </c>
      <c r="U196" s="18" t="str">
        <f t="shared" ca="1" si="8"/>
        <v/>
      </c>
      <c r="X196" s="15" t="str">
        <f>VLOOKUP(A196,[2]ImportationMaterialProgrammingE!B:X,23,0)</f>
        <v>FINALIZADO</v>
      </c>
      <c r="Y196" s="1" t="str">
        <f>IF(X196="DTA TRANSP","",VLOOKUP(A196,[2]ImportationMaterialProgrammingE!$B:$V,21,0))</f>
        <v>24/02/2022</v>
      </c>
      <c r="Z196" s="2"/>
      <c r="AC196" s="24"/>
      <c r="AD196" s="24"/>
      <c r="AE196" s="24"/>
      <c r="AF196" s="24"/>
    </row>
    <row r="197" spans="1:32" hidden="1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>
        <f>VLOOKUP(A197,[2]ImportationMaterialProgrammingE!B:C,2,0)</f>
        <v>540201364</v>
      </c>
      <c r="F197" s="3" t="s">
        <v>589</v>
      </c>
      <c r="G197" s="3" t="s">
        <v>452</v>
      </c>
      <c r="H197" s="17">
        <f t="shared" ref="H197:H260" ca="1" si="9">IFERROR(IF(D197&gt;L197,90-_xlfn.DAYS(NOW(),D197),90-_xlfn.DAYS(NOW(),L197)),90-_xlfn.DAYS(NOW(),D197))</f>
        <v>74</v>
      </c>
      <c r="I197" s="15" t="e">
        <f>IF(VLOOKUP(A197,[2]ImportationMaterialProgrammingE!B:U,20,0)=0,"",VLOOKUP(A197,[2]ImportationMaterialProgrammingE!B:U,20,0))</f>
        <v>#REF!</v>
      </c>
      <c r="J197" s="15" t="str">
        <f>IF(VLOOKUP(A197,[2]ImportationMaterialProgrammingE!B:Y,24,0)&lt;&gt;"","Sim","Não")</f>
        <v>Não</v>
      </c>
      <c r="K197" s="15" t="str">
        <f>IF(VLOOKUP(A197,[2]ImportationMaterialProgrammingE!B:X,23,0)="DTA TRANSP",VLOOKUP(A197,[2]ImportationMaterialProgrammingE!B:V,21,0),"")</f>
        <v/>
      </c>
      <c r="L197" s="15" t="str">
        <f>IF(VLOOKUP(A197,[2]ImportationMaterialProgrammingE!B:Y,24,0)=0,"",VLOOKUP(A197,[2]ImportationMaterialProgrammingE!B:Y,24,0))</f>
        <v/>
      </c>
      <c r="N197" s="3" t="str">
        <f t="shared" ref="N197:N260" si="10">IF(AND(M197&gt;=-0.1,M197&lt;=0.1,M197&lt;&gt;""),"Remover bloqueio","")</f>
        <v/>
      </c>
      <c r="Q197" s="16" t="str">
        <f>VLOOKUP(A197,[2]ImportationMaterialProgrammingE!B:AN,39,0)</f>
        <v xml:space="preserve">          </v>
      </c>
      <c r="S197" s="17" t="str">
        <f>VLOOKUP(A197,[2]ImportationMaterialProgrammingE!B:F,5,0)</f>
        <v/>
      </c>
      <c r="U197" s="18" t="str">
        <f t="shared" ref="U197:U260" ca="1" si="11">IF(T197&lt;&gt;"",15-_xlfn.DAYS(NOW(),T197),"")</f>
        <v/>
      </c>
      <c r="X197" s="15" t="str">
        <f>VLOOKUP(A197,[2]ImportationMaterialProgrammingE!B:X,23,0)</f>
        <v>DTA TRANSP</v>
      </c>
      <c r="Y197" s="1" t="str">
        <f>IF(X197="DTA TRANSP","",VLOOKUP(A197,[2]ImportationMaterialProgrammingE!$B:$V,21,0))</f>
        <v/>
      </c>
      <c r="Z197" s="2"/>
      <c r="AC197" s="24"/>
      <c r="AD197" s="24"/>
      <c r="AE197" s="24"/>
      <c r="AF197" s="24"/>
    </row>
    <row r="198" spans="1:32" hidden="1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>
        <f>VLOOKUP(A198,[2]ImportationMaterialProgrammingE!B:C,2,0)</f>
        <v>540201159</v>
      </c>
      <c r="F198" s="3" t="s">
        <v>589</v>
      </c>
      <c r="G198" s="3" t="s">
        <v>452</v>
      </c>
      <c r="H198" s="17">
        <f t="shared" ca="1" si="9"/>
        <v>74</v>
      </c>
      <c r="I198" s="15" t="e">
        <f>IF(VLOOKUP(A198,[2]ImportationMaterialProgrammingE!B:U,20,0)=0,"",VLOOKUP(A198,[2]ImportationMaterialProgrammingE!B:U,20,0))</f>
        <v>#REF!</v>
      </c>
      <c r="J198" s="15" t="str">
        <f>IF(VLOOKUP(A198,[2]ImportationMaterialProgrammingE!B:Y,24,0)&lt;&gt;"","Sim","Não")</f>
        <v>Não</v>
      </c>
      <c r="K198" s="15" t="str">
        <f>IF(VLOOKUP(A198,[2]ImportationMaterialProgrammingE!B:X,23,0)="DTA TRANSP",VLOOKUP(A198,[2]ImportationMaterialProgrammingE!B:V,21,0),"")</f>
        <v/>
      </c>
      <c r="L198" s="15" t="str">
        <f>IF(VLOOKUP(A198,[2]ImportationMaterialProgrammingE!B:Y,24,0)=0,"",VLOOKUP(A198,[2]ImportationMaterialProgrammingE!B:Y,24,0))</f>
        <v/>
      </c>
      <c r="N198" s="3" t="str">
        <f t="shared" si="10"/>
        <v/>
      </c>
      <c r="Q198" s="16" t="str">
        <f>VLOOKUP(A198,[2]ImportationMaterialProgrammingE!B:AN,39,0)</f>
        <v>2203846088</v>
      </c>
      <c r="S198" s="17" t="str">
        <f>VLOOKUP(A198,[2]ImportationMaterialProgrammingE!B:F,5,0)</f>
        <v>VERDE</v>
      </c>
      <c r="U198" s="18" t="str">
        <f t="shared" ca="1" si="11"/>
        <v/>
      </c>
      <c r="X198" s="15" t="str">
        <f>VLOOKUP(A198,[2]ImportationMaterialProgrammingE!B:X,23,0)</f>
        <v>DTA TRANSP</v>
      </c>
      <c r="Y198" s="1" t="str">
        <f>IF(X198="DTA TRANSP","",VLOOKUP(A198,[2]ImportationMaterialProgrammingE!$B:$V,21,0))</f>
        <v/>
      </c>
      <c r="Z198" s="2"/>
      <c r="AC198" s="24"/>
      <c r="AD198" s="24"/>
      <c r="AE198" s="24"/>
      <c r="AF198" s="24"/>
    </row>
    <row r="199" spans="1:32" hidden="1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>
        <f>VLOOKUP(A199,[2]ImportationMaterialProgrammingE!B:C,2,0)</f>
        <v>540201162</v>
      </c>
      <c r="F199" s="3" t="s">
        <v>589</v>
      </c>
      <c r="G199" s="3" t="s">
        <v>452</v>
      </c>
      <c r="H199" s="17">
        <f t="shared" ca="1" si="9"/>
        <v>74</v>
      </c>
      <c r="I199" s="15" t="str">
        <f>IF(VLOOKUP(A199,[2]ImportationMaterialProgrammingE!B:U,20,0)=0,"",VLOOKUP(A199,[2]ImportationMaterialProgrammingE!B:U,20,0))</f>
        <v>22/02/2022</v>
      </c>
      <c r="J199" s="15" t="str">
        <f>IF(VLOOKUP(A199,[2]ImportationMaterialProgrammingE!B:Y,24,0)&lt;&gt;"","Sim","Não")</f>
        <v>Não</v>
      </c>
      <c r="K199" s="15" t="str">
        <f>IF(VLOOKUP(A199,[2]ImportationMaterialProgrammingE!B:X,23,0)="DTA TRANSP",VLOOKUP(A199,[2]ImportationMaterialProgrammingE!B:V,21,0),"")</f>
        <v/>
      </c>
      <c r="L199" s="15" t="str">
        <f>IF(VLOOKUP(A199,[2]ImportationMaterialProgrammingE!B:Y,24,0)=0,"",VLOOKUP(A199,[2]ImportationMaterialProgrammingE!B:Y,24,0))</f>
        <v/>
      </c>
      <c r="N199" s="3" t="str">
        <f t="shared" si="10"/>
        <v/>
      </c>
      <c r="Q199" s="16" t="str">
        <f>VLOOKUP(A199,[2]ImportationMaterialProgrammingE!B:AN,39,0)</f>
        <v>2203512104</v>
      </c>
      <c r="S199" s="17" t="str">
        <f>VLOOKUP(A199,[2]ImportationMaterialProgrammingE!B:F,5,0)</f>
        <v>VERDE</v>
      </c>
      <c r="U199" s="18" t="str">
        <f t="shared" ca="1" si="11"/>
        <v/>
      </c>
      <c r="X199" s="15" t="str">
        <f>VLOOKUP(A199,[2]ImportationMaterialProgrammingE!B:X,23,0)</f>
        <v>SBL</v>
      </c>
      <c r="Y199" s="1" t="str">
        <f>IF(X199="DTA TRANSP","",VLOOKUP(A199,[2]ImportationMaterialProgrammingE!$B:$V,21,0))</f>
        <v>24/02/2022</v>
      </c>
      <c r="Z199" s="2"/>
      <c r="AC199" s="24"/>
      <c r="AD199" s="24"/>
      <c r="AE199" s="24"/>
      <c r="AF199" s="24"/>
    </row>
    <row r="200" spans="1:32" hidden="1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>
        <f>VLOOKUP(A200,[2]ImportationMaterialProgrammingE!B:C,2,0)</f>
        <v>540201161</v>
      </c>
      <c r="F200" s="3" t="s">
        <v>589</v>
      </c>
      <c r="G200" s="3" t="s">
        <v>452</v>
      </c>
      <c r="H200" s="17">
        <f t="shared" ca="1" si="9"/>
        <v>74</v>
      </c>
      <c r="I200" s="15" t="e">
        <f>IF(VLOOKUP(A200,[2]ImportationMaterialProgrammingE!B:U,20,0)=0,"",VLOOKUP(A200,[2]ImportationMaterialProgrammingE!B:U,20,0))</f>
        <v>#REF!</v>
      </c>
      <c r="J200" s="15" t="str">
        <f>IF(VLOOKUP(A200,[2]ImportationMaterialProgrammingE!B:Y,24,0)&lt;&gt;"","Sim","Não")</f>
        <v>Não</v>
      </c>
      <c r="K200" s="15" t="str">
        <f>IF(VLOOKUP(A200,[2]ImportationMaterialProgrammingE!B:X,23,0)="DTA TRANSP",VLOOKUP(A200,[2]ImportationMaterialProgrammingE!B:V,21,0),"")</f>
        <v/>
      </c>
      <c r="L200" s="15" t="str">
        <f>IF(VLOOKUP(A200,[2]ImportationMaterialProgrammingE!B:Y,24,0)=0,"",VLOOKUP(A200,[2]ImportationMaterialProgrammingE!B:Y,24,0))</f>
        <v/>
      </c>
      <c r="N200" s="3" t="str">
        <f t="shared" si="10"/>
        <v/>
      </c>
      <c r="P200" s="3" t="s">
        <v>456</v>
      </c>
      <c r="Q200" s="16" t="str">
        <f>VLOOKUP(A200,[2]ImportationMaterialProgrammingE!B:AN,39,0)</f>
        <v xml:space="preserve">          </v>
      </c>
      <c r="S200" s="17" t="str">
        <f>VLOOKUP(A200,[2]ImportationMaterialProgrammingE!B:F,5,0)</f>
        <v/>
      </c>
      <c r="U200" s="18" t="str">
        <f t="shared" ca="1" si="11"/>
        <v/>
      </c>
      <c r="X200" s="15" t="str">
        <f>VLOOKUP(A200,[2]ImportationMaterialProgrammingE!B:X,23,0)</f>
        <v>DTA TRANSP</v>
      </c>
      <c r="Y200" s="1" t="str">
        <f>IF(X200="DTA TRANSP","",VLOOKUP(A200,[2]ImportationMaterialProgrammingE!$B:$V,21,0))</f>
        <v/>
      </c>
      <c r="Z200" s="2"/>
      <c r="AC200" s="24"/>
      <c r="AD200" s="24"/>
      <c r="AE200" s="24"/>
      <c r="AF200" s="24"/>
    </row>
    <row r="201" spans="1:32" hidden="1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>
        <f>VLOOKUP(A201,[2]ImportationMaterialProgrammingE!B:C,2,0)</f>
        <v>540201160</v>
      </c>
      <c r="F201" s="3" t="s">
        <v>589</v>
      </c>
      <c r="G201" s="3" t="s">
        <v>452</v>
      </c>
      <c r="H201" s="17">
        <f t="shared" ca="1" si="9"/>
        <v>74</v>
      </c>
      <c r="I201" s="15" t="str">
        <f>IF(VLOOKUP(A201,[2]ImportationMaterialProgrammingE!B:U,20,0)=0,"",VLOOKUP(A201,[2]ImportationMaterialProgrammingE!B:U,20,0))</f>
        <v>08/03/2022</v>
      </c>
      <c r="J201" s="15" t="str">
        <f>IF(VLOOKUP(A201,[2]ImportationMaterialProgrammingE!B:Y,24,0)&lt;&gt;"","Sim","Não")</f>
        <v>Não</v>
      </c>
      <c r="K201" s="15" t="str">
        <f>IF(VLOOKUP(A201,[2]ImportationMaterialProgrammingE!B:X,23,0)="DTA TRANSP",VLOOKUP(A201,[2]ImportationMaterialProgrammingE!B:V,21,0),"")</f>
        <v/>
      </c>
      <c r="L201" s="15" t="str">
        <f>IF(VLOOKUP(A201,[2]ImportationMaterialProgrammingE!B:Y,24,0)=0,"",VLOOKUP(A201,[2]ImportationMaterialProgrammingE!B:Y,24,0))</f>
        <v/>
      </c>
      <c r="N201" s="3" t="str">
        <f t="shared" si="10"/>
        <v/>
      </c>
      <c r="Q201" s="16" t="str">
        <f>VLOOKUP(A201,[2]ImportationMaterialProgrammingE!B:AN,39,0)</f>
        <v>2204211108</v>
      </c>
      <c r="S201" s="17" t="str">
        <f>VLOOKUP(A201,[2]ImportationMaterialProgrammingE!B:F,5,0)</f>
        <v>VERDE</v>
      </c>
      <c r="U201" s="18" t="str">
        <f t="shared" ca="1" si="11"/>
        <v/>
      </c>
      <c r="X201" s="15" t="str">
        <f>VLOOKUP(A201,[2]ImportationMaterialProgrammingE!B:X,23,0)</f>
        <v>SBL</v>
      </c>
      <c r="Y201" s="1" t="str">
        <f>IF(X201="DTA TRANSP","",VLOOKUP(A201,[2]ImportationMaterialProgrammingE!$B:$V,21,0))</f>
        <v>08/03/2022</v>
      </c>
      <c r="Z201" s="2"/>
      <c r="AC201" s="24"/>
      <c r="AD201" s="24"/>
      <c r="AE201" s="24"/>
      <c r="AF201" s="24"/>
    </row>
    <row r="202" spans="1:32" hidden="1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>
        <f>VLOOKUP(A202,[2]ImportationMaterialProgrammingE!B:C,2,0)</f>
        <v>540201163</v>
      </c>
      <c r="F202" s="3" t="s">
        <v>589</v>
      </c>
      <c r="G202" s="3" t="s">
        <v>452</v>
      </c>
      <c r="H202" s="17">
        <f t="shared" ca="1" si="9"/>
        <v>74</v>
      </c>
      <c r="I202" s="15" t="e">
        <f>IF(VLOOKUP(A202,[2]ImportationMaterialProgrammingE!B:U,20,0)=0,"",VLOOKUP(A202,[2]ImportationMaterialProgrammingE!B:U,20,0))</f>
        <v>#REF!</v>
      </c>
      <c r="J202" s="15" t="str">
        <f>IF(VLOOKUP(A202,[2]ImportationMaterialProgrammingE!B:Y,24,0)&lt;&gt;"","Sim","Não")</f>
        <v>Não</v>
      </c>
      <c r="K202" s="15" t="str">
        <f>IF(VLOOKUP(A202,[2]ImportationMaterialProgrammingE!B:X,23,0)="DTA TRANSP",VLOOKUP(A202,[2]ImportationMaterialProgrammingE!B:V,21,0),"")</f>
        <v/>
      </c>
      <c r="L202" s="15" t="str">
        <f>IF(VLOOKUP(A202,[2]ImportationMaterialProgrammingE!B:Y,24,0)=0,"",VLOOKUP(A202,[2]ImportationMaterialProgrammingE!B:Y,24,0))</f>
        <v/>
      </c>
      <c r="N202" s="3" t="str">
        <f t="shared" si="10"/>
        <v/>
      </c>
      <c r="P202" s="3" t="s">
        <v>456</v>
      </c>
      <c r="Q202" s="16" t="str">
        <f>VLOOKUP(A202,[2]ImportationMaterialProgrammingE!B:AN,39,0)</f>
        <v xml:space="preserve">          </v>
      </c>
      <c r="S202" s="17" t="str">
        <f>VLOOKUP(A202,[2]ImportationMaterialProgrammingE!B:F,5,0)</f>
        <v/>
      </c>
      <c r="U202" s="18" t="str">
        <f t="shared" ca="1" si="11"/>
        <v/>
      </c>
      <c r="X202" s="15" t="str">
        <f>VLOOKUP(A202,[2]ImportationMaterialProgrammingE!B:X,23,0)</f>
        <v>DTA TRANSP</v>
      </c>
      <c r="Y202" s="1" t="str">
        <f>IF(X202="DTA TRANSP","",VLOOKUP(A202,[2]ImportationMaterialProgrammingE!$B:$V,21,0))</f>
        <v/>
      </c>
      <c r="Z202" s="2"/>
      <c r="AC202" s="24"/>
      <c r="AD202" s="24"/>
      <c r="AE202" s="24"/>
      <c r="AF202" s="24"/>
    </row>
    <row r="203" spans="1:32" hidden="1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>
        <f>VLOOKUP(A203,[2]ImportationMaterialProgrammingE!B:C,2,0)</f>
        <v>540201164</v>
      </c>
      <c r="F203" s="3" t="s">
        <v>589</v>
      </c>
      <c r="G203" s="3" t="s">
        <v>452</v>
      </c>
      <c r="H203" s="17">
        <f t="shared" ca="1" si="9"/>
        <v>74</v>
      </c>
      <c r="I203" s="15" t="e">
        <f>IF(VLOOKUP(A203,[2]ImportationMaterialProgrammingE!B:U,20,0)=0,"",VLOOKUP(A203,[2]ImportationMaterialProgrammingE!B:U,20,0))</f>
        <v>#REF!</v>
      </c>
      <c r="J203" s="15" t="str">
        <f>IF(VLOOKUP(A203,[2]ImportationMaterialProgrammingE!B:Y,24,0)&lt;&gt;"","Sim","Não")</f>
        <v>Não</v>
      </c>
      <c r="K203" s="15" t="str">
        <f>IF(VLOOKUP(A203,[2]ImportationMaterialProgrammingE!B:X,23,0)="DTA TRANSP",VLOOKUP(A203,[2]ImportationMaterialProgrammingE!B:V,21,0),"")</f>
        <v/>
      </c>
      <c r="L203" s="15" t="str">
        <f>IF(VLOOKUP(A203,[2]ImportationMaterialProgrammingE!B:Y,24,0)=0,"",VLOOKUP(A203,[2]ImportationMaterialProgrammingE!B:Y,24,0))</f>
        <v/>
      </c>
      <c r="N203" s="3" t="str">
        <f t="shared" si="10"/>
        <v/>
      </c>
      <c r="P203" s="3" t="s">
        <v>456</v>
      </c>
      <c r="Q203" s="16" t="str">
        <f>VLOOKUP(A203,[2]ImportationMaterialProgrammingE!B:AN,39,0)</f>
        <v xml:space="preserve">          </v>
      </c>
      <c r="S203" s="17" t="str">
        <f>VLOOKUP(A203,[2]ImportationMaterialProgrammingE!B:F,5,0)</f>
        <v/>
      </c>
      <c r="U203" s="18" t="str">
        <f t="shared" ca="1" si="11"/>
        <v/>
      </c>
      <c r="X203" s="15" t="str">
        <f>VLOOKUP(A203,[2]ImportationMaterialProgrammingE!B:X,23,0)</f>
        <v>DTA TRANSP</v>
      </c>
      <c r="Y203" s="1" t="str">
        <f>IF(X203="DTA TRANSP","",VLOOKUP(A203,[2]ImportationMaterialProgrammingE!$B:$V,21,0))</f>
        <v/>
      </c>
      <c r="Z203" s="2"/>
      <c r="AC203" s="24"/>
      <c r="AD203" s="24"/>
      <c r="AE203" s="24"/>
      <c r="AF203" s="24"/>
    </row>
    <row r="204" spans="1:32" hidden="1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>
        <f>VLOOKUP(A204,[2]ImportationMaterialProgrammingE!B:C,2,0)</f>
        <v>540201165</v>
      </c>
      <c r="F204" s="3" t="s">
        <v>589</v>
      </c>
      <c r="G204" s="3" t="s">
        <v>452</v>
      </c>
      <c r="H204" s="17">
        <f t="shared" ca="1" si="9"/>
        <v>74</v>
      </c>
      <c r="I204" s="15" t="str">
        <f>IF(VLOOKUP(A204,[2]ImportationMaterialProgrammingE!B:U,20,0)=0,"",VLOOKUP(A204,[2]ImportationMaterialProgrammingE!B:U,20,0))</f>
        <v>23/02/2022</v>
      </c>
      <c r="J204" s="15" t="str">
        <f>IF(VLOOKUP(A204,[2]ImportationMaterialProgrammingE!B:Y,24,0)&lt;&gt;"","Sim","Não")</f>
        <v>Não</v>
      </c>
      <c r="K204" s="15" t="str">
        <f>IF(VLOOKUP(A204,[2]ImportationMaterialProgrammingE!B:X,23,0)="DTA TRANSP",VLOOKUP(A204,[2]ImportationMaterialProgrammingE!B:V,21,0),"")</f>
        <v/>
      </c>
      <c r="L204" s="15" t="str">
        <f>IF(VLOOKUP(A204,[2]ImportationMaterialProgrammingE!B:Y,24,0)=0,"",VLOOKUP(A204,[2]ImportationMaterialProgrammingE!B:Y,24,0))</f>
        <v/>
      </c>
      <c r="N204" s="3" t="str">
        <f t="shared" si="10"/>
        <v/>
      </c>
      <c r="Q204" s="16" t="str">
        <f>VLOOKUP(A204,[2]ImportationMaterialProgrammingE!B:AN,39,0)</f>
        <v>2203512112</v>
      </c>
      <c r="S204" s="17" t="str">
        <f>VLOOKUP(A204,[2]ImportationMaterialProgrammingE!B:F,5,0)</f>
        <v>VERDE</v>
      </c>
      <c r="U204" s="18" t="str">
        <f t="shared" ca="1" si="11"/>
        <v/>
      </c>
      <c r="X204" s="15" t="str">
        <f>VLOOKUP(A204,[2]ImportationMaterialProgrammingE!B:X,23,0)</f>
        <v>FINALIZADO</v>
      </c>
      <c r="Y204" s="1" t="str">
        <f>IF(X204="DTA TRANSP","",VLOOKUP(A204,[2]ImportationMaterialProgrammingE!$B:$V,21,0))</f>
        <v>24/02/2022</v>
      </c>
      <c r="Z204" s="2"/>
      <c r="AC204" s="24"/>
      <c r="AD204" s="24"/>
      <c r="AE204" s="24"/>
      <c r="AF204" s="24"/>
    </row>
    <row r="205" spans="1:32" hidden="1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>
        <f>VLOOKUP(A205,[2]ImportationMaterialProgrammingE!B:C,2,0)</f>
        <v>540201166</v>
      </c>
      <c r="F205" s="3" t="s">
        <v>589</v>
      </c>
      <c r="G205" s="3" t="s">
        <v>452</v>
      </c>
      <c r="H205" s="17">
        <f t="shared" ca="1" si="9"/>
        <v>74</v>
      </c>
      <c r="I205" s="15" t="str">
        <f>IF(VLOOKUP(A205,[2]ImportationMaterialProgrammingE!B:U,20,0)=0,"",VLOOKUP(A205,[2]ImportationMaterialProgrammingE!B:U,20,0))</f>
        <v>23/02/2022</v>
      </c>
      <c r="J205" s="15" t="str">
        <f>IF(VLOOKUP(A205,[2]ImportationMaterialProgrammingE!B:Y,24,0)&lt;&gt;"","Sim","Não")</f>
        <v>Não</v>
      </c>
      <c r="K205" s="15" t="str">
        <f>IF(VLOOKUP(A205,[2]ImportationMaterialProgrammingE!B:X,23,0)="DTA TRANSP",VLOOKUP(A205,[2]ImportationMaterialProgrammingE!B:V,21,0),"")</f>
        <v/>
      </c>
      <c r="L205" s="15" t="str">
        <f>IF(VLOOKUP(A205,[2]ImportationMaterialProgrammingE!B:Y,24,0)=0,"",VLOOKUP(A205,[2]ImportationMaterialProgrammingE!B:Y,24,0))</f>
        <v/>
      </c>
      <c r="N205" s="3" t="str">
        <f t="shared" si="10"/>
        <v/>
      </c>
      <c r="Q205" s="16" t="str">
        <f>VLOOKUP(A205,[2]ImportationMaterialProgrammingE!B:AN,39,0)</f>
        <v>2203545703</v>
      </c>
      <c r="S205" s="17" t="str">
        <f>VLOOKUP(A205,[2]ImportationMaterialProgrammingE!B:F,5,0)</f>
        <v>VERDE</v>
      </c>
      <c r="U205" s="18" t="str">
        <f t="shared" ca="1" si="11"/>
        <v/>
      </c>
      <c r="X205" s="15" t="str">
        <f>VLOOKUP(A205,[2]ImportationMaterialProgrammingE!B:X,23,0)</f>
        <v>FINALIZADO</v>
      </c>
      <c r="Y205" s="1" t="str">
        <f>IF(X205="DTA TRANSP","",VLOOKUP(A205,[2]ImportationMaterialProgrammingE!$B:$V,21,0))</f>
        <v>02/03/2022</v>
      </c>
      <c r="Z205" s="2"/>
      <c r="AC205" s="24"/>
      <c r="AD205" s="24"/>
      <c r="AE205" s="24"/>
      <c r="AF205" s="24"/>
    </row>
    <row r="206" spans="1:32" hidden="1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>
        <f>VLOOKUP(A206,[2]ImportationMaterialProgrammingE!B:C,2,0)</f>
        <v>540201167</v>
      </c>
      <c r="F206" s="3" t="s">
        <v>589</v>
      </c>
      <c r="G206" s="3" t="s">
        <v>452</v>
      </c>
      <c r="H206" s="17">
        <f t="shared" ca="1" si="9"/>
        <v>74</v>
      </c>
      <c r="I206" s="15" t="str">
        <f>IF(VLOOKUP(A206,[2]ImportationMaterialProgrammingE!B:U,20,0)=0,"",VLOOKUP(A206,[2]ImportationMaterialProgrammingE!B:U,20,0))</f>
        <v>10/03/2022</v>
      </c>
      <c r="J206" s="15" t="str">
        <f>IF(VLOOKUP(A206,[2]ImportationMaterialProgrammingE!B:Y,24,0)&lt;&gt;"","Sim","Não")</f>
        <v>Não</v>
      </c>
      <c r="K206" s="15" t="str">
        <f>IF(VLOOKUP(A206,[2]ImportationMaterialProgrammingE!B:X,23,0)="DTA TRANSP",VLOOKUP(A206,[2]ImportationMaterialProgrammingE!B:V,21,0),"")</f>
        <v/>
      </c>
      <c r="L206" s="15" t="str">
        <f>IF(VLOOKUP(A206,[2]ImportationMaterialProgrammingE!B:Y,24,0)=0,"",VLOOKUP(A206,[2]ImportationMaterialProgrammingE!B:Y,24,0))</f>
        <v/>
      </c>
      <c r="N206" s="3" t="str">
        <f t="shared" si="10"/>
        <v/>
      </c>
      <c r="Q206" s="16" t="str">
        <f>VLOOKUP(A206,[2]ImportationMaterialProgrammingE!B:AN,39,0)</f>
        <v xml:space="preserve">          </v>
      </c>
      <c r="S206" s="17" t="str">
        <f>VLOOKUP(A206,[2]ImportationMaterialProgrammingE!B:F,5,0)</f>
        <v/>
      </c>
      <c r="U206" s="18" t="str">
        <f t="shared" ca="1" si="11"/>
        <v/>
      </c>
      <c r="X206" s="15" t="str">
        <f>VLOOKUP(A206,[2]ImportationMaterialProgrammingE!B:X,23,0)</f>
        <v/>
      </c>
      <c r="Y206" s="1" t="str">
        <f>IF(X206="DTA TRANSP","",VLOOKUP(A206,[2]ImportationMaterialProgrammingE!$B:$V,21,0))</f>
        <v/>
      </c>
      <c r="Z206" s="2"/>
      <c r="AC206" s="24"/>
      <c r="AD206" s="24"/>
      <c r="AE206" s="24"/>
      <c r="AF206" s="24"/>
    </row>
    <row r="207" spans="1:32" hidden="1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>
        <f>VLOOKUP(A207,[2]ImportationMaterialProgrammingE!B:C,2,0)</f>
        <v>540201189</v>
      </c>
      <c r="F207" s="3" t="s">
        <v>589</v>
      </c>
      <c r="G207" s="3" t="s">
        <v>452</v>
      </c>
      <c r="H207" s="17">
        <f t="shared" ca="1" si="9"/>
        <v>74</v>
      </c>
      <c r="I207" s="15" t="str">
        <f>IF(VLOOKUP(A207,[2]ImportationMaterialProgrammingE!B:U,20,0)=0,"",VLOOKUP(A207,[2]ImportationMaterialProgrammingE!B:U,20,0))</f>
        <v>07/03/2022</v>
      </c>
      <c r="J207" s="15" t="str">
        <f>IF(VLOOKUP(A207,[2]ImportationMaterialProgrammingE!B:Y,24,0)&lt;&gt;"","Sim","Não")</f>
        <v>Não</v>
      </c>
      <c r="K207" s="15" t="str">
        <f>IF(VLOOKUP(A207,[2]ImportationMaterialProgrammingE!B:X,23,0)="DTA TRANSP",VLOOKUP(A207,[2]ImportationMaterialProgrammingE!B:V,21,0),"")</f>
        <v/>
      </c>
      <c r="L207" s="15" t="str">
        <f>IF(VLOOKUP(A207,[2]ImportationMaterialProgrammingE!B:Y,24,0)=0,"",VLOOKUP(A207,[2]ImportationMaterialProgrammingE!B:Y,24,0))</f>
        <v/>
      </c>
      <c r="N207" s="3" t="str">
        <f t="shared" si="10"/>
        <v/>
      </c>
      <c r="Q207" s="16" t="str">
        <f>VLOOKUP(A207,[2]ImportationMaterialProgrammingE!B:AN,39,0)</f>
        <v>2204212465</v>
      </c>
      <c r="S207" s="17" t="str">
        <f>VLOOKUP(A207,[2]ImportationMaterialProgrammingE!B:F,5,0)</f>
        <v>VERDE</v>
      </c>
      <c r="U207" s="18" t="str">
        <f t="shared" ca="1" si="11"/>
        <v/>
      </c>
      <c r="X207" s="15" t="str">
        <f>VLOOKUP(A207,[2]ImportationMaterialProgrammingE!B:X,23,0)</f>
        <v/>
      </c>
      <c r="Y207" s="1" t="str">
        <f>IF(X207="DTA TRANSP","",VLOOKUP(A207,[2]ImportationMaterialProgrammingE!$B:$V,21,0))</f>
        <v/>
      </c>
      <c r="Z207" s="2"/>
      <c r="AC207" s="24"/>
      <c r="AD207" s="24"/>
      <c r="AE207" s="24"/>
      <c r="AF207" s="24"/>
    </row>
    <row r="208" spans="1:32" hidden="1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>
        <f>VLOOKUP(A208,[2]ImportationMaterialProgrammingE!B:C,2,0)</f>
        <v>540201168</v>
      </c>
      <c r="F208" s="3" t="s">
        <v>589</v>
      </c>
      <c r="G208" s="3" t="s">
        <v>452</v>
      </c>
      <c r="H208" s="17">
        <f t="shared" ca="1" si="9"/>
        <v>74</v>
      </c>
      <c r="I208" s="15" t="e">
        <f>IF(VLOOKUP(A208,[2]ImportationMaterialProgrammingE!B:U,20,0)=0,"",VLOOKUP(A208,[2]ImportationMaterialProgrammingE!B:U,20,0))</f>
        <v>#REF!</v>
      </c>
      <c r="J208" s="15" t="str">
        <f>IF(VLOOKUP(A208,[2]ImportationMaterialProgrammingE!B:Y,24,0)&lt;&gt;"","Sim","Não")</f>
        <v>Não</v>
      </c>
      <c r="K208" s="15" t="str">
        <f>IF(VLOOKUP(A208,[2]ImportationMaterialProgrammingE!B:X,23,0)="DTA TRANSP",VLOOKUP(A208,[2]ImportationMaterialProgrammingE!B:V,21,0),"")</f>
        <v/>
      </c>
      <c r="L208" s="15" t="str">
        <f>IF(VLOOKUP(A208,[2]ImportationMaterialProgrammingE!B:Y,24,0)=0,"",VLOOKUP(A208,[2]ImportationMaterialProgrammingE!B:Y,24,0))</f>
        <v/>
      </c>
      <c r="N208" s="3" t="str">
        <f t="shared" si="10"/>
        <v/>
      </c>
      <c r="P208" s="3" t="s">
        <v>456</v>
      </c>
      <c r="Q208" s="16" t="str">
        <f>VLOOKUP(A208,[2]ImportationMaterialProgrammingE!B:AN,39,0)</f>
        <v xml:space="preserve">          </v>
      </c>
      <c r="S208" s="17" t="str">
        <f>VLOOKUP(A208,[2]ImportationMaterialProgrammingE!B:F,5,0)</f>
        <v/>
      </c>
      <c r="U208" s="18" t="str">
        <f t="shared" ca="1" si="11"/>
        <v/>
      </c>
      <c r="X208" s="15" t="str">
        <f>VLOOKUP(A208,[2]ImportationMaterialProgrammingE!B:X,23,0)</f>
        <v>DTA TRANSP</v>
      </c>
      <c r="Y208" s="1" t="str">
        <f>IF(X208="DTA TRANSP","",VLOOKUP(A208,[2]ImportationMaterialProgrammingE!$B:$V,21,0))</f>
        <v/>
      </c>
      <c r="Z208" s="2"/>
      <c r="AC208" s="24"/>
      <c r="AD208" s="24"/>
      <c r="AE208" s="24"/>
      <c r="AF208" s="24"/>
    </row>
    <row r="209" spans="1:32" hidden="1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>
        <f>VLOOKUP(A209,[2]ImportationMaterialProgrammingE!B:C,2,0)</f>
        <v>540201170</v>
      </c>
      <c r="F209" s="3" t="s">
        <v>589</v>
      </c>
      <c r="G209" s="3" t="s">
        <v>452</v>
      </c>
      <c r="H209" s="17">
        <f t="shared" ca="1" si="9"/>
        <v>74</v>
      </c>
      <c r="I209" s="15" t="e">
        <f>IF(VLOOKUP(A209,[2]ImportationMaterialProgrammingE!B:U,20,0)=0,"",VLOOKUP(A209,[2]ImportationMaterialProgrammingE!B:U,20,0))</f>
        <v>#REF!</v>
      </c>
      <c r="J209" s="15" t="str">
        <f>IF(VLOOKUP(A209,[2]ImportationMaterialProgrammingE!B:Y,24,0)&lt;&gt;"","Sim","Não")</f>
        <v>Não</v>
      </c>
      <c r="K209" s="15" t="str">
        <f>IF(VLOOKUP(A209,[2]ImportationMaterialProgrammingE!B:X,23,0)="DTA TRANSP",VLOOKUP(A209,[2]ImportationMaterialProgrammingE!B:V,21,0),"")</f>
        <v/>
      </c>
      <c r="L209" s="15" t="str">
        <f>IF(VLOOKUP(A209,[2]ImportationMaterialProgrammingE!B:Y,24,0)=0,"",VLOOKUP(A209,[2]ImportationMaterialProgrammingE!B:Y,24,0))</f>
        <v/>
      </c>
      <c r="N209" s="3" t="str">
        <f t="shared" si="10"/>
        <v/>
      </c>
      <c r="Q209" s="16" t="str">
        <f>VLOOKUP(A209,[2]ImportationMaterialProgrammingE!B:AN,39,0)</f>
        <v xml:space="preserve">          </v>
      </c>
      <c r="S209" s="17" t="str">
        <f>VLOOKUP(A209,[2]ImportationMaterialProgrammingE!B:F,5,0)</f>
        <v/>
      </c>
      <c r="U209" s="18" t="str">
        <f t="shared" ca="1" si="11"/>
        <v/>
      </c>
      <c r="X209" s="15" t="str">
        <f>VLOOKUP(A209,[2]ImportationMaterialProgrammingE!B:X,23,0)</f>
        <v>DTA TRANSP</v>
      </c>
      <c r="Y209" s="1" t="str">
        <f>IF(X209="DTA TRANSP","",VLOOKUP(A209,[2]ImportationMaterialProgrammingE!$B:$V,21,0))</f>
        <v/>
      </c>
      <c r="Z209" s="2"/>
      <c r="AC209" s="24"/>
      <c r="AD209" s="24"/>
      <c r="AE209" s="24"/>
      <c r="AF209" s="24"/>
    </row>
    <row r="210" spans="1:32" hidden="1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>
        <f>VLOOKUP(A210,[2]ImportationMaterialProgrammingE!B:C,2,0)</f>
        <v>540201172</v>
      </c>
      <c r="F210" s="3" t="s">
        <v>589</v>
      </c>
      <c r="G210" s="3" t="s">
        <v>452</v>
      </c>
      <c r="H210" s="17">
        <f t="shared" ca="1" si="9"/>
        <v>74</v>
      </c>
      <c r="I210" s="15" t="e">
        <f>IF(VLOOKUP(A210,[2]ImportationMaterialProgrammingE!B:U,20,0)=0,"",VLOOKUP(A210,[2]ImportationMaterialProgrammingE!B:U,20,0))</f>
        <v>#REF!</v>
      </c>
      <c r="J210" s="15" t="str">
        <f>IF(VLOOKUP(A210,[2]ImportationMaterialProgrammingE!B:Y,24,0)&lt;&gt;"","Sim","Não")</f>
        <v>Não</v>
      </c>
      <c r="K210" s="15" t="str">
        <f>IF(VLOOKUP(A210,[2]ImportationMaterialProgrammingE!B:X,23,0)="DTA TRANSP",VLOOKUP(A210,[2]ImportationMaterialProgrammingE!B:V,21,0),"")</f>
        <v/>
      </c>
      <c r="L210" s="15" t="str">
        <f>IF(VLOOKUP(A210,[2]ImportationMaterialProgrammingE!B:Y,24,0)=0,"",VLOOKUP(A210,[2]ImportationMaterialProgrammingE!B:Y,24,0))</f>
        <v/>
      </c>
      <c r="N210" s="3" t="str">
        <f t="shared" si="10"/>
        <v/>
      </c>
      <c r="P210" s="3" t="s">
        <v>456</v>
      </c>
      <c r="Q210" s="16" t="str">
        <f>VLOOKUP(A210,[2]ImportationMaterialProgrammingE!B:AN,39,0)</f>
        <v xml:space="preserve">          </v>
      </c>
      <c r="S210" s="17" t="str">
        <f>VLOOKUP(A210,[2]ImportationMaterialProgrammingE!B:F,5,0)</f>
        <v/>
      </c>
      <c r="U210" s="18" t="str">
        <f t="shared" ca="1" si="11"/>
        <v/>
      </c>
      <c r="X210" s="15" t="str">
        <f>VLOOKUP(A210,[2]ImportationMaterialProgrammingE!B:X,23,0)</f>
        <v>DTA TRANSP</v>
      </c>
      <c r="Y210" s="1" t="str">
        <f>IF(X210="DTA TRANSP","",VLOOKUP(A210,[2]ImportationMaterialProgrammingE!$B:$V,21,0))</f>
        <v/>
      </c>
      <c r="Z210" s="2"/>
      <c r="AC210" s="24"/>
      <c r="AD210" s="24"/>
      <c r="AE210" s="24"/>
      <c r="AF210" s="24"/>
    </row>
    <row r="211" spans="1:32" hidden="1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>
        <f>VLOOKUP(A211,[2]ImportationMaterialProgrammingE!B:C,2,0)</f>
        <v>540201193</v>
      </c>
      <c r="F211" s="3" t="s">
        <v>589</v>
      </c>
      <c r="G211" s="3" t="s">
        <v>452</v>
      </c>
      <c r="H211" s="17">
        <f t="shared" ca="1" si="9"/>
        <v>74</v>
      </c>
      <c r="I211" s="15" t="str">
        <f>IF(VLOOKUP(A211,[2]ImportationMaterialProgrammingE!B:U,20,0)=0,"",VLOOKUP(A211,[2]ImportationMaterialProgrammingE!B:U,20,0))</f>
        <v>04/03/2022</v>
      </c>
      <c r="J211" s="15" t="str">
        <f>IF(VLOOKUP(A211,[2]ImportationMaterialProgrammingE!B:Y,24,0)&lt;&gt;"","Sim","Não")</f>
        <v>Não</v>
      </c>
      <c r="K211" s="15" t="str">
        <f>IF(VLOOKUP(A211,[2]ImportationMaterialProgrammingE!B:X,23,0)="DTA TRANSP",VLOOKUP(A211,[2]ImportationMaterialProgrammingE!B:V,21,0),"")</f>
        <v/>
      </c>
      <c r="L211" s="15" t="str">
        <f>IF(VLOOKUP(A211,[2]ImportationMaterialProgrammingE!B:Y,24,0)=0,"",VLOOKUP(A211,[2]ImportationMaterialProgrammingE!B:Y,24,0))</f>
        <v/>
      </c>
      <c r="N211" s="3" t="str">
        <f t="shared" si="10"/>
        <v/>
      </c>
      <c r="Q211" s="16" t="str">
        <f>VLOOKUP(A211,[2]ImportationMaterialProgrammingE!B:AN,39,0)</f>
        <v>2204075786</v>
      </c>
      <c r="S211" s="17" t="str">
        <f>VLOOKUP(A211,[2]ImportationMaterialProgrammingE!B:F,5,0)</f>
        <v>VERDE</v>
      </c>
      <c r="U211" s="18" t="str">
        <f t="shared" ca="1" si="11"/>
        <v/>
      </c>
      <c r="X211" s="15" t="str">
        <f>VLOOKUP(A211,[2]ImportationMaterialProgrammingE!B:X,23,0)</f>
        <v>FINALIZADO</v>
      </c>
      <c r="Y211" s="1" t="str">
        <f>IF(X211="DTA TRANSP","",VLOOKUP(A211,[2]ImportationMaterialProgrammingE!$B:$V,21,0))</f>
        <v>04/03/2022</v>
      </c>
      <c r="Z211" s="2"/>
      <c r="AC211" s="24"/>
      <c r="AD211" s="24"/>
      <c r="AE211" s="24"/>
      <c r="AF211" s="24"/>
    </row>
    <row r="212" spans="1:32" hidden="1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>
        <f>VLOOKUP(A212,[2]ImportationMaterialProgrammingE!B:C,2,0)</f>
        <v>540201190</v>
      </c>
      <c r="F212" s="3" t="s">
        <v>589</v>
      </c>
      <c r="G212" s="3" t="s">
        <v>452</v>
      </c>
      <c r="H212" s="17">
        <f t="shared" ca="1" si="9"/>
        <v>74</v>
      </c>
      <c r="I212" s="15" t="str">
        <f>IF(VLOOKUP(A212,[2]ImportationMaterialProgrammingE!B:U,20,0)=0,"",VLOOKUP(A212,[2]ImportationMaterialProgrammingE!B:U,20,0))</f>
        <v>28/02/2022</v>
      </c>
      <c r="J212" s="15" t="str">
        <f>IF(VLOOKUP(A212,[2]ImportationMaterialProgrammingE!B:Y,24,0)&lt;&gt;"","Sim","Não")</f>
        <v>Não</v>
      </c>
      <c r="K212" s="15" t="str">
        <f>IF(VLOOKUP(A212,[2]ImportationMaterialProgrammingE!B:X,23,0)="DTA TRANSP",VLOOKUP(A212,[2]ImportationMaterialProgrammingE!B:V,21,0),"")</f>
        <v/>
      </c>
      <c r="L212" s="15" t="str">
        <f>IF(VLOOKUP(A212,[2]ImportationMaterialProgrammingE!B:Y,24,0)=0,"",VLOOKUP(A212,[2]ImportationMaterialProgrammingE!B:Y,24,0))</f>
        <v/>
      </c>
      <c r="N212" s="3" t="str">
        <f t="shared" si="10"/>
        <v/>
      </c>
      <c r="Q212" s="16" t="str">
        <f>VLOOKUP(A212,[2]ImportationMaterialProgrammingE!B:AN,39,0)</f>
        <v xml:space="preserve">          </v>
      </c>
      <c r="S212" s="17" t="str">
        <f>VLOOKUP(A212,[2]ImportationMaterialProgrammingE!B:F,5,0)</f>
        <v/>
      </c>
      <c r="U212" s="18" t="str">
        <f t="shared" ca="1" si="11"/>
        <v/>
      </c>
      <c r="X212" s="15" t="str">
        <f>VLOOKUP(A212,[2]ImportationMaterialProgrammingE!B:X,23,0)</f>
        <v/>
      </c>
      <c r="Y212" s="1" t="str">
        <f>IF(X212="DTA TRANSP","",VLOOKUP(A212,[2]ImportationMaterialProgrammingE!$B:$V,21,0))</f>
        <v/>
      </c>
      <c r="Z212" s="2"/>
      <c r="AC212" s="24"/>
      <c r="AD212" s="24"/>
      <c r="AE212" s="24"/>
      <c r="AF212" s="24"/>
    </row>
    <row r="213" spans="1:32" hidden="1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>
        <f>VLOOKUP(A213,[2]ImportationMaterialProgrammingE!B:C,2,0)</f>
        <v>540201173</v>
      </c>
      <c r="F213" s="3" t="s">
        <v>589</v>
      </c>
      <c r="G213" s="3" t="s">
        <v>452</v>
      </c>
      <c r="H213" s="17">
        <f t="shared" ca="1" si="9"/>
        <v>74</v>
      </c>
      <c r="I213" s="15" t="e">
        <f>IF(VLOOKUP(A213,[2]ImportationMaterialProgrammingE!B:U,20,0)=0,"",VLOOKUP(A213,[2]ImportationMaterialProgrammingE!B:U,20,0))</f>
        <v>#REF!</v>
      </c>
      <c r="J213" s="15" t="str">
        <f>IF(VLOOKUP(A213,[2]ImportationMaterialProgrammingE!B:Y,24,0)&lt;&gt;"","Sim","Não")</f>
        <v>Não</v>
      </c>
      <c r="K213" s="15" t="str">
        <f>IF(VLOOKUP(A213,[2]ImportationMaterialProgrammingE!B:X,23,0)="DTA TRANSP",VLOOKUP(A213,[2]ImportationMaterialProgrammingE!B:V,21,0),"")</f>
        <v/>
      </c>
      <c r="L213" s="15" t="str">
        <f>IF(VLOOKUP(A213,[2]ImportationMaterialProgrammingE!B:Y,24,0)=0,"",VLOOKUP(A213,[2]ImportationMaterialProgrammingE!B:Y,24,0))</f>
        <v/>
      </c>
      <c r="N213" s="3" t="str">
        <f t="shared" si="10"/>
        <v/>
      </c>
      <c r="Q213" s="16" t="str">
        <f>VLOOKUP(A213,[2]ImportationMaterialProgrammingE!B:AN,39,0)</f>
        <v xml:space="preserve">          </v>
      </c>
      <c r="S213" s="17" t="str">
        <f>VLOOKUP(A213,[2]ImportationMaterialProgrammingE!B:F,5,0)</f>
        <v/>
      </c>
      <c r="U213" s="18" t="str">
        <f t="shared" ca="1" si="11"/>
        <v/>
      </c>
      <c r="X213" s="15" t="str">
        <f>VLOOKUP(A213,[2]ImportationMaterialProgrammingE!B:X,23,0)</f>
        <v>DTA TRANSP</v>
      </c>
      <c r="Y213" s="1" t="str">
        <f>IF(X213="DTA TRANSP","",VLOOKUP(A213,[2]ImportationMaterialProgrammingE!$B:$V,21,0))</f>
        <v/>
      </c>
      <c r="Z213" s="2"/>
      <c r="AC213" s="24"/>
      <c r="AD213" s="24"/>
      <c r="AE213" s="24"/>
      <c r="AF213" s="24"/>
    </row>
    <row r="214" spans="1:32" hidden="1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>
        <f>VLOOKUP(A214,[2]ImportationMaterialProgrammingE!B:C,2,0)</f>
        <v>540201175</v>
      </c>
      <c r="F214" s="3" t="s">
        <v>589</v>
      </c>
      <c r="G214" s="3" t="s">
        <v>452</v>
      </c>
      <c r="H214" s="17">
        <f t="shared" ca="1" si="9"/>
        <v>74</v>
      </c>
      <c r="I214" s="15" t="e">
        <f>IF(VLOOKUP(A214,[2]ImportationMaterialProgrammingE!B:U,20,0)=0,"",VLOOKUP(A214,[2]ImportationMaterialProgrammingE!B:U,20,0))</f>
        <v>#REF!</v>
      </c>
      <c r="J214" s="15" t="str">
        <f>IF(VLOOKUP(A214,[2]ImportationMaterialProgrammingE!B:Y,24,0)&lt;&gt;"","Sim","Não")</f>
        <v>Não</v>
      </c>
      <c r="K214" s="15" t="str">
        <f>IF(VLOOKUP(A214,[2]ImportationMaterialProgrammingE!B:X,23,0)="DTA TRANSP",VLOOKUP(A214,[2]ImportationMaterialProgrammingE!B:V,21,0),"")</f>
        <v/>
      </c>
      <c r="L214" s="15" t="str">
        <f>IF(VLOOKUP(A214,[2]ImportationMaterialProgrammingE!B:Y,24,0)=0,"",VLOOKUP(A214,[2]ImportationMaterialProgrammingE!B:Y,24,0))</f>
        <v/>
      </c>
      <c r="N214" s="3" t="str">
        <f t="shared" si="10"/>
        <v/>
      </c>
      <c r="P214" s="3" t="s">
        <v>456</v>
      </c>
      <c r="Q214" s="16" t="str">
        <f>VLOOKUP(A214,[2]ImportationMaterialProgrammingE!B:AN,39,0)</f>
        <v xml:space="preserve">          </v>
      </c>
      <c r="S214" s="17" t="str">
        <f>VLOOKUP(A214,[2]ImportationMaterialProgrammingE!B:F,5,0)</f>
        <v/>
      </c>
      <c r="U214" s="18" t="str">
        <f t="shared" ca="1" si="11"/>
        <v/>
      </c>
      <c r="X214" s="15" t="str">
        <f>VLOOKUP(A214,[2]ImportationMaterialProgrammingE!B:X,23,0)</f>
        <v>DTA TRANSP</v>
      </c>
      <c r="Y214" s="1" t="str">
        <f>IF(X214="DTA TRANSP","",VLOOKUP(A214,[2]ImportationMaterialProgrammingE!$B:$V,21,0))</f>
        <v/>
      </c>
      <c r="Z214" s="2"/>
      <c r="AC214" s="24"/>
      <c r="AD214" s="24"/>
      <c r="AE214" s="24"/>
      <c r="AF214" s="24"/>
    </row>
    <row r="215" spans="1:32" hidden="1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>
        <f>VLOOKUP(A215,[2]ImportationMaterialProgrammingE!B:C,2,0)</f>
        <v>540201178</v>
      </c>
      <c r="F215" s="3" t="s">
        <v>589</v>
      </c>
      <c r="G215" s="3" t="s">
        <v>452</v>
      </c>
      <c r="H215" s="17">
        <f t="shared" ca="1" si="9"/>
        <v>74</v>
      </c>
      <c r="I215" s="15" t="str">
        <f>IF(VLOOKUP(A215,[2]ImportationMaterialProgrammingE!B:U,20,0)=0,"",VLOOKUP(A215,[2]ImportationMaterialProgrammingE!B:U,20,0))</f>
        <v>08/03/2022</v>
      </c>
      <c r="J215" s="15" t="str">
        <f>IF(VLOOKUP(A215,[2]ImportationMaterialProgrammingE!B:Y,24,0)&lt;&gt;"","Sim","Não")</f>
        <v>Não</v>
      </c>
      <c r="K215" s="15" t="str">
        <f>IF(VLOOKUP(A215,[2]ImportationMaterialProgrammingE!B:X,23,0)="DTA TRANSP",VLOOKUP(A215,[2]ImportationMaterialProgrammingE!B:V,21,0),"")</f>
        <v/>
      </c>
      <c r="L215" s="15" t="str">
        <f>IF(VLOOKUP(A215,[2]ImportationMaterialProgrammingE!B:Y,24,0)=0,"",VLOOKUP(A215,[2]ImportationMaterialProgrammingE!B:Y,24,0))</f>
        <v/>
      </c>
      <c r="N215" s="3" t="str">
        <f t="shared" si="10"/>
        <v/>
      </c>
      <c r="Q215" s="16" t="str">
        <f>VLOOKUP(A215,[2]ImportationMaterialProgrammingE!B:AN,39,0)</f>
        <v>2204051224</v>
      </c>
      <c r="S215" s="17" t="str">
        <f>VLOOKUP(A215,[2]ImportationMaterialProgrammingE!B:F,5,0)</f>
        <v>VERDE</v>
      </c>
      <c r="U215" s="18" t="str">
        <f t="shared" ca="1" si="11"/>
        <v/>
      </c>
      <c r="X215" s="15" t="str">
        <f>VLOOKUP(A215,[2]ImportationMaterialProgrammingE!B:X,23,0)</f>
        <v>SBL</v>
      </c>
      <c r="Y215" s="1" t="str">
        <f>IF(X215="DTA TRANSP","",VLOOKUP(A215,[2]ImportationMaterialProgrammingE!$B:$V,21,0))</f>
        <v>08/03/2022</v>
      </c>
      <c r="Z215" s="2"/>
      <c r="AC215" s="24"/>
      <c r="AD215" s="24"/>
      <c r="AE215" s="24"/>
      <c r="AF215" s="24"/>
    </row>
    <row r="216" spans="1:32" hidden="1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>
        <f>VLOOKUP(A216,[2]ImportationMaterialProgrammingE!B:C,2,0)</f>
        <v>540201179</v>
      </c>
      <c r="F216" s="3" t="s">
        <v>589</v>
      </c>
      <c r="G216" s="3" t="s">
        <v>452</v>
      </c>
      <c r="H216" s="17">
        <f t="shared" ca="1" si="9"/>
        <v>74</v>
      </c>
      <c r="I216" s="15" t="e">
        <f>IF(VLOOKUP(A216,[2]ImportationMaterialProgrammingE!B:U,20,0)=0,"",VLOOKUP(A216,[2]ImportationMaterialProgrammingE!B:U,20,0))</f>
        <v>#REF!</v>
      </c>
      <c r="J216" s="15" t="str">
        <f>IF(VLOOKUP(A216,[2]ImportationMaterialProgrammingE!B:Y,24,0)&lt;&gt;"","Sim","Não")</f>
        <v>Não</v>
      </c>
      <c r="K216" s="15" t="str">
        <f>IF(VLOOKUP(A216,[2]ImportationMaterialProgrammingE!B:X,23,0)="DTA TRANSP",VLOOKUP(A216,[2]ImportationMaterialProgrammingE!B:V,21,0),"")</f>
        <v/>
      </c>
      <c r="L216" s="15" t="str">
        <f>IF(VLOOKUP(A216,[2]ImportationMaterialProgrammingE!B:Y,24,0)=0,"",VLOOKUP(A216,[2]ImportationMaterialProgrammingE!B:Y,24,0))</f>
        <v/>
      </c>
      <c r="N216" s="3" t="str">
        <f t="shared" si="10"/>
        <v/>
      </c>
      <c r="Q216" s="16" t="str">
        <f>VLOOKUP(A216,[2]ImportationMaterialProgrammingE!B:AN,39,0)</f>
        <v xml:space="preserve">          </v>
      </c>
      <c r="S216" s="17" t="str">
        <f>VLOOKUP(A216,[2]ImportationMaterialProgrammingE!B:F,5,0)</f>
        <v/>
      </c>
      <c r="U216" s="18" t="str">
        <f t="shared" ca="1" si="11"/>
        <v/>
      </c>
      <c r="X216" s="15" t="str">
        <f>VLOOKUP(A216,[2]ImportationMaterialProgrammingE!B:X,23,0)</f>
        <v>DTA TRANSP</v>
      </c>
      <c r="Y216" s="1" t="str">
        <f>IF(X216="DTA TRANSP","",VLOOKUP(A216,[2]ImportationMaterialProgrammingE!$B:$V,21,0))</f>
        <v/>
      </c>
      <c r="Z216" s="2"/>
      <c r="AC216" s="24"/>
      <c r="AD216" s="24"/>
      <c r="AE216" s="24"/>
      <c r="AF216" s="24"/>
    </row>
    <row r="217" spans="1:32" hidden="1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>
        <f>VLOOKUP(A217,[2]ImportationMaterialProgrammingE!B:C,2,0)</f>
        <v>540201181</v>
      </c>
      <c r="F217" s="3" t="s">
        <v>589</v>
      </c>
      <c r="G217" s="3" t="s">
        <v>452</v>
      </c>
      <c r="H217" s="17">
        <f t="shared" ca="1" si="9"/>
        <v>74</v>
      </c>
      <c r="I217" s="15" t="str">
        <f>IF(VLOOKUP(A217,[2]ImportationMaterialProgrammingE!B:U,20,0)=0,"",VLOOKUP(A217,[2]ImportationMaterialProgrammingE!B:U,20,0))</f>
        <v>10/03/2022</v>
      </c>
      <c r="J217" s="15" t="str">
        <f>IF(VLOOKUP(A217,[2]ImportationMaterialProgrammingE!B:Y,24,0)&lt;&gt;"","Sim","Não")</f>
        <v>Não</v>
      </c>
      <c r="K217" s="15" t="str">
        <f>IF(VLOOKUP(A217,[2]ImportationMaterialProgrammingE!B:X,23,0)="DTA TRANSP",VLOOKUP(A217,[2]ImportationMaterialProgrammingE!B:V,21,0),"")</f>
        <v/>
      </c>
      <c r="L217" s="15" t="str">
        <f>IF(VLOOKUP(A217,[2]ImportationMaterialProgrammingE!B:Y,24,0)=0,"",VLOOKUP(A217,[2]ImportationMaterialProgrammingE!B:Y,24,0))</f>
        <v/>
      </c>
      <c r="N217" s="3" t="str">
        <f t="shared" si="10"/>
        <v/>
      </c>
      <c r="Q217" s="16" t="str">
        <f>VLOOKUP(A217,[2]ImportationMaterialProgrammingE!B:AN,39,0)</f>
        <v>2204051330</v>
      </c>
      <c r="S217" s="17" t="str">
        <f>VLOOKUP(A217,[2]ImportationMaterialProgrammingE!B:F,5,0)</f>
        <v>VERDE</v>
      </c>
      <c r="U217" s="18" t="str">
        <f t="shared" ca="1" si="11"/>
        <v/>
      </c>
      <c r="X217" s="15" t="str">
        <f>VLOOKUP(A217,[2]ImportationMaterialProgrammingE!B:X,23,0)</f>
        <v/>
      </c>
      <c r="Y217" s="1" t="str">
        <f>IF(X217="DTA TRANSP","",VLOOKUP(A217,[2]ImportationMaterialProgrammingE!$B:$V,21,0))</f>
        <v/>
      </c>
      <c r="Z217" s="2"/>
      <c r="AC217" s="24"/>
      <c r="AD217" s="24"/>
      <c r="AE217" s="24"/>
      <c r="AF217" s="24"/>
    </row>
    <row r="218" spans="1:32" hidden="1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>
        <f>VLOOKUP(A218,[2]ImportationMaterialProgrammingE!B:C,2,0)</f>
        <v>540201180</v>
      </c>
      <c r="F218" s="3" t="s">
        <v>589</v>
      </c>
      <c r="G218" s="3" t="s">
        <v>452</v>
      </c>
      <c r="H218" s="17">
        <f t="shared" ca="1" si="9"/>
        <v>74</v>
      </c>
      <c r="I218" s="15" t="e">
        <f>IF(VLOOKUP(A218,[2]ImportationMaterialProgrammingE!B:U,20,0)=0,"",VLOOKUP(A218,[2]ImportationMaterialProgrammingE!B:U,20,0))</f>
        <v>#REF!</v>
      </c>
      <c r="J218" s="15" t="str">
        <f>IF(VLOOKUP(A218,[2]ImportationMaterialProgrammingE!B:Y,24,0)&lt;&gt;"","Sim","Não")</f>
        <v>Não</v>
      </c>
      <c r="K218" s="15" t="str">
        <f>IF(VLOOKUP(A218,[2]ImportationMaterialProgrammingE!B:X,23,0)="DTA TRANSP",VLOOKUP(A218,[2]ImportationMaterialProgrammingE!B:V,21,0),"")</f>
        <v/>
      </c>
      <c r="L218" s="15" t="str">
        <f>IF(VLOOKUP(A218,[2]ImportationMaterialProgrammingE!B:Y,24,0)=0,"",VLOOKUP(A218,[2]ImportationMaterialProgrammingE!B:Y,24,0))</f>
        <v/>
      </c>
      <c r="N218" s="3" t="str">
        <f t="shared" si="10"/>
        <v/>
      </c>
      <c r="Q218" s="16" t="str">
        <f>VLOOKUP(A218,[2]ImportationMaterialProgrammingE!B:AN,39,0)</f>
        <v xml:space="preserve">          </v>
      </c>
      <c r="S218" s="17" t="str">
        <f>VLOOKUP(A218,[2]ImportationMaterialProgrammingE!B:F,5,0)</f>
        <v/>
      </c>
      <c r="U218" s="18" t="str">
        <f t="shared" ca="1" si="11"/>
        <v/>
      </c>
      <c r="X218" s="15" t="str">
        <f>VLOOKUP(A218,[2]ImportationMaterialProgrammingE!B:X,23,0)</f>
        <v>DTA TRANSP</v>
      </c>
      <c r="Y218" s="1" t="str">
        <f>IF(X218="DTA TRANSP","",VLOOKUP(A218,[2]ImportationMaterialProgrammingE!$B:$V,21,0))</f>
        <v/>
      </c>
      <c r="Z218" s="2"/>
      <c r="AC218" s="24"/>
      <c r="AD218" s="24"/>
      <c r="AE218" s="24"/>
      <c r="AF218" s="24"/>
    </row>
    <row r="219" spans="1:32" hidden="1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>
        <f>VLOOKUP(A219,[2]ImportationMaterialProgrammingE!B:C,2,0)</f>
        <v>540201183</v>
      </c>
      <c r="F219" s="3" t="s">
        <v>589</v>
      </c>
      <c r="G219" s="3" t="s">
        <v>452</v>
      </c>
      <c r="H219" s="17">
        <f t="shared" ca="1" si="9"/>
        <v>74</v>
      </c>
      <c r="I219" s="15" t="str">
        <f>IF(VLOOKUP(A219,[2]ImportationMaterialProgrammingE!B:U,20,0)=0,"",VLOOKUP(A219,[2]ImportationMaterialProgrammingE!B:U,20,0))</f>
        <v>11/03/2022</v>
      </c>
      <c r="J219" s="15" t="str">
        <f>IF(VLOOKUP(A219,[2]ImportationMaterialProgrammingE!B:Y,24,0)&lt;&gt;"","Sim","Não")</f>
        <v>Não</v>
      </c>
      <c r="K219" s="15" t="str">
        <f>IF(VLOOKUP(A219,[2]ImportationMaterialProgrammingE!B:X,23,0)="DTA TRANSP",VLOOKUP(A219,[2]ImportationMaterialProgrammingE!B:V,21,0),"")</f>
        <v/>
      </c>
      <c r="L219" s="15" t="str">
        <f>IF(VLOOKUP(A219,[2]ImportationMaterialProgrammingE!B:Y,24,0)=0,"",VLOOKUP(A219,[2]ImportationMaterialProgrammingE!B:Y,24,0))</f>
        <v/>
      </c>
      <c r="N219" s="3" t="str">
        <f t="shared" si="10"/>
        <v/>
      </c>
      <c r="Q219" s="16" t="str">
        <f>VLOOKUP(A219,[2]ImportationMaterialProgrammingE!B:AN,39,0)</f>
        <v>2204211116</v>
      </c>
      <c r="S219" s="17" t="str">
        <f>VLOOKUP(A219,[2]ImportationMaterialProgrammingE!B:F,5,0)</f>
        <v>VERDE</v>
      </c>
      <c r="U219" s="18" t="str">
        <f t="shared" ca="1" si="11"/>
        <v/>
      </c>
      <c r="X219" s="15" t="str">
        <f>VLOOKUP(A219,[2]ImportationMaterialProgrammingE!B:X,23,0)</f>
        <v/>
      </c>
      <c r="Y219" s="1" t="str">
        <f>IF(X219="DTA TRANSP","",VLOOKUP(A219,[2]ImportationMaterialProgrammingE!$B:$V,21,0))</f>
        <v/>
      </c>
      <c r="Z219" s="2"/>
      <c r="AC219" s="24"/>
      <c r="AD219" s="24"/>
      <c r="AE219" s="24"/>
      <c r="AF219" s="24"/>
    </row>
    <row r="220" spans="1:32" hidden="1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>
        <f>VLOOKUP(A220,[2]ImportationMaterialProgrammingE!B:C,2,0)</f>
        <v>540201185</v>
      </c>
      <c r="F220" s="3" t="s">
        <v>589</v>
      </c>
      <c r="G220" s="3" t="s">
        <v>452</v>
      </c>
      <c r="H220" s="17">
        <f t="shared" ca="1" si="9"/>
        <v>74</v>
      </c>
      <c r="I220" s="15" t="str">
        <f>IF(VLOOKUP(A220,[2]ImportationMaterialProgrammingE!B:U,20,0)=0,"",VLOOKUP(A220,[2]ImportationMaterialProgrammingE!B:U,20,0))</f>
        <v>11/03/2022</v>
      </c>
      <c r="J220" s="15" t="str">
        <f>IF(VLOOKUP(A220,[2]ImportationMaterialProgrammingE!B:Y,24,0)&lt;&gt;"","Sim","Não")</f>
        <v>Não</v>
      </c>
      <c r="K220" s="15" t="str">
        <f>IF(VLOOKUP(A220,[2]ImportationMaterialProgrammingE!B:X,23,0)="DTA TRANSP",VLOOKUP(A220,[2]ImportationMaterialProgrammingE!B:V,21,0),"")</f>
        <v/>
      </c>
      <c r="L220" s="15" t="str">
        <f>IF(VLOOKUP(A220,[2]ImportationMaterialProgrammingE!B:Y,24,0)=0,"",VLOOKUP(A220,[2]ImportationMaterialProgrammingE!B:Y,24,0))</f>
        <v/>
      </c>
      <c r="N220" s="3" t="str">
        <f t="shared" si="10"/>
        <v/>
      </c>
      <c r="Q220" s="16" t="str">
        <f>VLOOKUP(A220,[2]ImportationMaterialProgrammingE!B:AN,39,0)</f>
        <v xml:space="preserve">          </v>
      </c>
      <c r="S220" s="17" t="str">
        <f>VLOOKUP(A220,[2]ImportationMaterialProgrammingE!B:F,5,0)</f>
        <v/>
      </c>
      <c r="U220" s="18" t="str">
        <f t="shared" ca="1" si="11"/>
        <v/>
      </c>
      <c r="X220" s="15" t="str">
        <f>VLOOKUP(A220,[2]ImportationMaterialProgrammingE!B:X,23,0)</f>
        <v/>
      </c>
      <c r="Y220" s="1" t="str">
        <f>IF(X220="DTA TRANSP","",VLOOKUP(A220,[2]ImportationMaterialProgrammingE!$B:$V,21,0))</f>
        <v/>
      </c>
      <c r="Z220" s="2"/>
      <c r="AC220" s="24"/>
      <c r="AD220" s="24"/>
      <c r="AE220" s="24"/>
      <c r="AF220" s="24"/>
    </row>
    <row r="221" spans="1:32" hidden="1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>
        <f>VLOOKUP(A221,[2]ImportationMaterialProgrammingE!B:C,2,0)</f>
        <v>540201186</v>
      </c>
      <c r="F221" s="3" t="s">
        <v>589</v>
      </c>
      <c r="G221" s="3" t="s">
        <v>452</v>
      </c>
      <c r="H221" s="17">
        <f t="shared" ca="1" si="9"/>
        <v>74</v>
      </c>
      <c r="I221" s="15" t="e">
        <f>IF(VLOOKUP(A221,[2]ImportationMaterialProgrammingE!B:U,20,0)=0,"",VLOOKUP(A221,[2]ImportationMaterialProgrammingE!B:U,20,0))</f>
        <v>#REF!</v>
      </c>
      <c r="J221" s="15" t="str">
        <f>IF(VLOOKUP(A221,[2]ImportationMaterialProgrammingE!B:Y,24,0)&lt;&gt;"","Sim","Não")</f>
        <v>Não</v>
      </c>
      <c r="K221" s="15" t="str">
        <f>IF(VLOOKUP(A221,[2]ImportationMaterialProgrammingE!B:X,23,0)="DTA TRANSP",VLOOKUP(A221,[2]ImportationMaterialProgrammingE!B:V,21,0),"")</f>
        <v/>
      </c>
      <c r="L221" s="15" t="str">
        <f>IF(VLOOKUP(A221,[2]ImportationMaterialProgrammingE!B:Y,24,0)=0,"",VLOOKUP(A221,[2]ImportationMaterialProgrammingE!B:Y,24,0))</f>
        <v/>
      </c>
      <c r="N221" s="3" t="str">
        <f t="shared" si="10"/>
        <v/>
      </c>
      <c r="Q221" s="16" t="str">
        <f>VLOOKUP(A221,[2]ImportationMaterialProgrammingE!B:AN,39,0)</f>
        <v xml:space="preserve">          </v>
      </c>
      <c r="S221" s="17" t="str">
        <f>VLOOKUP(A221,[2]ImportationMaterialProgrammingE!B:F,5,0)</f>
        <v/>
      </c>
      <c r="U221" s="18" t="str">
        <f t="shared" ca="1" si="11"/>
        <v/>
      </c>
      <c r="X221" s="15" t="str">
        <f>VLOOKUP(A221,[2]ImportationMaterialProgrammingE!B:X,23,0)</f>
        <v>DTA TRANSP</v>
      </c>
      <c r="Y221" s="1" t="str">
        <f>IF(X221="DTA TRANSP","",VLOOKUP(A221,[2]ImportationMaterialProgrammingE!$B:$V,21,0))</f>
        <v/>
      </c>
      <c r="Z221" s="2"/>
      <c r="AC221" s="24"/>
      <c r="AD221" s="24"/>
      <c r="AE221" s="24"/>
      <c r="AF221" s="24"/>
    </row>
    <row r="222" spans="1:32" hidden="1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>
        <f>VLOOKUP(A222,[2]ImportationMaterialProgrammingE!B:C,2,0)</f>
        <v>540201187</v>
      </c>
      <c r="F222" s="3" t="s">
        <v>589</v>
      </c>
      <c r="G222" s="3" t="s">
        <v>452</v>
      </c>
      <c r="H222" s="17">
        <f t="shared" ca="1" si="9"/>
        <v>74</v>
      </c>
      <c r="I222" s="15" t="e">
        <f>IF(VLOOKUP(A222,[2]ImportationMaterialProgrammingE!B:U,20,0)=0,"",VLOOKUP(A222,[2]ImportationMaterialProgrammingE!B:U,20,0))</f>
        <v>#REF!</v>
      </c>
      <c r="J222" s="15" t="str">
        <f>IF(VLOOKUP(A222,[2]ImportationMaterialProgrammingE!B:Y,24,0)&lt;&gt;"","Sim","Não")</f>
        <v>Não</v>
      </c>
      <c r="K222" s="15" t="str">
        <f>IF(VLOOKUP(A222,[2]ImportationMaterialProgrammingE!B:X,23,0)="DTA TRANSP",VLOOKUP(A222,[2]ImportationMaterialProgrammingE!B:V,21,0),"")</f>
        <v/>
      </c>
      <c r="L222" s="15" t="str">
        <f>IF(VLOOKUP(A222,[2]ImportationMaterialProgrammingE!B:Y,24,0)=0,"",VLOOKUP(A222,[2]ImportationMaterialProgrammingE!B:Y,24,0))</f>
        <v/>
      </c>
      <c r="N222" s="3" t="str">
        <f t="shared" si="10"/>
        <v/>
      </c>
      <c r="Q222" s="16" t="str">
        <f>VLOOKUP(A222,[2]ImportationMaterialProgrammingE!B:AN,39,0)</f>
        <v xml:space="preserve">          </v>
      </c>
      <c r="S222" s="17" t="str">
        <f>VLOOKUP(A222,[2]ImportationMaterialProgrammingE!B:F,5,0)</f>
        <v/>
      </c>
      <c r="U222" s="18" t="str">
        <f t="shared" ca="1" si="11"/>
        <v/>
      </c>
      <c r="X222" s="15" t="str">
        <f>VLOOKUP(A222,[2]ImportationMaterialProgrammingE!B:X,23,0)</f>
        <v>DTA TRANSP</v>
      </c>
      <c r="Y222" s="1" t="str">
        <f>IF(X222="DTA TRANSP","",VLOOKUP(A222,[2]ImportationMaterialProgrammingE!$B:$V,21,0))</f>
        <v/>
      </c>
      <c r="Z222" s="2"/>
      <c r="AC222" s="24"/>
      <c r="AD222" s="24"/>
      <c r="AE222" s="24"/>
      <c r="AF222" s="24"/>
    </row>
    <row r="223" spans="1:32" hidden="1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>
        <f>VLOOKUP(A223,[2]ImportationMaterialProgrammingE!B:C,2,0)</f>
        <v>540201188</v>
      </c>
      <c r="F223" s="3" t="s">
        <v>589</v>
      </c>
      <c r="G223" s="3" t="s">
        <v>452</v>
      </c>
      <c r="H223" s="17">
        <f t="shared" ca="1" si="9"/>
        <v>74</v>
      </c>
      <c r="I223" s="15" t="e">
        <f>IF(VLOOKUP(A223,[2]ImportationMaterialProgrammingE!B:U,20,0)=0,"",VLOOKUP(A223,[2]ImportationMaterialProgrammingE!B:U,20,0))</f>
        <v>#REF!</v>
      </c>
      <c r="J223" s="15" t="str">
        <f>IF(VLOOKUP(A223,[2]ImportationMaterialProgrammingE!B:Y,24,0)&lt;&gt;"","Sim","Não")</f>
        <v>Não</v>
      </c>
      <c r="K223" s="15" t="str">
        <f>IF(VLOOKUP(A223,[2]ImportationMaterialProgrammingE!B:X,23,0)="DTA TRANSP",VLOOKUP(A223,[2]ImportationMaterialProgrammingE!B:V,21,0),"")</f>
        <v/>
      </c>
      <c r="L223" s="15" t="str">
        <f>IF(VLOOKUP(A223,[2]ImportationMaterialProgrammingE!B:Y,24,0)=0,"",VLOOKUP(A223,[2]ImportationMaterialProgrammingE!B:Y,24,0))</f>
        <v/>
      </c>
      <c r="N223" s="3" t="str">
        <f t="shared" si="10"/>
        <v/>
      </c>
      <c r="Q223" s="16" t="str">
        <f>VLOOKUP(A223,[2]ImportationMaterialProgrammingE!B:AN,39,0)</f>
        <v xml:space="preserve">          </v>
      </c>
      <c r="S223" s="17" t="str">
        <f>VLOOKUP(A223,[2]ImportationMaterialProgrammingE!B:F,5,0)</f>
        <v/>
      </c>
      <c r="U223" s="18" t="str">
        <f t="shared" ca="1" si="11"/>
        <v/>
      </c>
      <c r="X223" s="15" t="str">
        <f>VLOOKUP(A223,[2]ImportationMaterialProgrammingE!B:X,23,0)</f>
        <v>DTA TRANSP</v>
      </c>
      <c r="Y223" s="1" t="str">
        <f>IF(X223="DTA TRANSP","",VLOOKUP(A223,[2]ImportationMaterialProgrammingE!$B:$V,21,0))</f>
        <v/>
      </c>
      <c r="Z223" s="2"/>
      <c r="AC223" s="24"/>
      <c r="AD223" s="24"/>
      <c r="AE223" s="24"/>
      <c r="AF223" s="24"/>
    </row>
    <row r="224" spans="1:32" hidden="1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>
        <f>VLOOKUP(A224,[2]ImportationMaterialProgrammingE!B:C,2,0)</f>
        <v>540201194</v>
      </c>
      <c r="F224" s="3" t="s">
        <v>589</v>
      </c>
      <c r="G224" s="3" t="s">
        <v>452</v>
      </c>
      <c r="H224" s="17">
        <f t="shared" ca="1" si="9"/>
        <v>74</v>
      </c>
      <c r="I224" s="15" t="str">
        <f>IF(VLOOKUP(A224,[2]ImportationMaterialProgrammingE!B:U,20,0)=0,"",VLOOKUP(A224,[2]ImportationMaterialProgrammingE!B:U,20,0))</f>
        <v>07/03/2022</v>
      </c>
      <c r="J224" s="15" t="str">
        <f>IF(VLOOKUP(A224,[2]ImportationMaterialProgrammingE!B:Y,24,0)&lt;&gt;"","Sim","Não")</f>
        <v>Não</v>
      </c>
      <c r="K224" s="15" t="str">
        <f>IF(VLOOKUP(A224,[2]ImportationMaterialProgrammingE!B:X,23,0)="DTA TRANSP",VLOOKUP(A224,[2]ImportationMaterialProgrammingE!B:V,21,0),"")</f>
        <v/>
      </c>
      <c r="L224" s="15" t="str">
        <f>IF(VLOOKUP(A224,[2]ImportationMaterialProgrammingE!B:Y,24,0)=0,"",VLOOKUP(A224,[2]ImportationMaterialProgrammingE!B:Y,24,0))</f>
        <v/>
      </c>
      <c r="N224" s="3" t="str">
        <f t="shared" si="10"/>
        <v/>
      </c>
      <c r="Q224" s="16" t="str">
        <f>VLOOKUP(A224,[2]ImportationMaterialProgrammingE!B:AN,39,0)</f>
        <v>2204075905</v>
      </c>
      <c r="S224" s="17" t="str">
        <f>VLOOKUP(A224,[2]ImportationMaterialProgrammingE!B:F,5,0)</f>
        <v>VERDE</v>
      </c>
      <c r="U224" s="18" t="str">
        <f t="shared" ca="1" si="11"/>
        <v/>
      </c>
      <c r="X224" s="15" t="str">
        <f>VLOOKUP(A224,[2]ImportationMaterialProgrammingE!B:X,23,0)</f>
        <v>SBL</v>
      </c>
      <c r="Y224" s="1" t="str">
        <f>IF(X224="DTA TRANSP","",VLOOKUP(A224,[2]ImportationMaterialProgrammingE!$B:$V,21,0))</f>
        <v/>
      </c>
      <c r="Z224" s="2"/>
      <c r="AC224" s="24"/>
      <c r="AD224" s="24"/>
      <c r="AE224" s="24"/>
      <c r="AF224" s="24"/>
    </row>
    <row r="225" spans="1:32" hidden="1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>
        <f>VLOOKUP(A225,[2]ImportationMaterialProgrammingE!B:C,2,0)</f>
        <v>540201195</v>
      </c>
      <c r="F225" s="3" t="s">
        <v>589</v>
      </c>
      <c r="G225" s="3" t="s">
        <v>452</v>
      </c>
      <c r="H225" s="17">
        <f t="shared" ca="1" si="9"/>
        <v>74</v>
      </c>
      <c r="I225" s="15" t="str">
        <f>IF(VLOOKUP(A225,[2]ImportationMaterialProgrammingE!B:U,20,0)=0,"",VLOOKUP(A225,[2]ImportationMaterialProgrammingE!B:U,20,0))</f>
        <v>25/02/2022</v>
      </c>
      <c r="J225" s="15" t="str">
        <f>IF(VLOOKUP(A225,[2]ImportationMaterialProgrammingE!B:Y,24,0)&lt;&gt;"","Sim","Não")</f>
        <v>Não</v>
      </c>
      <c r="K225" s="15" t="str">
        <f>IF(VLOOKUP(A225,[2]ImportationMaterialProgrammingE!B:X,23,0)="DTA TRANSP",VLOOKUP(A225,[2]ImportationMaterialProgrammingE!B:V,21,0),"")</f>
        <v/>
      </c>
      <c r="L225" s="15" t="str">
        <f>IF(VLOOKUP(A225,[2]ImportationMaterialProgrammingE!B:Y,24,0)=0,"",VLOOKUP(A225,[2]ImportationMaterialProgrammingE!B:Y,24,0))</f>
        <v/>
      </c>
      <c r="N225" s="3" t="str">
        <f t="shared" si="10"/>
        <v/>
      </c>
      <c r="Q225" s="16" t="str">
        <f>VLOOKUP(A225,[2]ImportationMaterialProgrammingE!B:AN,39,0)</f>
        <v>2203694997</v>
      </c>
      <c r="S225" s="17" t="str">
        <f>VLOOKUP(A225,[2]ImportationMaterialProgrammingE!B:F,5,0)</f>
        <v>VERDE</v>
      </c>
      <c r="U225" s="18" t="str">
        <f t="shared" ca="1" si="11"/>
        <v/>
      </c>
      <c r="X225" s="15" t="str">
        <f>VLOOKUP(A225,[2]ImportationMaterialProgrammingE!B:X,23,0)</f>
        <v>FINALIZADO</v>
      </c>
      <c r="Y225" s="1" t="str">
        <f>IF(X225="DTA TRANSP","",VLOOKUP(A225,[2]ImportationMaterialProgrammingE!$B:$V,21,0))</f>
        <v>25/02/2022</v>
      </c>
      <c r="Z225" s="2"/>
      <c r="AC225" s="24"/>
      <c r="AD225" s="24"/>
      <c r="AE225" s="24"/>
      <c r="AF225" s="24"/>
    </row>
    <row r="226" spans="1:32" hidden="1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>
        <f>VLOOKUP(A226,[2]ImportationMaterialProgrammingE!B:C,2,0)</f>
        <v>540201197</v>
      </c>
      <c r="F226" s="3" t="s">
        <v>589</v>
      </c>
      <c r="G226" s="3" t="s">
        <v>452</v>
      </c>
      <c r="H226" s="17">
        <f t="shared" ca="1" si="9"/>
        <v>74</v>
      </c>
      <c r="I226" s="15" t="str">
        <f>IF(VLOOKUP(A226,[2]ImportationMaterialProgrammingE!B:U,20,0)=0,"",VLOOKUP(A226,[2]ImportationMaterialProgrammingE!B:U,20,0))</f>
        <v>25/02/2022</v>
      </c>
      <c r="J226" s="15" t="str">
        <f>IF(VLOOKUP(A226,[2]ImportationMaterialProgrammingE!B:Y,24,0)&lt;&gt;"","Sim","Não")</f>
        <v>Não</v>
      </c>
      <c r="K226" s="15" t="str">
        <f>IF(VLOOKUP(A226,[2]ImportationMaterialProgrammingE!B:X,23,0)="DTA TRANSP",VLOOKUP(A226,[2]ImportationMaterialProgrammingE!B:V,21,0),"")</f>
        <v/>
      </c>
      <c r="L226" s="15" t="str">
        <f>IF(VLOOKUP(A226,[2]ImportationMaterialProgrammingE!B:Y,24,0)=0,"",VLOOKUP(A226,[2]ImportationMaterialProgrammingE!B:Y,24,0))</f>
        <v/>
      </c>
      <c r="N226" s="3" t="str">
        <f t="shared" si="10"/>
        <v/>
      </c>
      <c r="Q226" s="16" t="str">
        <f>VLOOKUP(A226,[2]ImportationMaterialProgrammingE!B:AN,39,0)</f>
        <v>2203696515</v>
      </c>
      <c r="S226" s="17" t="str">
        <f>VLOOKUP(A226,[2]ImportationMaterialProgrammingE!B:F,5,0)</f>
        <v>VERDE</v>
      </c>
      <c r="U226" s="18" t="str">
        <f t="shared" ca="1" si="11"/>
        <v/>
      </c>
      <c r="X226" s="15" t="str">
        <f>VLOOKUP(A226,[2]ImportationMaterialProgrammingE!B:X,23,0)</f>
        <v>FINALIZADO</v>
      </c>
      <c r="Y226" s="1" t="str">
        <f>IF(X226="DTA TRANSP","",VLOOKUP(A226,[2]ImportationMaterialProgrammingE!$B:$V,21,0))</f>
        <v>25/02/2022</v>
      </c>
      <c r="Z226" s="2"/>
      <c r="AC226" s="24"/>
      <c r="AD226" s="24"/>
      <c r="AE226" s="24"/>
      <c r="AF226" s="24"/>
    </row>
    <row r="227" spans="1:32" hidden="1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>
        <f>VLOOKUP(A227,[2]ImportationMaterialProgrammingE!B:C,2,0)</f>
        <v>540201199</v>
      </c>
      <c r="F227" s="3" t="s">
        <v>589</v>
      </c>
      <c r="G227" s="3" t="s">
        <v>452</v>
      </c>
      <c r="H227" s="17">
        <f t="shared" ca="1" si="9"/>
        <v>74</v>
      </c>
      <c r="I227" s="15" t="str">
        <f>IF(VLOOKUP(A227,[2]ImportationMaterialProgrammingE!B:U,20,0)=0,"",VLOOKUP(A227,[2]ImportationMaterialProgrammingE!B:U,20,0))</f>
        <v>08/03/2022</v>
      </c>
      <c r="J227" s="15" t="str">
        <f>IF(VLOOKUP(A227,[2]ImportationMaterialProgrammingE!B:Y,24,0)&lt;&gt;"","Sim","Não")</f>
        <v>Não</v>
      </c>
      <c r="K227" s="15" t="str">
        <f>IF(VLOOKUP(A227,[2]ImportationMaterialProgrammingE!B:X,23,0)="DTA TRANSP",VLOOKUP(A227,[2]ImportationMaterialProgrammingE!B:V,21,0),"")</f>
        <v/>
      </c>
      <c r="L227" s="15" t="str">
        <f>IF(VLOOKUP(A227,[2]ImportationMaterialProgrammingE!B:Y,24,0)=0,"",VLOOKUP(A227,[2]ImportationMaterialProgrammingE!B:Y,24,0))</f>
        <v/>
      </c>
      <c r="N227" s="3" t="str">
        <f t="shared" si="10"/>
        <v/>
      </c>
      <c r="Q227" s="16" t="str">
        <f>VLOOKUP(A227,[2]ImportationMaterialProgrammingE!B:AN,39,0)</f>
        <v xml:space="preserve">          </v>
      </c>
      <c r="S227" s="17" t="str">
        <f>VLOOKUP(A227,[2]ImportationMaterialProgrammingE!B:F,5,0)</f>
        <v/>
      </c>
      <c r="U227" s="18" t="str">
        <f t="shared" ca="1" si="11"/>
        <v/>
      </c>
      <c r="X227" s="15" t="str">
        <f>VLOOKUP(A227,[2]ImportationMaterialProgrammingE!B:X,23,0)</f>
        <v>SBL</v>
      </c>
      <c r="Y227" s="1" t="str">
        <f>IF(X227="DTA TRANSP","",VLOOKUP(A227,[2]ImportationMaterialProgrammingE!$B:$V,21,0))</f>
        <v>08/03/2022</v>
      </c>
      <c r="Z227" s="2"/>
      <c r="AC227" s="24"/>
      <c r="AD227" s="24"/>
      <c r="AE227" s="24"/>
      <c r="AF227" s="24"/>
    </row>
    <row r="228" spans="1:32" hidden="1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>
        <f>VLOOKUP(A228,[2]ImportationMaterialProgrammingE!B:C,2,0)</f>
        <v>540201200</v>
      </c>
      <c r="F228" s="3" t="s">
        <v>589</v>
      </c>
      <c r="G228" s="3" t="s">
        <v>452</v>
      </c>
      <c r="H228" s="17">
        <f t="shared" ca="1" si="9"/>
        <v>74</v>
      </c>
      <c r="I228" s="15" t="e">
        <f>IF(VLOOKUP(A228,[2]ImportationMaterialProgrammingE!B:U,20,0)=0,"",VLOOKUP(A228,[2]ImportationMaterialProgrammingE!B:U,20,0))</f>
        <v>#REF!</v>
      </c>
      <c r="J228" s="15" t="str">
        <f>IF(VLOOKUP(A228,[2]ImportationMaterialProgrammingE!B:Y,24,0)&lt;&gt;"","Sim","Não")</f>
        <v>Não</v>
      </c>
      <c r="K228" s="15" t="str">
        <f>IF(VLOOKUP(A228,[2]ImportationMaterialProgrammingE!B:X,23,0)="DTA TRANSP",VLOOKUP(A228,[2]ImportationMaterialProgrammingE!B:V,21,0),"")</f>
        <v>08/02/2022</v>
      </c>
      <c r="L228" s="15" t="str">
        <f>IF(VLOOKUP(A228,[2]ImportationMaterialProgrammingE!B:Y,24,0)=0,"",VLOOKUP(A228,[2]ImportationMaterialProgrammingE!B:Y,24,0))</f>
        <v/>
      </c>
      <c r="N228" s="3" t="str">
        <f t="shared" si="10"/>
        <v/>
      </c>
      <c r="Q228" s="16" t="str">
        <f>VLOOKUP(A228,[2]ImportationMaterialProgrammingE!B:AN,39,0)</f>
        <v xml:space="preserve">          </v>
      </c>
      <c r="S228" s="17" t="str">
        <f>VLOOKUP(A228,[2]ImportationMaterialProgrammingE!B:F,5,0)</f>
        <v/>
      </c>
      <c r="U228" s="18" t="str">
        <f t="shared" ca="1" si="11"/>
        <v/>
      </c>
      <c r="X228" s="15" t="str">
        <f>VLOOKUP(A228,[2]ImportationMaterialProgrammingE!B:X,23,0)</f>
        <v>DTA TRANSP</v>
      </c>
      <c r="Y228" s="1" t="str">
        <f>IF(X228="DTA TRANSP","",VLOOKUP(A228,[2]ImportationMaterialProgrammingE!$B:$V,21,0))</f>
        <v/>
      </c>
      <c r="Z228" s="2"/>
      <c r="AC228" s="24"/>
      <c r="AD228" s="24"/>
      <c r="AE228" s="24"/>
      <c r="AF228" s="24"/>
    </row>
    <row r="229" spans="1:32" hidden="1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>
        <f>VLOOKUP(A229,[2]ImportationMaterialProgrammingE!B:C,2,0)</f>
        <v>540201201</v>
      </c>
      <c r="F229" s="3" t="s">
        <v>589</v>
      </c>
      <c r="G229" s="3" t="s">
        <v>452</v>
      </c>
      <c r="H229" s="17">
        <f t="shared" ca="1" si="9"/>
        <v>74</v>
      </c>
      <c r="I229" s="15" t="e">
        <f>IF(VLOOKUP(A229,[2]ImportationMaterialProgrammingE!B:U,20,0)=0,"",VLOOKUP(A229,[2]ImportationMaterialProgrammingE!B:U,20,0))</f>
        <v>#REF!</v>
      </c>
      <c r="J229" s="15" t="str">
        <f>IF(VLOOKUP(A229,[2]ImportationMaterialProgrammingE!B:Y,24,0)&lt;&gt;"","Sim","Não")</f>
        <v>Não</v>
      </c>
      <c r="K229" s="15" t="str">
        <f>IF(VLOOKUP(A229,[2]ImportationMaterialProgrammingE!B:X,23,0)="DTA TRANSP",VLOOKUP(A229,[2]ImportationMaterialProgrammingE!B:V,21,0),"")</f>
        <v/>
      </c>
      <c r="L229" s="15" t="str">
        <f>IF(VLOOKUP(A229,[2]ImportationMaterialProgrammingE!B:Y,24,0)=0,"",VLOOKUP(A229,[2]ImportationMaterialProgrammingE!B:Y,24,0))</f>
        <v/>
      </c>
      <c r="N229" s="3" t="str">
        <f t="shared" si="10"/>
        <v/>
      </c>
      <c r="Q229" s="16" t="str">
        <f>VLOOKUP(A229,[2]ImportationMaterialProgrammingE!B:AN,39,0)</f>
        <v xml:space="preserve">          </v>
      </c>
      <c r="S229" s="17" t="str">
        <f>VLOOKUP(A229,[2]ImportationMaterialProgrammingE!B:F,5,0)</f>
        <v/>
      </c>
      <c r="U229" s="18" t="str">
        <f t="shared" ca="1" si="11"/>
        <v/>
      </c>
      <c r="X229" s="15" t="str">
        <f>VLOOKUP(A229,[2]ImportationMaterialProgrammingE!B:X,23,0)</f>
        <v>DTA TRANSP</v>
      </c>
      <c r="Y229" s="1" t="str">
        <f>IF(X229="DTA TRANSP","",VLOOKUP(A229,[2]ImportationMaterialProgrammingE!$B:$V,21,0))</f>
        <v/>
      </c>
      <c r="Z229" s="2"/>
      <c r="AC229" s="24"/>
      <c r="AD229" s="24"/>
      <c r="AE229" s="24"/>
      <c r="AF229" s="24"/>
    </row>
    <row r="230" spans="1:32" hidden="1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>
        <f>VLOOKUP(A230,[2]ImportationMaterialProgrammingE!B:C,2,0)</f>
        <v>540201205</v>
      </c>
      <c r="F230" s="3" t="s">
        <v>589</v>
      </c>
      <c r="G230" s="3" t="s">
        <v>452</v>
      </c>
      <c r="H230" s="17">
        <f t="shared" ca="1" si="9"/>
        <v>74</v>
      </c>
      <c r="I230" s="15" t="str">
        <f>IF(VLOOKUP(A230,[2]ImportationMaterialProgrammingE!B:U,20,0)=0,"",VLOOKUP(A230,[2]ImportationMaterialProgrammingE!B:U,20,0))</f>
        <v>23/02/2022</v>
      </c>
      <c r="J230" s="15" t="str">
        <f>IF(VLOOKUP(A230,[2]ImportationMaterialProgrammingE!B:Y,24,0)&lt;&gt;"","Sim","Não")</f>
        <v>Não</v>
      </c>
      <c r="K230" s="15" t="str">
        <f>IF(VLOOKUP(A230,[2]ImportationMaterialProgrammingE!B:X,23,0)="DTA TRANSP",VLOOKUP(A230,[2]ImportationMaterialProgrammingE!B:V,21,0),"")</f>
        <v/>
      </c>
      <c r="L230" s="15" t="str">
        <f>IF(VLOOKUP(A230,[2]ImportationMaterialProgrammingE!B:Y,24,0)=0,"",VLOOKUP(A230,[2]ImportationMaterialProgrammingE!B:Y,24,0))</f>
        <v/>
      </c>
      <c r="N230" s="3" t="str">
        <f t="shared" si="10"/>
        <v/>
      </c>
      <c r="Q230" s="16" t="str">
        <f>VLOOKUP(A230,[2]ImportationMaterialProgrammingE!B:AN,39,0)</f>
        <v>2203555067</v>
      </c>
      <c r="S230" s="17" t="str">
        <f>VLOOKUP(A230,[2]ImportationMaterialProgrammingE!B:F,5,0)</f>
        <v>VERDE</v>
      </c>
      <c r="U230" s="18" t="str">
        <f t="shared" ca="1" si="11"/>
        <v/>
      </c>
      <c r="X230" s="15" t="str">
        <f>VLOOKUP(A230,[2]ImportationMaterialProgrammingE!B:X,23,0)</f>
        <v/>
      </c>
      <c r="Y230" s="1" t="str">
        <f>IF(X230="DTA TRANSP","",VLOOKUP(A230,[2]ImportationMaterialProgrammingE!$B:$V,21,0))</f>
        <v/>
      </c>
      <c r="Z230" s="2"/>
      <c r="AC230" s="24"/>
      <c r="AD230" s="24"/>
      <c r="AE230" s="24"/>
      <c r="AF230" s="24"/>
    </row>
    <row r="231" spans="1:32" hidden="1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>
        <f>VLOOKUP(A231,[2]ImportationMaterialProgrammingE!B:C,2,0)</f>
        <v>540201202</v>
      </c>
      <c r="F231" s="3" t="s">
        <v>589</v>
      </c>
      <c r="G231" s="3" t="s">
        <v>452</v>
      </c>
      <c r="H231" s="17">
        <f t="shared" ca="1" si="9"/>
        <v>74</v>
      </c>
      <c r="I231" s="15" t="e">
        <f>IF(VLOOKUP(A231,[2]ImportationMaterialProgrammingE!B:U,20,0)=0,"",VLOOKUP(A231,[2]ImportationMaterialProgrammingE!B:U,20,0))</f>
        <v>#REF!</v>
      </c>
      <c r="J231" s="15" t="str">
        <f>IF(VLOOKUP(A231,[2]ImportationMaterialProgrammingE!B:Y,24,0)&lt;&gt;"","Sim","Não")</f>
        <v>Não</v>
      </c>
      <c r="K231" s="15" t="str">
        <f>IF(VLOOKUP(A231,[2]ImportationMaterialProgrammingE!B:X,23,0)="DTA TRANSP",VLOOKUP(A231,[2]ImportationMaterialProgrammingE!B:V,21,0),"")</f>
        <v/>
      </c>
      <c r="L231" s="15" t="str">
        <f>IF(VLOOKUP(A231,[2]ImportationMaterialProgrammingE!B:Y,24,0)=0,"",VLOOKUP(A231,[2]ImportationMaterialProgrammingE!B:Y,24,0))</f>
        <v/>
      </c>
      <c r="N231" s="3" t="str">
        <f t="shared" si="10"/>
        <v/>
      </c>
      <c r="Q231" s="16" t="str">
        <f>VLOOKUP(A231,[2]ImportationMaterialProgrammingE!B:AN,39,0)</f>
        <v xml:space="preserve">          </v>
      </c>
      <c r="S231" s="17" t="str">
        <f>VLOOKUP(A231,[2]ImportationMaterialProgrammingE!B:F,5,0)</f>
        <v/>
      </c>
      <c r="U231" s="18" t="str">
        <f t="shared" ca="1" si="11"/>
        <v/>
      </c>
      <c r="X231" s="15" t="str">
        <f>VLOOKUP(A231,[2]ImportationMaterialProgrammingE!B:X,23,0)</f>
        <v>DTA TRANSP</v>
      </c>
      <c r="Y231" s="1" t="str">
        <f>IF(X231="DTA TRANSP","",VLOOKUP(A231,[2]ImportationMaterialProgrammingE!$B:$V,21,0))</f>
        <v/>
      </c>
      <c r="Z231" s="2"/>
      <c r="AC231" s="24"/>
      <c r="AD231" s="24"/>
      <c r="AE231" s="24"/>
      <c r="AF231" s="24"/>
    </row>
    <row r="232" spans="1:32" hidden="1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>
        <f>VLOOKUP(A232,[2]ImportationMaterialProgrammingE!B:C,2,0)</f>
        <v>540201203</v>
      </c>
      <c r="F232" s="3" t="s">
        <v>589</v>
      </c>
      <c r="G232" s="3" t="s">
        <v>452</v>
      </c>
      <c r="H232" s="17">
        <f t="shared" ca="1" si="9"/>
        <v>74</v>
      </c>
      <c r="I232" s="15" t="e">
        <f>IF(VLOOKUP(A232,[2]ImportationMaterialProgrammingE!B:U,20,0)=0,"",VLOOKUP(A232,[2]ImportationMaterialProgrammingE!B:U,20,0))</f>
        <v>#REF!</v>
      </c>
      <c r="J232" s="15" t="str">
        <f>IF(VLOOKUP(A232,[2]ImportationMaterialProgrammingE!B:Y,24,0)&lt;&gt;"","Sim","Não")</f>
        <v>Não</v>
      </c>
      <c r="K232" s="15" t="str">
        <f>IF(VLOOKUP(A232,[2]ImportationMaterialProgrammingE!B:X,23,0)="DTA TRANSP",VLOOKUP(A232,[2]ImportationMaterialProgrammingE!B:V,21,0),"")</f>
        <v/>
      </c>
      <c r="L232" s="15" t="str">
        <f>IF(VLOOKUP(A232,[2]ImportationMaterialProgrammingE!B:Y,24,0)=0,"",VLOOKUP(A232,[2]ImportationMaterialProgrammingE!B:Y,24,0))</f>
        <v/>
      </c>
      <c r="N232" s="3" t="str">
        <f t="shared" si="10"/>
        <v/>
      </c>
      <c r="Q232" s="16" t="str">
        <f>VLOOKUP(A232,[2]ImportationMaterialProgrammingE!B:AN,39,0)</f>
        <v xml:space="preserve">          </v>
      </c>
      <c r="S232" s="17" t="str">
        <f>VLOOKUP(A232,[2]ImportationMaterialProgrammingE!B:F,5,0)</f>
        <v/>
      </c>
      <c r="U232" s="18" t="str">
        <f t="shared" ca="1" si="11"/>
        <v/>
      </c>
      <c r="X232" s="15" t="str">
        <f>VLOOKUP(A232,[2]ImportationMaterialProgrammingE!B:X,23,0)</f>
        <v>DTA TRANSP</v>
      </c>
      <c r="Y232" s="1" t="str">
        <f>IF(X232="DTA TRANSP","",VLOOKUP(A232,[2]ImportationMaterialProgrammingE!$B:$V,21,0))</f>
        <v/>
      </c>
      <c r="Z232" s="2"/>
      <c r="AC232" s="24"/>
      <c r="AD232" s="24"/>
      <c r="AE232" s="24"/>
      <c r="AF232" s="24"/>
    </row>
    <row r="233" spans="1:32" hidden="1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>
        <f>VLOOKUP(A233,[2]ImportationMaterialProgrammingE!B:C,2,0)</f>
        <v>540201204</v>
      </c>
      <c r="F233" s="3" t="s">
        <v>589</v>
      </c>
      <c r="G233" s="3" t="s">
        <v>452</v>
      </c>
      <c r="H233" s="17">
        <f t="shared" ca="1" si="9"/>
        <v>74</v>
      </c>
      <c r="I233" s="15" t="e">
        <f>IF(VLOOKUP(A233,[2]ImportationMaterialProgrammingE!B:U,20,0)=0,"",VLOOKUP(A233,[2]ImportationMaterialProgrammingE!B:U,20,0))</f>
        <v>#REF!</v>
      </c>
      <c r="J233" s="15" t="str">
        <f>IF(VLOOKUP(A233,[2]ImportationMaterialProgrammingE!B:Y,24,0)&lt;&gt;"","Sim","Não")</f>
        <v>Não</v>
      </c>
      <c r="K233" s="15" t="str">
        <f>IF(VLOOKUP(A233,[2]ImportationMaterialProgrammingE!B:X,23,0)="DTA TRANSP",VLOOKUP(A233,[2]ImportationMaterialProgrammingE!B:V,21,0),"")</f>
        <v/>
      </c>
      <c r="L233" s="15" t="str">
        <f>IF(VLOOKUP(A233,[2]ImportationMaterialProgrammingE!B:Y,24,0)=0,"",VLOOKUP(A233,[2]ImportationMaterialProgrammingE!B:Y,24,0))</f>
        <v/>
      </c>
      <c r="N233" s="3" t="str">
        <f t="shared" si="10"/>
        <v/>
      </c>
      <c r="Q233" s="16" t="str">
        <f>VLOOKUP(A233,[2]ImportationMaterialProgrammingE!B:AN,39,0)</f>
        <v xml:space="preserve">          </v>
      </c>
      <c r="S233" s="17" t="str">
        <f>VLOOKUP(A233,[2]ImportationMaterialProgrammingE!B:F,5,0)</f>
        <v/>
      </c>
      <c r="U233" s="18" t="str">
        <f t="shared" ca="1" si="11"/>
        <v/>
      </c>
      <c r="X233" s="15" t="str">
        <f>VLOOKUP(A233,[2]ImportationMaterialProgrammingE!B:X,23,0)</f>
        <v>DTA TRANSP</v>
      </c>
      <c r="Y233" s="1" t="str">
        <f>IF(X233="DTA TRANSP","",VLOOKUP(A233,[2]ImportationMaterialProgrammingE!$B:$V,21,0))</f>
        <v/>
      </c>
      <c r="Z233" s="2"/>
      <c r="AC233" s="24"/>
      <c r="AD233" s="24"/>
      <c r="AE233" s="24"/>
      <c r="AF233" s="24"/>
    </row>
    <row r="234" spans="1:32" hidden="1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>
        <f>VLOOKUP(A234,[2]ImportationMaterialProgrammingE!B:C,2,0)</f>
        <v>540201206</v>
      </c>
      <c r="F234" s="3" t="s">
        <v>589</v>
      </c>
      <c r="G234" s="3" t="s">
        <v>452</v>
      </c>
      <c r="H234" s="17">
        <f t="shared" ca="1" si="9"/>
        <v>74</v>
      </c>
      <c r="I234" s="15" t="str">
        <f>IF(VLOOKUP(A234,[2]ImportationMaterialProgrammingE!B:U,20,0)=0,"",VLOOKUP(A234,[2]ImportationMaterialProgrammingE!B:U,20,0))</f>
        <v>25/02/2022</v>
      </c>
      <c r="J234" s="15" t="str">
        <f>IF(VLOOKUP(A234,[2]ImportationMaterialProgrammingE!B:Y,24,0)&lt;&gt;"","Sim","Não")</f>
        <v>Não</v>
      </c>
      <c r="K234" s="15" t="str">
        <f>IF(VLOOKUP(A234,[2]ImportationMaterialProgrammingE!B:X,23,0)="DTA TRANSP",VLOOKUP(A234,[2]ImportationMaterialProgrammingE!B:V,21,0),"")</f>
        <v/>
      </c>
      <c r="L234" s="15" t="str">
        <f>IF(VLOOKUP(A234,[2]ImportationMaterialProgrammingE!B:Y,24,0)=0,"",VLOOKUP(A234,[2]ImportationMaterialProgrammingE!B:Y,24,0))</f>
        <v/>
      </c>
      <c r="N234" s="3" t="str">
        <f t="shared" si="10"/>
        <v/>
      </c>
      <c r="Q234" s="16" t="str">
        <f>VLOOKUP(A234,[2]ImportationMaterialProgrammingE!B:AN,39,0)</f>
        <v>2203696523</v>
      </c>
      <c r="S234" s="17" t="str">
        <f>VLOOKUP(A234,[2]ImportationMaterialProgrammingE!B:F,5,0)</f>
        <v>VERDE</v>
      </c>
      <c r="U234" s="18" t="str">
        <f t="shared" ca="1" si="11"/>
        <v/>
      </c>
      <c r="X234" s="15" t="str">
        <f>VLOOKUP(A234,[2]ImportationMaterialProgrammingE!B:X,23,0)</f>
        <v>FINALIZADO</v>
      </c>
      <c r="Y234" s="1" t="str">
        <f>IF(X234="DTA TRANSP","",VLOOKUP(A234,[2]ImportationMaterialProgrammingE!$B:$V,21,0))</f>
        <v/>
      </c>
      <c r="Z234" s="2"/>
      <c r="AC234" s="24"/>
      <c r="AD234" s="24"/>
      <c r="AE234" s="24"/>
      <c r="AF234" s="24"/>
    </row>
    <row r="235" spans="1:32" hidden="1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>
        <f>VLOOKUP(A235,[2]ImportationMaterialProgrammingE!B:C,2,0)</f>
        <v>540201207</v>
      </c>
      <c r="F235" s="3" t="s">
        <v>589</v>
      </c>
      <c r="G235" s="3" t="s">
        <v>452</v>
      </c>
      <c r="H235" s="17">
        <f t="shared" ca="1" si="9"/>
        <v>74</v>
      </c>
      <c r="I235" s="15" t="e">
        <f>IF(VLOOKUP(A235,[2]ImportationMaterialProgrammingE!B:U,20,0)=0,"",VLOOKUP(A235,[2]ImportationMaterialProgrammingE!B:U,20,0))</f>
        <v>#REF!</v>
      </c>
      <c r="J235" s="15" t="str">
        <f>IF(VLOOKUP(A235,[2]ImportationMaterialProgrammingE!B:Y,24,0)&lt;&gt;"","Sim","Não")</f>
        <v>Não</v>
      </c>
      <c r="K235" s="15" t="str">
        <f>IF(VLOOKUP(A235,[2]ImportationMaterialProgrammingE!B:X,23,0)="DTA TRANSP",VLOOKUP(A235,[2]ImportationMaterialProgrammingE!B:V,21,0),"")</f>
        <v/>
      </c>
      <c r="L235" s="15" t="str">
        <f>IF(VLOOKUP(A235,[2]ImportationMaterialProgrammingE!B:Y,24,0)=0,"",VLOOKUP(A235,[2]ImportationMaterialProgrammingE!B:Y,24,0))</f>
        <v/>
      </c>
      <c r="N235" s="3" t="str">
        <f t="shared" si="10"/>
        <v/>
      </c>
      <c r="Q235" s="16" t="str">
        <f>VLOOKUP(A235,[2]ImportationMaterialProgrammingE!B:AN,39,0)</f>
        <v xml:space="preserve">          </v>
      </c>
      <c r="S235" s="17" t="str">
        <f>VLOOKUP(A235,[2]ImportationMaterialProgrammingE!B:F,5,0)</f>
        <v/>
      </c>
      <c r="U235" s="18" t="str">
        <f t="shared" ca="1" si="11"/>
        <v/>
      </c>
      <c r="X235" s="15" t="str">
        <f>VLOOKUP(A235,[2]ImportationMaterialProgrammingE!B:X,23,0)</f>
        <v>DTA TRANSP</v>
      </c>
      <c r="Y235" s="1" t="str">
        <f>IF(X235="DTA TRANSP","",VLOOKUP(A235,[2]ImportationMaterialProgrammingE!$B:$V,21,0))</f>
        <v/>
      </c>
      <c r="Z235" s="2"/>
      <c r="AC235" s="24"/>
      <c r="AD235" s="24"/>
      <c r="AE235" s="24"/>
      <c r="AF235" s="24"/>
    </row>
    <row r="236" spans="1:32" hidden="1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>
        <f>VLOOKUP(A236,[2]ImportationMaterialProgrammingE!B:C,2,0)</f>
        <v>540201208</v>
      </c>
      <c r="F236" s="3" t="s">
        <v>589</v>
      </c>
      <c r="G236" s="3" t="s">
        <v>452</v>
      </c>
      <c r="H236" s="17">
        <f t="shared" ca="1" si="9"/>
        <v>74</v>
      </c>
      <c r="I236" s="15" t="str">
        <f>IF(VLOOKUP(A236,[2]ImportationMaterialProgrammingE!B:U,20,0)=0,"",VLOOKUP(A236,[2]ImportationMaterialProgrammingE!B:U,20,0))</f>
        <v>16/03/2022</v>
      </c>
      <c r="J236" s="15" t="str">
        <f>IF(VLOOKUP(A236,[2]ImportationMaterialProgrammingE!B:Y,24,0)&lt;&gt;"","Sim","Não")</f>
        <v>Não</v>
      </c>
      <c r="K236" s="15" t="str">
        <f>IF(VLOOKUP(A236,[2]ImportationMaterialProgrammingE!B:X,23,0)="DTA TRANSP",VLOOKUP(A236,[2]ImportationMaterialProgrammingE!B:V,21,0),"")</f>
        <v/>
      </c>
      <c r="L236" s="15" t="str">
        <f>IF(VLOOKUP(A236,[2]ImportationMaterialProgrammingE!B:Y,24,0)=0,"",VLOOKUP(A236,[2]ImportationMaterialProgrammingE!B:Y,24,0))</f>
        <v/>
      </c>
      <c r="N236" s="3" t="str">
        <f t="shared" si="10"/>
        <v/>
      </c>
      <c r="Q236" s="16" t="str">
        <f>VLOOKUP(A236,[2]ImportationMaterialProgrammingE!B:AN,39,0)</f>
        <v xml:space="preserve">          </v>
      </c>
      <c r="S236" s="17" t="str">
        <f>VLOOKUP(A236,[2]ImportationMaterialProgrammingE!B:F,5,0)</f>
        <v/>
      </c>
      <c r="U236" s="18" t="str">
        <f t="shared" ca="1" si="11"/>
        <v/>
      </c>
      <c r="X236" s="15" t="str">
        <f>VLOOKUP(A236,[2]ImportationMaterialProgrammingE!B:X,23,0)</f>
        <v/>
      </c>
      <c r="Y236" s="1" t="str">
        <f>IF(X236="DTA TRANSP","",VLOOKUP(A236,[2]ImportationMaterialProgrammingE!$B:$V,21,0))</f>
        <v/>
      </c>
      <c r="Z236" s="2"/>
      <c r="AC236" s="24"/>
      <c r="AD236" s="24"/>
      <c r="AE236" s="24"/>
      <c r="AF236" s="24"/>
    </row>
    <row r="237" spans="1:32" hidden="1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>
        <f>VLOOKUP(A237,[2]ImportationMaterialProgrammingE!B:C,2,0)</f>
        <v>540201210</v>
      </c>
      <c r="F237" s="3" t="s">
        <v>589</v>
      </c>
      <c r="G237" s="3" t="s">
        <v>452</v>
      </c>
      <c r="H237" s="17">
        <f t="shared" ca="1" si="9"/>
        <v>74</v>
      </c>
      <c r="I237" s="15" t="e">
        <f>IF(VLOOKUP(A237,[2]ImportationMaterialProgrammingE!B:U,20,0)=0,"",VLOOKUP(A237,[2]ImportationMaterialProgrammingE!B:U,20,0))</f>
        <v>#REF!</v>
      </c>
      <c r="J237" s="15" t="str">
        <f>IF(VLOOKUP(A237,[2]ImportationMaterialProgrammingE!B:Y,24,0)&lt;&gt;"","Sim","Não")</f>
        <v>Não</v>
      </c>
      <c r="K237" s="15" t="str">
        <f>IF(VLOOKUP(A237,[2]ImportationMaterialProgrammingE!B:X,23,0)="DTA TRANSP",VLOOKUP(A237,[2]ImportationMaterialProgrammingE!B:V,21,0),"")</f>
        <v/>
      </c>
      <c r="L237" s="15" t="str">
        <f>IF(VLOOKUP(A237,[2]ImportationMaterialProgrammingE!B:Y,24,0)=0,"",VLOOKUP(A237,[2]ImportationMaterialProgrammingE!B:Y,24,0))</f>
        <v/>
      </c>
      <c r="N237" s="3" t="str">
        <f t="shared" si="10"/>
        <v/>
      </c>
      <c r="P237" s="3" t="s">
        <v>456</v>
      </c>
      <c r="Q237" s="16" t="str">
        <f>VLOOKUP(A237,[2]ImportationMaterialProgrammingE!B:AN,39,0)</f>
        <v xml:space="preserve">          </v>
      </c>
      <c r="S237" s="17" t="str">
        <f>VLOOKUP(A237,[2]ImportationMaterialProgrammingE!B:F,5,0)</f>
        <v/>
      </c>
      <c r="U237" s="18" t="str">
        <f t="shared" ca="1" si="11"/>
        <v/>
      </c>
      <c r="X237" s="15" t="str">
        <f>VLOOKUP(A237,[2]ImportationMaterialProgrammingE!B:X,23,0)</f>
        <v>DTA TRANSP</v>
      </c>
      <c r="Y237" s="1" t="str">
        <f>IF(X237="DTA TRANSP","",VLOOKUP(A237,[2]ImportationMaterialProgrammingE!$B:$V,21,0))</f>
        <v/>
      </c>
      <c r="Z237" s="2"/>
      <c r="AC237" s="24"/>
      <c r="AD237" s="24"/>
      <c r="AE237" s="24"/>
      <c r="AF237" s="24"/>
    </row>
    <row r="238" spans="1:32" hidden="1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>
        <f>VLOOKUP(A238,[2]ImportationMaterialProgrammingE!B:C,2,0)</f>
        <v>540201211</v>
      </c>
      <c r="F238" s="3" t="s">
        <v>589</v>
      </c>
      <c r="G238" s="3" t="s">
        <v>452</v>
      </c>
      <c r="H238" s="17">
        <f t="shared" ca="1" si="9"/>
        <v>74</v>
      </c>
      <c r="I238" s="15" t="e">
        <f>IF(VLOOKUP(A238,[2]ImportationMaterialProgrammingE!B:U,20,0)=0,"",VLOOKUP(A238,[2]ImportationMaterialProgrammingE!B:U,20,0))</f>
        <v>#REF!</v>
      </c>
      <c r="J238" s="15" t="str">
        <f>IF(VLOOKUP(A238,[2]ImportationMaterialProgrammingE!B:Y,24,0)&lt;&gt;"","Sim","Não")</f>
        <v>Não</v>
      </c>
      <c r="K238" s="15" t="str">
        <f>IF(VLOOKUP(A238,[2]ImportationMaterialProgrammingE!B:X,23,0)="DTA TRANSP",VLOOKUP(A238,[2]ImportationMaterialProgrammingE!B:V,21,0),"")</f>
        <v/>
      </c>
      <c r="L238" s="15" t="str">
        <f>IF(VLOOKUP(A238,[2]ImportationMaterialProgrammingE!B:Y,24,0)=0,"",VLOOKUP(A238,[2]ImportationMaterialProgrammingE!B:Y,24,0))</f>
        <v/>
      </c>
      <c r="N238" s="3" t="str">
        <f t="shared" si="10"/>
        <v/>
      </c>
      <c r="P238" s="3" t="s">
        <v>456</v>
      </c>
      <c r="Q238" s="16" t="str">
        <f>VLOOKUP(A238,[2]ImportationMaterialProgrammingE!B:AN,39,0)</f>
        <v xml:space="preserve">          </v>
      </c>
      <c r="S238" s="17" t="str">
        <f>VLOOKUP(A238,[2]ImportationMaterialProgrammingE!B:F,5,0)</f>
        <v/>
      </c>
      <c r="U238" s="18" t="str">
        <f t="shared" ca="1" si="11"/>
        <v/>
      </c>
      <c r="X238" s="15" t="str">
        <f>VLOOKUP(A238,[2]ImportationMaterialProgrammingE!B:X,23,0)</f>
        <v>DTA TRANSP</v>
      </c>
      <c r="Y238" s="1" t="str">
        <f>IF(X238="DTA TRANSP","",VLOOKUP(A238,[2]ImportationMaterialProgrammingE!$B:$V,21,0))</f>
        <v/>
      </c>
      <c r="Z238" s="2"/>
      <c r="AC238" s="24"/>
      <c r="AD238" s="24"/>
      <c r="AE238" s="24"/>
      <c r="AF238" s="24"/>
    </row>
    <row r="239" spans="1:32" hidden="1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>
        <f>VLOOKUP(A239,[2]ImportationMaterialProgrammingE!B:C,2,0)</f>
        <v>540201212</v>
      </c>
      <c r="F239" s="3" t="s">
        <v>589</v>
      </c>
      <c r="G239" s="3" t="s">
        <v>452</v>
      </c>
      <c r="H239" s="17">
        <f t="shared" ca="1" si="9"/>
        <v>74</v>
      </c>
      <c r="I239" s="15" t="str">
        <f>IF(VLOOKUP(A239,[2]ImportationMaterialProgrammingE!B:U,20,0)=0,"",VLOOKUP(A239,[2]ImportationMaterialProgrammingE!B:U,20,0))</f>
        <v>15/03/2022</v>
      </c>
      <c r="J239" s="15" t="str">
        <f>IF(VLOOKUP(A239,[2]ImportationMaterialProgrammingE!B:Y,24,0)&lt;&gt;"","Sim","Não")</f>
        <v>Não</v>
      </c>
      <c r="K239" s="15" t="str">
        <f>IF(VLOOKUP(A239,[2]ImportationMaterialProgrammingE!B:X,23,0)="DTA TRANSP",VLOOKUP(A239,[2]ImportationMaterialProgrammingE!B:V,21,0),"")</f>
        <v/>
      </c>
      <c r="L239" s="15" t="str">
        <f>IF(VLOOKUP(A239,[2]ImportationMaterialProgrammingE!B:Y,24,0)=0,"",VLOOKUP(A239,[2]ImportationMaterialProgrammingE!B:Y,24,0))</f>
        <v/>
      </c>
      <c r="N239" s="3" t="str">
        <f t="shared" si="10"/>
        <v/>
      </c>
      <c r="P239" s="3" t="s">
        <v>456</v>
      </c>
      <c r="Q239" s="16" t="str">
        <f>VLOOKUP(A239,[2]ImportationMaterialProgrammingE!B:AN,39,0)</f>
        <v xml:space="preserve">          </v>
      </c>
      <c r="S239" s="17" t="str">
        <f>VLOOKUP(A239,[2]ImportationMaterialProgrammingE!B:F,5,0)</f>
        <v/>
      </c>
      <c r="U239" s="18" t="str">
        <f t="shared" ca="1" si="11"/>
        <v/>
      </c>
      <c r="X239" s="15" t="str">
        <f>VLOOKUP(A239,[2]ImportationMaterialProgrammingE!B:X,23,0)</f>
        <v/>
      </c>
      <c r="Y239" s="1" t="str">
        <f>IF(X239="DTA TRANSP","",VLOOKUP(A239,[2]ImportationMaterialProgrammingE!$B:$V,21,0))</f>
        <v/>
      </c>
      <c r="Z239" s="2"/>
      <c r="AC239" s="24"/>
      <c r="AD239" s="24"/>
      <c r="AE239" s="24"/>
      <c r="AF239" s="24"/>
    </row>
    <row r="240" spans="1:32" hidden="1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>
        <f>VLOOKUP(A240,[2]ImportationMaterialProgrammingE!B:C,2,0)</f>
        <v>540201214</v>
      </c>
      <c r="F240" s="3" t="s">
        <v>589</v>
      </c>
      <c r="G240" s="3" t="s">
        <v>452</v>
      </c>
      <c r="H240" s="17">
        <f t="shared" ca="1" si="9"/>
        <v>74</v>
      </c>
      <c r="I240" s="15" t="str">
        <f>IF(VLOOKUP(A240,[2]ImportationMaterialProgrammingE!B:U,20,0)=0,"",VLOOKUP(A240,[2]ImportationMaterialProgrammingE!B:U,20,0))</f>
        <v>24/02/2022</v>
      </c>
      <c r="J240" s="15" t="str">
        <f>IF(VLOOKUP(A240,[2]ImportationMaterialProgrammingE!B:Y,24,0)&lt;&gt;"","Sim","Não")</f>
        <v>Não</v>
      </c>
      <c r="K240" s="15" t="str">
        <f>IF(VLOOKUP(A240,[2]ImportationMaterialProgrammingE!B:X,23,0)="DTA TRANSP",VLOOKUP(A240,[2]ImportationMaterialProgrammingE!B:V,21,0),"")</f>
        <v/>
      </c>
      <c r="L240" s="15" t="str">
        <f>IF(VLOOKUP(A240,[2]ImportationMaterialProgrammingE!B:Y,24,0)=0,"",VLOOKUP(A240,[2]ImportationMaterialProgrammingE!B:Y,24,0))</f>
        <v/>
      </c>
      <c r="N240" s="3" t="str">
        <f t="shared" si="10"/>
        <v/>
      </c>
      <c r="Q240" s="16" t="str">
        <f>VLOOKUP(A240,[2]ImportationMaterialProgrammingE!B:AN,39,0)</f>
        <v>2203656912</v>
      </c>
      <c r="S240" s="17" t="str">
        <f>VLOOKUP(A240,[2]ImportationMaterialProgrammingE!B:F,5,0)</f>
        <v>VERDE</v>
      </c>
      <c r="U240" s="18" t="str">
        <f t="shared" ca="1" si="11"/>
        <v/>
      </c>
      <c r="X240" s="15" t="str">
        <f>VLOOKUP(A240,[2]ImportationMaterialProgrammingE!B:X,23,0)</f>
        <v>FINALIZADO</v>
      </c>
      <c r="Y240" s="1" t="str">
        <f>IF(X240="DTA TRANSP","",VLOOKUP(A240,[2]ImportationMaterialProgrammingE!$B:$V,21,0))</f>
        <v/>
      </c>
      <c r="Z240" s="2"/>
      <c r="AC240" s="24"/>
      <c r="AD240" s="24"/>
      <c r="AE240" s="24"/>
      <c r="AF240" s="24"/>
    </row>
    <row r="241" spans="1:32" hidden="1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>
        <f>VLOOKUP(A241,[2]ImportationMaterialProgrammingE!B:C,2,0)</f>
        <v>540201216</v>
      </c>
      <c r="F241" s="3" t="s">
        <v>589</v>
      </c>
      <c r="G241" s="3" t="s">
        <v>452</v>
      </c>
      <c r="H241" s="17">
        <f t="shared" ca="1" si="9"/>
        <v>74</v>
      </c>
      <c r="I241" s="15" t="e">
        <f>IF(VLOOKUP(A241,[2]ImportationMaterialProgrammingE!B:U,20,0)=0,"",VLOOKUP(A241,[2]ImportationMaterialProgrammingE!B:U,20,0))</f>
        <v>#REF!</v>
      </c>
      <c r="J241" s="15" t="str">
        <f>IF(VLOOKUP(A241,[2]ImportationMaterialProgrammingE!B:Y,24,0)&lt;&gt;"","Sim","Não")</f>
        <v>Não</v>
      </c>
      <c r="K241" s="15" t="str">
        <f>IF(VLOOKUP(A241,[2]ImportationMaterialProgrammingE!B:X,23,0)="DTA TRANSP",VLOOKUP(A241,[2]ImportationMaterialProgrammingE!B:V,21,0),"")</f>
        <v/>
      </c>
      <c r="L241" s="15" t="str">
        <f>IF(VLOOKUP(A241,[2]ImportationMaterialProgrammingE!B:Y,24,0)=0,"",VLOOKUP(A241,[2]ImportationMaterialProgrammingE!B:Y,24,0))</f>
        <v/>
      </c>
      <c r="N241" s="3" t="str">
        <f t="shared" si="10"/>
        <v/>
      </c>
      <c r="P241" s="3" t="s">
        <v>456</v>
      </c>
      <c r="Q241" s="16" t="str">
        <f>VLOOKUP(A241,[2]ImportationMaterialProgrammingE!B:AN,39,0)</f>
        <v xml:space="preserve">          </v>
      </c>
      <c r="S241" s="17" t="str">
        <f>VLOOKUP(A241,[2]ImportationMaterialProgrammingE!B:F,5,0)</f>
        <v/>
      </c>
      <c r="U241" s="18" t="str">
        <f t="shared" ca="1" si="11"/>
        <v/>
      </c>
      <c r="X241" s="15" t="str">
        <f>VLOOKUP(A241,[2]ImportationMaterialProgrammingE!B:X,23,0)</f>
        <v>DTA TRANSP</v>
      </c>
      <c r="Y241" s="1" t="str">
        <f>IF(X241="DTA TRANSP","",VLOOKUP(A241,[2]ImportationMaterialProgrammingE!$B:$V,21,0))</f>
        <v/>
      </c>
      <c r="Z241" s="2"/>
      <c r="AC241" s="24"/>
      <c r="AD241" s="24"/>
      <c r="AE241" s="24"/>
      <c r="AF241" s="24"/>
    </row>
    <row r="242" spans="1:32" hidden="1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>
        <f>VLOOKUP(A242,[2]ImportationMaterialProgrammingE!B:C,2,0)</f>
        <v>540201217</v>
      </c>
      <c r="F242" s="3" t="s">
        <v>589</v>
      </c>
      <c r="G242" s="3" t="s">
        <v>452</v>
      </c>
      <c r="H242" s="17">
        <f t="shared" ca="1" si="9"/>
        <v>74</v>
      </c>
      <c r="I242" s="15" t="str">
        <f>IF(VLOOKUP(A242,[2]ImportationMaterialProgrammingE!B:U,20,0)=0,"",VLOOKUP(A242,[2]ImportationMaterialProgrammingE!B:U,20,0))</f>
        <v>08/03/2022</v>
      </c>
      <c r="J242" s="15" t="str">
        <f>IF(VLOOKUP(A242,[2]ImportationMaterialProgrammingE!B:Y,24,0)&lt;&gt;"","Sim","Não")</f>
        <v>Não</v>
      </c>
      <c r="K242" s="15" t="str">
        <f>IF(VLOOKUP(A242,[2]ImportationMaterialProgrammingE!B:X,23,0)="DTA TRANSP",VLOOKUP(A242,[2]ImportationMaterialProgrammingE!B:V,21,0),"")</f>
        <v/>
      </c>
      <c r="L242" s="15" t="str">
        <f>IF(VLOOKUP(A242,[2]ImportationMaterialProgrammingE!B:Y,24,0)=0,"",VLOOKUP(A242,[2]ImportationMaterialProgrammingE!B:Y,24,0))</f>
        <v/>
      </c>
      <c r="N242" s="3" t="str">
        <f t="shared" si="10"/>
        <v/>
      </c>
      <c r="P242" s="3" t="s">
        <v>456</v>
      </c>
      <c r="Q242" s="16" t="str">
        <f>VLOOKUP(A242,[2]ImportationMaterialProgrammingE!B:AN,39,0)</f>
        <v>2204337802</v>
      </c>
      <c r="S242" s="17" t="str">
        <f>VLOOKUP(A242,[2]ImportationMaterialProgrammingE!B:F,5,0)</f>
        <v/>
      </c>
      <c r="U242" s="18" t="str">
        <f t="shared" ca="1" si="11"/>
        <v/>
      </c>
      <c r="X242" s="15" t="str">
        <f>VLOOKUP(A242,[2]ImportationMaterialProgrammingE!B:X,23,0)</f>
        <v>SBL</v>
      </c>
      <c r="Y242" s="1" t="str">
        <f>IF(X242="DTA TRANSP","",VLOOKUP(A242,[2]ImportationMaterialProgrammingE!$B:$V,21,0))</f>
        <v>08/03/2022</v>
      </c>
      <c r="Z242" s="2"/>
      <c r="AC242" s="24"/>
      <c r="AD242" s="24"/>
      <c r="AE242" s="24"/>
      <c r="AF242" s="24"/>
    </row>
    <row r="243" spans="1:32" hidden="1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>
        <f>VLOOKUP(A243,[2]ImportationMaterialProgrammingE!B:C,2,0)</f>
        <v>540201196</v>
      </c>
      <c r="F243" s="3" t="s">
        <v>589</v>
      </c>
      <c r="G243" s="3" t="s">
        <v>452</v>
      </c>
      <c r="H243" s="17">
        <f t="shared" ca="1" si="9"/>
        <v>74</v>
      </c>
      <c r="I243" s="15" t="str">
        <f>IF(VLOOKUP(A243,[2]ImportationMaterialProgrammingE!B:U,20,0)=0,"",VLOOKUP(A243,[2]ImportationMaterialProgrammingE!B:U,20,0))</f>
        <v>09/03/2022</v>
      </c>
      <c r="J243" s="15" t="str">
        <f>IF(VLOOKUP(A243,[2]ImportationMaterialProgrammingE!B:Y,24,0)&lt;&gt;"","Sim","Não")</f>
        <v>Não</v>
      </c>
      <c r="K243" s="15" t="str">
        <f>IF(VLOOKUP(A243,[2]ImportationMaterialProgrammingE!B:X,23,0)="DTA TRANSP",VLOOKUP(A243,[2]ImportationMaterialProgrammingE!B:V,21,0),"")</f>
        <v/>
      </c>
      <c r="L243" s="15" t="str">
        <f>IF(VLOOKUP(A243,[2]ImportationMaterialProgrammingE!B:Y,24,0)=0,"",VLOOKUP(A243,[2]ImportationMaterialProgrammingE!B:Y,24,0))</f>
        <v/>
      </c>
      <c r="N243" s="3" t="str">
        <f t="shared" si="10"/>
        <v/>
      </c>
      <c r="Q243" s="16" t="str">
        <f>VLOOKUP(A243,[2]ImportationMaterialProgrammingE!B:AN,39,0)</f>
        <v xml:space="preserve">          </v>
      </c>
      <c r="S243" s="17" t="str">
        <f>VLOOKUP(A243,[2]ImportationMaterialProgrammingE!B:F,5,0)</f>
        <v/>
      </c>
      <c r="U243" s="18" t="str">
        <f t="shared" ca="1" si="11"/>
        <v/>
      </c>
      <c r="X243" s="15" t="str">
        <f>VLOOKUP(A243,[2]ImportationMaterialProgrammingE!B:X,23,0)</f>
        <v>SBL</v>
      </c>
      <c r="Y243" s="1" t="str">
        <f>IF(X243="DTA TRANSP","",VLOOKUP(A243,[2]ImportationMaterialProgrammingE!$B:$V,21,0))</f>
        <v/>
      </c>
      <c r="Z243" s="2"/>
      <c r="AC243" s="24"/>
      <c r="AD243" s="24"/>
      <c r="AE243" s="24"/>
      <c r="AF243" s="24"/>
    </row>
    <row r="244" spans="1:32" hidden="1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>
        <f>VLOOKUP(A244,[2]ImportationMaterialProgrammingE!B:C,2,0)</f>
        <v>540201218</v>
      </c>
      <c r="F244" s="3" t="s">
        <v>589</v>
      </c>
      <c r="G244" s="3" t="s">
        <v>452</v>
      </c>
      <c r="H244" s="17">
        <f t="shared" ca="1" si="9"/>
        <v>74</v>
      </c>
      <c r="I244" s="15" t="e">
        <f>IF(VLOOKUP(A244,[2]ImportationMaterialProgrammingE!B:U,20,0)=0,"",VLOOKUP(A244,[2]ImportationMaterialProgrammingE!B:U,20,0))</f>
        <v>#REF!</v>
      </c>
      <c r="J244" s="15" t="str">
        <f>IF(VLOOKUP(A244,[2]ImportationMaterialProgrammingE!B:Y,24,0)&lt;&gt;"","Sim","Não")</f>
        <v>Não</v>
      </c>
      <c r="K244" s="15" t="str">
        <f>IF(VLOOKUP(A244,[2]ImportationMaterialProgrammingE!B:X,23,0)="DTA TRANSP",VLOOKUP(A244,[2]ImportationMaterialProgrammingE!B:V,21,0),"")</f>
        <v/>
      </c>
      <c r="L244" s="15" t="str">
        <f>IF(VLOOKUP(A244,[2]ImportationMaterialProgrammingE!B:Y,24,0)=0,"",VLOOKUP(A244,[2]ImportationMaterialProgrammingE!B:Y,24,0))</f>
        <v/>
      </c>
      <c r="N244" s="3" t="str">
        <f t="shared" si="10"/>
        <v/>
      </c>
      <c r="P244" s="3" t="s">
        <v>456</v>
      </c>
      <c r="Q244" s="16" t="str">
        <f>VLOOKUP(A244,[2]ImportationMaterialProgrammingE!B:AN,39,0)</f>
        <v xml:space="preserve">          </v>
      </c>
      <c r="S244" s="17" t="str">
        <f>VLOOKUP(A244,[2]ImportationMaterialProgrammingE!B:F,5,0)</f>
        <v/>
      </c>
      <c r="U244" s="18" t="str">
        <f t="shared" ca="1" si="11"/>
        <v/>
      </c>
      <c r="X244" s="15" t="str">
        <f>VLOOKUP(A244,[2]ImportationMaterialProgrammingE!B:X,23,0)</f>
        <v>DTA TRANSP</v>
      </c>
      <c r="Y244" s="1" t="str">
        <f>IF(X244="DTA TRANSP","",VLOOKUP(A244,[2]ImportationMaterialProgrammingE!$B:$V,21,0))</f>
        <v/>
      </c>
      <c r="Z244" s="2"/>
      <c r="AC244" s="24"/>
      <c r="AD244" s="24"/>
      <c r="AE244" s="24"/>
      <c r="AF244" s="24"/>
    </row>
    <row r="245" spans="1:32" hidden="1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>
        <f>VLOOKUP(A245,[2]ImportationMaterialProgrammingE!B:C,2,0)</f>
        <v>540201209</v>
      </c>
      <c r="F245" s="3" t="s">
        <v>589</v>
      </c>
      <c r="G245" s="3" t="s">
        <v>452</v>
      </c>
      <c r="H245" s="17">
        <f t="shared" ca="1" si="9"/>
        <v>74</v>
      </c>
      <c r="I245" s="15" t="str">
        <f>IF(VLOOKUP(A245,[2]ImportationMaterialProgrammingE!B:U,20,0)=0,"",VLOOKUP(A245,[2]ImportationMaterialProgrammingE!B:U,20,0))</f>
        <v>23/02/2022</v>
      </c>
      <c r="J245" s="15" t="str">
        <f>IF(VLOOKUP(A245,[2]ImportationMaterialProgrammingE!B:Y,24,0)&lt;&gt;"","Sim","Não")</f>
        <v>Não</v>
      </c>
      <c r="K245" s="15" t="str">
        <f>IF(VLOOKUP(A245,[2]ImportationMaterialProgrammingE!B:X,23,0)="DTA TRANSP",VLOOKUP(A245,[2]ImportationMaterialProgrammingE!B:V,21,0),"")</f>
        <v/>
      </c>
      <c r="L245" s="15" t="str">
        <f>IF(VLOOKUP(A245,[2]ImportationMaterialProgrammingE!B:Y,24,0)=0,"",VLOOKUP(A245,[2]ImportationMaterialProgrammingE!B:Y,24,0))</f>
        <v/>
      </c>
      <c r="N245" s="3" t="str">
        <f t="shared" si="10"/>
        <v/>
      </c>
      <c r="Q245" s="16" t="str">
        <f>VLOOKUP(A245,[2]ImportationMaterialProgrammingE!B:AN,39,0)</f>
        <v>2203555075</v>
      </c>
      <c r="S245" s="17" t="str">
        <f>VLOOKUP(A245,[2]ImportationMaterialProgrammingE!B:F,5,0)</f>
        <v>VERDE</v>
      </c>
      <c r="U245" s="18" t="str">
        <f t="shared" ca="1" si="11"/>
        <v/>
      </c>
      <c r="X245" s="15" t="str">
        <f>VLOOKUP(A245,[2]ImportationMaterialProgrammingE!B:X,23,0)</f>
        <v>FINALIZADO</v>
      </c>
      <c r="Y245" s="1" t="str">
        <f>IF(X245="DTA TRANSP","",VLOOKUP(A245,[2]ImportationMaterialProgrammingE!$B:$V,21,0))</f>
        <v/>
      </c>
      <c r="Z245" s="2"/>
      <c r="AC245" s="24"/>
      <c r="AD245" s="24"/>
      <c r="AE245" s="24"/>
      <c r="AF245" s="24"/>
    </row>
    <row r="246" spans="1:32" hidden="1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>
        <f>VLOOKUP(A246,[2]ImportationMaterialProgrammingE!B:C,2,0)</f>
        <v>540201219</v>
      </c>
      <c r="F246" s="3" t="s">
        <v>589</v>
      </c>
      <c r="G246" s="3" t="s">
        <v>452</v>
      </c>
      <c r="H246" s="17">
        <f t="shared" ca="1" si="9"/>
        <v>74</v>
      </c>
      <c r="I246" s="15" t="str">
        <f>IF(VLOOKUP(A246,[2]ImportationMaterialProgrammingE!B:U,20,0)=0,"",VLOOKUP(A246,[2]ImportationMaterialProgrammingE!B:U,20,0))</f>
        <v>09/03/2022</v>
      </c>
      <c r="J246" s="15" t="str">
        <f>IF(VLOOKUP(A246,[2]ImportationMaterialProgrammingE!B:Y,24,0)&lt;&gt;"","Sim","Não")</f>
        <v>Não</v>
      </c>
      <c r="K246" s="15" t="str">
        <f>IF(VLOOKUP(A246,[2]ImportationMaterialProgrammingE!B:X,23,0)="DTA TRANSP",VLOOKUP(A246,[2]ImportationMaterialProgrammingE!B:V,21,0),"")</f>
        <v/>
      </c>
      <c r="L246" s="15" t="str">
        <f>IF(VLOOKUP(A246,[2]ImportationMaterialProgrammingE!B:Y,24,0)=0,"",VLOOKUP(A246,[2]ImportationMaterialProgrammingE!B:Y,24,0))</f>
        <v/>
      </c>
      <c r="N246" s="3" t="str">
        <f t="shared" si="10"/>
        <v/>
      </c>
      <c r="Q246" s="16" t="str">
        <f>VLOOKUP(A246,[2]ImportationMaterialProgrammingE!B:AN,39,0)</f>
        <v>2204356211</v>
      </c>
      <c r="S246" s="17" t="str">
        <f>VLOOKUP(A246,[2]ImportationMaterialProgrammingE!B:F,5,0)</f>
        <v/>
      </c>
      <c r="U246" s="18" t="str">
        <f t="shared" ca="1" si="11"/>
        <v/>
      </c>
      <c r="X246" s="15" t="str">
        <f>VLOOKUP(A246,[2]ImportationMaterialProgrammingE!B:X,23,0)</f>
        <v/>
      </c>
      <c r="Y246" s="1" t="str">
        <f>IF(X246="DTA TRANSP","",VLOOKUP(A246,[2]ImportationMaterialProgrammingE!$B:$V,21,0))</f>
        <v/>
      </c>
      <c r="Z246" s="2"/>
      <c r="AC246" s="24"/>
      <c r="AD246" s="24"/>
      <c r="AE246" s="24"/>
      <c r="AF246" s="24"/>
    </row>
    <row r="247" spans="1:32" hidden="1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>
        <f>VLOOKUP(A247,[2]ImportationMaterialProgrammingE!B:C,2,0)</f>
        <v>540201231</v>
      </c>
      <c r="F247" s="3" t="s">
        <v>589</v>
      </c>
      <c r="G247" s="3" t="s">
        <v>452</v>
      </c>
      <c r="H247" s="17">
        <f t="shared" ca="1" si="9"/>
        <v>74</v>
      </c>
      <c r="I247" s="15" t="str">
        <f>IF(VLOOKUP(A247,[2]ImportationMaterialProgrammingE!B:U,20,0)=0,"",VLOOKUP(A247,[2]ImportationMaterialProgrammingE!B:U,20,0))</f>
        <v>09/03/2022</v>
      </c>
      <c r="J247" s="15" t="str">
        <f>IF(VLOOKUP(A247,[2]ImportationMaterialProgrammingE!B:Y,24,0)&lt;&gt;"","Sim","Não")</f>
        <v>Não</v>
      </c>
      <c r="K247" s="15" t="str">
        <f>IF(VLOOKUP(A247,[2]ImportationMaterialProgrammingE!B:X,23,0)="DTA TRANSP",VLOOKUP(A247,[2]ImportationMaterialProgrammingE!B:V,21,0),"")</f>
        <v/>
      </c>
      <c r="L247" s="15" t="str">
        <f>IF(VLOOKUP(A247,[2]ImportationMaterialProgrammingE!B:Y,24,0)=0,"",VLOOKUP(A247,[2]ImportationMaterialProgrammingE!B:Y,24,0))</f>
        <v/>
      </c>
      <c r="N247" s="3" t="str">
        <f t="shared" si="10"/>
        <v/>
      </c>
      <c r="P247" s="3" t="s">
        <v>456</v>
      </c>
      <c r="Q247" s="16" t="str">
        <f>VLOOKUP(A247,[2]ImportationMaterialProgrammingE!B:AN,39,0)</f>
        <v xml:space="preserve">          </v>
      </c>
      <c r="S247" s="17" t="str">
        <f>VLOOKUP(A247,[2]ImportationMaterialProgrammingE!B:F,5,0)</f>
        <v/>
      </c>
      <c r="U247" s="18" t="str">
        <f t="shared" ca="1" si="11"/>
        <v/>
      </c>
      <c r="X247" s="15" t="str">
        <f>VLOOKUP(A247,[2]ImportationMaterialProgrammingE!B:X,23,0)</f>
        <v/>
      </c>
      <c r="Y247" s="1" t="str">
        <f>IF(X247="DTA TRANSP","",VLOOKUP(A247,[2]ImportationMaterialProgrammingE!$B:$V,21,0))</f>
        <v/>
      </c>
      <c r="Z247" s="2"/>
      <c r="AC247" s="24"/>
      <c r="AD247" s="24"/>
      <c r="AE247" s="24"/>
      <c r="AF247" s="24"/>
    </row>
    <row r="248" spans="1:32" hidden="1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>
        <f>VLOOKUP(A248,[2]ImportationMaterialProgrammingE!B:C,2,0)</f>
        <v>540201232</v>
      </c>
      <c r="F248" s="3" t="s">
        <v>589</v>
      </c>
      <c r="G248" s="3" t="s">
        <v>452</v>
      </c>
      <c r="H248" s="17">
        <f t="shared" ca="1" si="9"/>
        <v>74</v>
      </c>
      <c r="I248" s="15" t="str">
        <f>IF(VLOOKUP(A248,[2]ImportationMaterialProgrammingE!B:U,20,0)=0,"",VLOOKUP(A248,[2]ImportationMaterialProgrammingE!B:U,20,0))</f>
        <v>03/03/2022</v>
      </c>
      <c r="J248" s="15" t="str">
        <f>IF(VLOOKUP(A248,[2]ImportationMaterialProgrammingE!B:Y,24,0)&lt;&gt;"","Sim","Não")</f>
        <v>Não</v>
      </c>
      <c r="K248" s="15" t="str">
        <f>IF(VLOOKUP(A248,[2]ImportationMaterialProgrammingE!B:X,23,0)="DTA TRANSP",VLOOKUP(A248,[2]ImportationMaterialProgrammingE!B:V,21,0),"")</f>
        <v/>
      </c>
      <c r="L248" s="15" t="str">
        <f>IF(VLOOKUP(A248,[2]ImportationMaterialProgrammingE!B:Y,24,0)=0,"",VLOOKUP(A248,[2]ImportationMaterialProgrammingE!B:Y,24,0))</f>
        <v/>
      </c>
      <c r="N248" s="3" t="str">
        <f t="shared" si="10"/>
        <v/>
      </c>
      <c r="Q248" s="16" t="str">
        <f>VLOOKUP(A248,[2]ImportationMaterialProgrammingE!B:AN,39,0)</f>
        <v xml:space="preserve">          </v>
      </c>
      <c r="S248" s="17" t="str">
        <f>VLOOKUP(A248,[2]ImportationMaterialProgrammingE!B:F,5,0)</f>
        <v/>
      </c>
      <c r="U248" s="18" t="str">
        <f t="shared" ca="1" si="11"/>
        <v/>
      </c>
      <c r="X248" s="15" t="str">
        <f>VLOOKUP(A248,[2]ImportationMaterialProgrammingE!B:X,23,0)</f>
        <v/>
      </c>
      <c r="Y248" s="1" t="str">
        <f>IF(X248="DTA TRANSP","",VLOOKUP(A248,[2]ImportationMaterialProgrammingE!$B:$V,21,0))</f>
        <v/>
      </c>
      <c r="Z248" s="2"/>
      <c r="AC248" s="24"/>
      <c r="AD248" s="24"/>
      <c r="AE248" s="24"/>
      <c r="AF248" s="24"/>
    </row>
    <row r="249" spans="1:32" hidden="1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>
        <f>VLOOKUP(A249,[2]ImportationMaterialProgrammingE!B:C,2,0)</f>
        <v>540201233</v>
      </c>
      <c r="F249" s="3" t="s">
        <v>589</v>
      </c>
      <c r="G249" s="3" t="s">
        <v>452</v>
      </c>
      <c r="H249" s="17">
        <f t="shared" ca="1" si="9"/>
        <v>74</v>
      </c>
      <c r="I249" s="15" t="e">
        <f>IF(VLOOKUP(A249,[2]ImportationMaterialProgrammingE!B:U,20,0)=0,"",VLOOKUP(A249,[2]ImportationMaterialProgrammingE!B:U,20,0))</f>
        <v>#REF!</v>
      </c>
      <c r="J249" s="15" t="str">
        <f>IF(VLOOKUP(A249,[2]ImportationMaterialProgrammingE!B:Y,24,0)&lt;&gt;"","Sim","Não")</f>
        <v>Não</v>
      </c>
      <c r="K249" s="15" t="str">
        <f>IF(VLOOKUP(A249,[2]ImportationMaterialProgrammingE!B:X,23,0)="DTA TRANSP",VLOOKUP(A249,[2]ImportationMaterialProgrammingE!B:V,21,0),"")</f>
        <v>10/03/2022</v>
      </c>
      <c r="L249" s="15" t="str">
        <f>IF(VLOOKUP(A249,[2]ImportationMaterialProgrammingE!B:Y,24,0)=0,"",VLOOKUP(A249,[2]ImportationMaterialProgrammingE!B:Y,24,0))</f>
        <v/>
      </c>
      <c r="N249" s="3" t="str">
        <f t="shared" si="10"/>
        <v/>
      </c>
      <c r="Q249" s="16" t="str">
        <f>VLOOKUP(A249,[2]ImportationMaterialProgrammingE!B:AN,39,0)</f>
        <v xml:space="preserve">          </v>
      </c>
      <c r="S249" s="17" t="str">
        <f>VLOOKUP(A249,[2]ImportationMaterialProgrammingE!B:F,5,0)</f>
        <v/>
      </c>
      <c r="U249" s="18" t="str">
        <f t="shared" ca="1" si="11"/>
        <v/>
      </c>
      <c r="X249" s="15" t="str">
        <f>VLOOKUP(A249,[2]ImportationMaterialProgrammingE!B:X,23,0)</f>
        <v>DTA TRANSP</v>
      </c>
      <c r="Y249" s="1" t="str">
        <f>IF(X249="DTA TRANSP","",VLOOKUP(A249,[2]ImportationMaterialProgrammingE!$B:$V,21,0))</f>
        <v/>
      </c>
      <c r="Z249" s="2"/>
      <c r="AC249" s="24"/>
      <c r="AD249" s="24"/>
      <c r="AE249" s="24"/>
      <c r="AF249" s="24"/>
    </row>
    <row r="250" spans="1:32" hidden="1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>
        <f>VLOOKUP(A250,[2]ImportationMaterialProgrammingE!B:C,2,0)</f>
        <v>540201234</v>
      </c>
      <c r="F250" s="3" t="s">
        <v>589</v>
      </c>
      <c r="G250" s="3" t="s">
        <v>452</v>
      </c>
      <c r="H250" s="17">
        <f t="shared" ca="1" si="9"/>
        <v>74</v>
      </c>
      <c r="I250" s="15" t="str">
        <f>IF(VLOOKUP(A250,[2]ImportationMaterialProgrammingE!B:U,20,0)=0,"",VLOOKUP(A250,[2]ImportationMaterialProgrammingE!B:U,20,0))</f>
        <v>21/02/2022</v>
      </c>
      <c r="J250" s="15" t="str">
        <f>IF(VLOOKUP(A250,[2]ImportationMaterialProgrammingE!B:Y,24,0)&lt;&gt;"","Sim","Não")</f>
        <v>Não</v>
      </c>
      <c r="K250" s="15" t="str">
        <f>IF(VLOOKUP(A250,[2]ImportationMaterialProgrammingE!B:X,23,0)="DTA TRANSP",VLOOKUP(A250,[2]ImportationMaterialProgrammingE!B:V,21,0),"")</f>
        <v/>
      </c>
      <c r="L250" s="15" t="str">
        <f>IF(VLOOKUP(A250,[2]ImportationMaterialProgrammingE!B:Y,24,0)=0,"",VLOOKUP(A250,[2]ImportationMaterialProgrammingE!B:Y,24,0))</f>
        <v/>
      </c>
      <c r="N250" s="3" t="str">
        <f t="shared" si="10"/>
        <v/>
      </c>
      <c r="Q250" s="16" t="str">
        <f>VLOOKUP(A250,[2]ImportationMaterialProgrammingE!B:AN,39,0)</f>
        <v>2203431422</v>
      </c>
      <c r="S250" s="17" t="str">
        <f>VLOOKUP(A250,[2]ImportationMaterialProgrammingE!B:F,5,0)</f>
        <v>VERDE</v>
      </c>
      <c r="U250" s="18" t="str">
        <f t="shared" ca="1" si="11"/>
        <v/>
      </c>
      <c r="X250" s="15" t="str">
        <f>VLOOKUP(A250,[2]ImportationMaterialProgrammingE!B:X,23,0)</f>
        <v>FINALIZADO</v>
      </c>
      <c r="Y250" s="1" t="str">
        <f>IF(X250="DTA TRANSP","",VLOOKUP(A250,[2]ImportationMaterialProgrammingE!$B:$V,21,0))</f>
        <v>23/02/2022</v>
      </c>
      <c r="Z250" s="2"/>
      <c r="AC250" s="24"/>
      <c r="AD250" s="24"/>
      <c r="AE250" s="24"/>
      <c r="AF250" s="24"/>
    </row>
    <row r="251" spans="1:32" hidden="1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>
        <f>VLOOKUP(A251,[2]ImportationMaterialProgrammingE!B:C,2,0)</f>
        <v>540201235</v>
      </c>
      <c r="F251" s="3" t="s">
        <v>589</v>
      </c>
      <c r="G251" s="3" t="s">
        <v>452</v>
      </c>
      <c r="H251" s="17">
        <f t="shared" ca="1" si="9"/>
        <v>74</v>
      </c>
      <c r="I251" s="15" t="str">
        <f>IF(VLOOKUP(A251,[2]ImportationMaterialProgrammingE!B:U,20,0)=0,"",VLOOKUP(A251,[2]ImportationMaterialProgrammingE!B:U,20,0))</f>
        <v>25/02/2022</v>
      </c>
      <c r="J251" s="15" t="str">
        <f>IF(VLOOKUP(A251,[2]ImportationMaterialProgrammingE!B:Y,24,0)&lt;&gt;"","Sim","Não")</f>
        <v>Não</v>
      </c>
      <c r="K251" s="15" t="str">
        <f>IF(VLOOKUP(A251,[2]ImportationMaterialProgrammingE!B:X,23,0)="DTA TRANSP",VLOOKUP(A251,[2]ImportationMaterialProgrammingE!B:V,21,0),"")</f>
        <v/>
      </c>
      <c r="L251" s="15" t="str">
        <f>IF(VLOOKUP(A251,[2]ImportationMaterialProgrammingE!B:Y,24,0)=0,"",VLOOKUP(A251,[2]ImportationMaterialProgrammingE!B:Y,24,0))</f>
        <v/>
      </c>
      <c r="N251" s="3" t="str">
        <f t="shared" si="10"/>
        <v/>
      </c>
      <c r="Q251" s="16" t="str">
        <f>VLOOKUP(A251,[2]ImportationMaterialProgrammingE!B:AN,39,0)</f>
        <v>2203714220</v>
      </c>
      <c r="S251" s="17" t="str">
        <f>VLOOKUP(A251,[2]ImportationMaterialProgrammingE!B:F,5,0)</f>
        <v>VERDE</v>
      </c>
      <c r="U251" s="18" t="str">
        <f t="shared" ca="1" si="11"/>
        <v/>
      </c>
      <c r="X251" s="15" t="str">
        <f>VLOOKUP(A251,[2]ImportationMaterialProgrammingE!B:X,23,0)</f>
        <v>FINALIZADO</v>
      </c>
      <c r="Y251" s="1" t="str">
        <f>IF(X251="DTA TRANSP","",VLOOKUP(A251,[2]ImportationMaterialProgrammingE!$B:$V,21,0))</f>
        <v>25/02/2022</v>
      </c>
      <c r="Z251" s="2"/>
      <c r="AC251" s="24"/>
      <c r="AD251" s="24"/>
      <c r="AE251" s="24"/>
      <c r="AF251" s="24"/>
    </row>
    <row r="252" spans="1:32" hidden="1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>
        <f>VLOOKUP(A252,[2]ImportationMaterialProgrammingE!B:C,2,0)</f>
        <v>540201115</v>
      </c>
      <c r="F252" s="3" t="s">
        <v>589</v>
      </c>
      <c r="G252" s="3" t="s">
        <v>452</v>
      </c>
      <c r="H252" s="17">
        <f t="shared" ca="1" si="9"/>
        <v>74</v>
      </c>
      <c r="I252" s="15" t="str">
        <f>IF(VLOOKUP(A252,[2]ImportationMaterialProgrammingE!B:U,20,0)=0,"",VLOOKUP(A252,[2]ImportationMaterialProgrammingE!B:U,20,0))</f>
        <v>25/02/2022</v>
      </c>
      <c r="J252" s="15" t="str">
        <f>IF(VLOOKUP(A252,[2]ImportationMaterialProgrammingE!B:Y,24,0)&lt;&gt;"","Sim","Não")</f>
        <v>Não</v>
      </c>
      <c r="K252" s="15" t="str">
        <f>IF(VLOOKUP(A252,[2]ImportationMaterialProgrammingE!B:X,23,0)="DTA TRANSP",VLOOKUP(A252,[2]ImportationMaterialProgrammingE!B:V,21,0),"")</f>
        <v/>
      </c>
      <c r="L252" s="15" t="str">
        <f>IF(VLOOKUP(A252,[2]ImportationMaterialProgrammingE!B:Y,24,0)=0,"",VLOOKUP(A252,[2]ImportationMaterialProgrammingE!B:Y,24,0))</f>
        <v/>
      </c>
      <c r="N252" s="3" t="str">
        <f t="shared" si="10"/>
        <v/>
      </c>
      <c r="Q252" s="16" t="str">
        <f>VLOOKUP(A252,[2]ImportationMaterialProgrammingE!B:AN,39,0)</f>
        <v>2203695101</v>
      </c>
      <c r="S252" s="17" t="str">
        <f>VLOOKUP(A252,[2]ImportationMaterialProgrammingE!B:F,5,0)</f>
        <v>VERDE</v>
      </c>
      <c r="U252" s="18" t="str">
        <f t="shared" ca="1" si="11"/>
        <v/>
      </c>
      <c r="X252" s="15" t="str">
        <f>VLOOKUP(A252,[2]ImportationMaterialProgrammingE!B:X,23,0)</f>
        <v>EM DESOVA</v>
      </c>
      <c r="Y252" s="1" t="str">
        <f>IF(X252="DTA TRANSP","",VLOOKUP(A252,[2]ImportationMaterialProgrammingE!$B:$V,21,0))</f>
        <v>02/03/2022</v>
      </c>
      <c r="Z252" s="2"/>
      <c r="AC252" s="24"/>
      <c r="AD252" s="24"/>
      <c r="AE252" s="24"/>
      <c r="AF252" s="24"/>
    </row>
    <row r="253" spans="1:32" hidden="1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>
        <f>VLOOKUP(A253,[2]ImportationMaterialProgrammingE!B:C,2,0)</f>
        <v>540201236</v>
      </c>
      <c r="F253" s="3" t="s">
        <v>589</v>
      </c>
      <c r="G253" s="3" t="s">
        <v>452</v>
      </c>
      <c r="H253" s="17">
        <f t="shared" ca="1" si="9"/>
        <v>74</v>
      </c>
      <c r="I253" s="15" t="str">
        <f>IF(VLOOKUP(A253,[2]ImportationMaterialProgrammingE!B:U,20,0)=0,"",VLOOKUP(A253,[2]ImportationMaterialProgrammingE!B:U,20,0))</f>
        <v>03/02/2022</v>
      </c>
      <c r="J253" s="15" t="str">
        <f>IF(VLOOKUP(A253,[2]ImportationMaterialProgrammingE!B:Y,24,0)&lt;&gt;"","Sim","Não")</f>
        <v>Não</v>
      </c>
      <c r="K253" s="15" t="str">
        <f>IF(VLOOKUP(A253,[2]ImportationMaterialProgrammingE!B:X,23,0)="DTA TRANSP",VLOOKUP(A253,[2]ImportationMaterialProgrammingE!B:V,21,0),"")</f>
        <v/>
      </c>
      <c r="L253" s="15" t="str">
        <f>IF(VLOOKUP(A253,[2]ImportationMaterialProgrammingE!B:Y,24,0)=0,"",VLOOKUP(A253,[2]ImportationMaterialProgrammingE!B:Y,24,0))</f>
        <v/>
      </c>
      <c r="N253" s="3" t="str">
        <f t="shared" si="10"/>
        <v/>
      </c>
      <c r="Q253" s="16" t="str">
        <f>VLOOKUP(A253,[2]ImportationMaterialProgrammingE!B:AN,39,0)</f>
        <v xml:space="preserve">          </v>
      </c>
      <c r="S253" s="17" t="str">
        <f>VLOOKUP(A253,[2]ImportationMaterialProgrammingE!B:F,5,0)</f>
        <v/>
      </c>
      <c r="U253" s="18" t="str">
        <f t="shared" ca="1" si="11"/>
        <v/>
      </c>
      <c r="X253" s="15" t="str">
        <f>VLOOKUP(A253,[2]ImportationMaterialProgrammingE!B:X,23,0)</f>
        <v>SBL</v>
      </c>
      <c r="Y253" s="1" t="str">
        <f>IF(X253="DTA TRANSP","",VLOOKUP(A253,[2]ImportationMaterialProgrammingE!$B:$V,21,0))</f>
        <v/>
      </c>
      <c r="Z253" s="2"/>
      <c r="AC253" s="24"/>
      <c r="AD253" s="24"/>
      <c r="AE253" s="24"/>
      <c r="AF253" s="24"/>
    </row>
    <row r="254" spans="1:32" hidden="1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>
        <f>VLOOKUP(A254,[2]ImportationMaterialProgrammingE!B:C,2,0)</f>
        <v>540201237</v>
      </c>
      <c r="F254" s="3" t="s">
        <v>589</v>
      </c>
      <c r="G254" s="3" t="s">
        <v>452</v>
      </c>
      <c r="H254" s="17">
        <f t="shared" ca="1" si="9"/>
        <v>74</v>
      </c>
      <c r="I254" s="15" t="str">
        <f>IF(VLOOKUP(A254,[2]ImportationMaterialProgrammingE!B:U,20,0)=0,"",VLOOKUP(A254,[2]ImportationMaterialProgrammingE!B:U,20,0))</f>
        <v>04/02/2022</v>
      </c>
      <c r="J254" s="15" t="str">
        <f>IF(VLOOKUP(A254,[2]ImportationMaterialProgrammingE!B:Y,24,0)&lt;&gt;"","Sim","Não")</f>
        <v>Não</v>
      </c>
      <c r="K254" s="15" t="str">
        <f>IF(VLOOKUP(A254,[2]ImportationMaterialProgrammingE!B:X,23,0)="DTA TRANSP",VLOOKUP(A254,[2]ImportationMaterialProgrammingE!B:V,21,0),"")</f>
        <v/>
      </c>
      <c r="L254" s="15" t="str">
        <f>IF(VLOOKUP(A254,[2]ImportationMaterialProgrammingE!B:Y,24,0)=0,"",VLOOKUP(A254,[2]ImportationMaterialProgrammingE!B:Y,24,0))</f>
        <v/>
      </c>
      <c r="N254" s="3" t="str">
        <f t="shared" si="10"/>
        <v/>
      </c>
      <c r="Q254" s="16" t="str">
        <f>VLOOKUP(A254,[2]ImportationMaterialProgrammingE!B:AN,39,0)</f>
        <v xml:space="preserve">          </v>
      </c>
      <c r="S254" s="17" t="str">
        <f>VLOOKUP(A254,[2]ImportationMaterialProgrammingE!B:F,5,0)</f>
        <v/>
      </c>
      <c r="U254" s="18" t="str">
        <f t="shared" ca="1" si="11"/>
        <v/>
      </c>
      <c r="X254" s="15" t="str">
        <f>VLOOKUP(A254,[2]ImportationMaterialProgrammingE!B:X,23,0)</f>
        <v/>
      </c>
      <c r="Y254" s="1" t="str">
        <f>IF(X254="DTA TRANSP","",VLOOKUP(A254,[2]ImportationMaterialProgrammingE!$B:$V,21,0))</f>
        <v/>
      </c>
      <c r="Z254" s="2"/>
      <c r="AC254" s="24"/>
      <c r="AD254" s="24"/>
      <c r="AE254" s="24"/>
      <c r="AF254" s="24"/>
    </row>
    <row r="255" spans="1:32" hidden="1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>
        <f>VLOOKUP(A255,[2]ImportationMaterialProgrammingE!B:C,2,0)</f>
        <v>540201239</v>
      </c>
      <c r="F255" s="3" t="s">
        <v>589</v>
      </c>
      <c r="G255" s="3" t="s">
        <v>452</v>
      </c>
      <c r="H255" s="17">
        <f t="shared" ca="1" si="9"/>
        <v>74</v>
      </c>
      <c r="I255" s="15" t="str">
        <f>IF(VLOOKUP(A255,[2]ImportationMaterialProgrammingE!B:U,20,0)=0,"",VLOOKUP(A255,[2]ImportationMaterialProgrammingE!B:U,20,0))</f>
        <v>24/02/2022</v>
      </c>
      <c r="J255" s="15" t="str">
        <f>IF(VLOOKUP(A255,[2]ImportationMaterialProgrammingE!B:Y,24,0)&lt;&gt;"","Sim","Não")</f>
        <v>Não</v>
      </c>
      <c r="K255" s="15" t="str">
        <f>IF(VLOOKUP(A255,[2]ImportationMaterialProgrammingE!B:X,23,0)="DTA TRANSP",VLOOKUP(A255,[2]ImportationMaterialProgrammingE!B:V,21,0),"")</f>
        <v/>
      </c>
      <c r="L255" s="15" t="str">
        <f>IF(VLOOKUP(A255,[2]ImportationMaterialProgrammingE!B:Y,24,0)=0,"",VLOOKUP(A255,[2]ImportationMaterialProgrammingE!B:Y,24,0))</f>
        <v/>
      </c>
      <c r="N255" s="3" t="str">
        <f t="shared" si="10"/>
        <v/>
      </c>
      <c r="Q255" s="16" t="str">
        <f>VLOOKUP(A255,[2]ImportationMaterialProgrammingE!B:AN,39,0)</f>
        <v>2203656920</v>
      </c>
      <c r="S255" s="17" t="str">
        <f>VLOOKUP(A255,[2]ImportationMaterialProgrammingE!B:F,5,0)</f>
        <v>VERDE</v>
      </c>
      <c r="U255" s="18" t="str">
        <f t="shared" ca="1" si="11"/>
        <v/>
      </c>
      <c r="X255" s="15" t="str">
        <f>VLOOKUP(A255,[2]ImportationMaterialProgrammingE!B:X,23,0)</f>
        <v>FINALIZADO</v>
      </c>
      <c r="Y255" s="1" t="str">
        <f>IF(X255="DTA TRANSP","",VLOOKUP(A255,[2]ImportationMaterialProgrammingE!$B:$V,21,0))</f>
        <v>24/02/2022</v>
      </c>
      <c r="Z255" s="2"/>
      <c r="AC255" s="24"/>
      <c r="AD255" s="24"/>
      <c r="AE255" s="24"/>
      <c r="AF255" s="24"/>
    </row>
    <row r="256" spans="1:32" hidden="1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>
        <f>VLOOKUP(A256,[2]ImportationMaterialProgrammingE!B:C,2,0)</f>
        <v>540201238</v>
      </c>
      <c r="F256" s="3" t="s">
        <v>589</v>
      </c>
      <c r="G256" s="3" t="s">
        <v>452</v>
      </c>
      <c r="H256" s="17">
        <f t="shared" ca="1" si="9"/>
        <v>74</v>
      </c>
      <c r="I256" s="15" t="e">
        <f>IF(VLOOKUP(A256,[2]ImportationMaterialProgrammingE!B:U,20,0)=0,"",VLOOKUP(A256,[2]ImportationMaterialProgrammingE!B:U,20,0))</f>
        <v>#REF!</v>
      </c>
      <c r="J256" s="15" t="str">
        <f>IF(VLOOKUP(A256,[2]ImportationMaterialProgrammingE!B:Y,24,0)&lt;&gt;"","Sim","Não")</f>
        <v>Não</v>
      </c>
      <c r="K256" s="15" t="str">
        <f>IF(VLOOKUP(A256,[2]ImportationMaterialProgrammingE!B:X,23,0)="DTA TRANSP",VLOOKUP(A256,[2]ImportationMaterialProgrammingE!B:V,21,0),"")</f>
        <v>10/03/2022</v>
      </c>
      <c r="L256" s="15" t="str">
        <f>IF(VLOOKUP(A256,[2]ImportationMaterialProgrammingE!B:Y,24,0)=0,"",VLOOKUP(A256,[2]ImportationMaterialProgrammingE!B:Y,24,0))</f>
        <v/>
      </c>
      <c r="N256" s="3" t="str">
        <f t="shared" si="10"/>
        <v/>
      </c>
      <c r="Q256" s="16" t="str">
        <f>VLOOKUP(A256,[2]ImportationMaterialProgrammingE!B:AN,39,0)</f>
        <v xml:space="preserve">          </v>
      </c>
      <c r="S256" s="17" t="str">
        <f>VLOOKUP(A256,[2]ImportationMaterialProgrammingE!B:F,5,0)</f>
        <v/>
      </c>
      <c r="U256" s="18" t="str">
        <f t="shared" ca="1" si="11"/>
        <v/>
      </c>
      <c r="X256" s="15" t="str">
        <f>VLOOKUP(A256,[2]ImportationMaterialProgrammingE!B:X,23,0)</f>
        <v>DTA TRANSP</v>
      </c>
      <c r="Y256" s="1" t="str">
        <f>IF(X256="DTA TRANSP","",VLOOKUP(A256,[2]ImportationMaterialProgrammingE!$B:$V,21,0))</f>
        <v/>
      </c>
      <c r="Z256" s="2"/>
      <c r="AC256" s="24"/>
      <c r="AD256" s="24"/>
      <c r="AE256" s="24"/>
      <c r="AF256" s="24"/>
    </row>
    <row r="257" spans="1:32" hidden="1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>
        <f>VLOOKUP(A257,[2]ImportationMaterialProgrammingE!B:C,2,0)</f>
        <v>540201240</v>
      </c>
      <c r="F257" s="3" t="s">
        <v>589</v>
      </c>
      <c r="G257" s="3" t="s">
        <v>452</v>
      </c>
      <c r="H257" s="17">
        <f t="shared" ca="1" si="9"/>
        <v>74</v>
      </c>
      <c r="I257" s="15" t="str">
        <f>IF(VLOOKUP(A257,[2]ImportationMaterialProgrammingE!B:U,20,0)=0,"",VLOOKUP(A257,[2]ImportationMaterialProgrammingE!B:U,20,0))</f>
        <v>24/02/2022</v>
      </c>
      <c r="J257" s="15" t="str">
        <f>IF(VLOOKUP(A257,[2]ImportationMaterialProgrammingE!B:Y,24,0)&lt;&gt;"","Sim","Não")</f>
        <v>Não</v>
      </c>
      <c r="K257" s="15" t="str">
        <f>IF(VLOOKUP(A257,[2]ImportationMaterialProgrammingE!B:X,23,0)="DTA TRANSP",VLOOKUP(A257,[2]ImportationMaterialProgrammingE!B:V,21,0),"")</f>
        <v/>
      </c>
      <c r="L257" s="15" t="str">
        <f>IF(VLOOKUP(A257,[2]ImportationMaterialProgrammingE!B:Y,24,0)=0,"",VLOOKUP(A257,[2]ImportationMaterialProgrammingE!B:Y,24,0))</f>
        <v/>
      </c>
      <c r="N257" s="3" t="str">
        <f t="shared" si="10"/>
        <v/>
      </c>
      <c r="Q257" s="16" t="str">
        <f>VLOOKUP(A257,[2]ImportationMaterialProgrammingE!B:AN,39,0)</f>
        <v>2203609957</v>
      </c>
      <c r="S257" s="17" t="str">
        <f>VLOOKUP(A257,[2]ImportationMaterialProgrammingE!B:F,5,0)</f>
        <v>VERDE</v>
      </c>
      <c r="U257" s="18" t="str">
        <f t="shared" ca="1" si="11"/>
        <v/>
      </c>
      <c r="X257" s="15" t="str">
        <f>VLOOKUP(A257,[2]ImportationMaterialProgrammingE!B:X,23,0)</f>
        <v>FINALIZADO</v>
      </c>
      <c r="Y257" s="1" t="str">
        <f>IF(X257="DTA TRANSP","",VLOOKUP(A257,[2]ImportationMaterialProgrammingE!$B:$V,21,0))</f>
        <v>24/02/2022</v>
      </c>
      <c r="Z257" s="2"/>
      <c r="AC257" s="24"/>
      <c r="AD257" s="24"/>
      <c r="AE257" s="24"/>
      <c r="AF257" s="24"/>
    </row>
    <row r="258" spans="1:32" hidden="1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>
        <f>VLOOKUP(A258,[2]ImportationMaterialProgrammingE!B:C,2,0)</f>
        <v>540201241</v>
      </c>
      <c r="F258" s="3" t="s">
        <v>589</v>
      </c>
      <c r="G258" s="3" t="s">
        <v>452</v>
      </c>
      <c r="H258" s="17">
        <f t="shared" ca="1" si="9"/>
        <v>74</v>
      </c>
      <c r="I258" s="15" t="str">
        <f>IF(VLOOKUP(A258,[2]ImportationMaterialProgrammingE!B:U,20,0)=0,"",VLOOKUP(A258,[2]ImportationMaterialProgrammingE!B:U,20,0))</f>
        <v>03/03/2022</v>
      </c>
      <c r="J258" s="15" t="str">
        <f>IF(VLOOKUP(A258,[2]ImportationMaterialProgrammingE!B:Y,24,0)&lt;&gt;"","Sim","Não")</f>
        <v>Não</v>
      </c>
      <c r="K258" s="15" t="str">
        <f>IF(VLOOKUP(A258,[2]ImportationMaterialProgrammingE!B:X,23,0)="DTA TRANSP",VLOOKUP(A258,[2]ImportationMaterialProgrammingE!B:V,21,0),"")</f>
        <v/>
      </c>
      <c r="L258" s="15" t="str">
        <f>IF(VLOOKUP(A258,[2]ImportationMaterialProgrammingE!B:Y,24,0)=0,"",VLOOKUP(A258,[2]ImportationMaterialProgrammingE!B:Y,24,0))</f>
        <v/>
      </c>
      <c r="N258" s="3" t="str">
        <f t="shared" si="10"/>
        <v/>
      </c>
      <c r="Q258" s="16" t="str">
        <f>VLOOKUP(A258,[2]ImportationMaterialProgrammingE!B:AN,39,0)</f>
        <v>2203512155</v>
      </c>
      <c r="S258" s="17" t="str">
        <f>VLOOKUP(A258,[2]ImportationMaterialProgrammingE!B:F,5,0)</f>
        <v>VERDE</v>
      </c>
      <c r="U258" s="18" t="str">
        <f t="shared" ca="1" si="11"/>
        <v/>
      </c>
      <c r="X258" s="15" t="str">
        <f>VLOOKUP(A258,[2]ImportationMaterialProgrammingE!B:X,23,0)</f>
        <v>FINALIZADO</v>
      </c>
      <c r="Y258" s="1" t="str">
        <f>IF(X258="DTA TRANSP","",VLOOKUP(A258,[2]ImportationMaterialProgrammingE!$B:$V,21,0))</f>
        <v>03/03/2022</v>
      </c>
      <c r="Z258" s="2"/>
      <c r="AC258" s="24"/>
      <c r="AD258" s="24"/>
      <c r="AE258" s="24"/>
      <c r="AF258" s="24"/>
    </row>
    <row r="259" spans="1:32" hidden="1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>
        <f>VLOOKUP(A259,[2]ImportationMaterialProgrammingE!B:C,2,0)</f>
        <v>540201243</v>
      </c>
      <c r="F259" s="3" t="s">
        <v>589</v>
      </c>
      <c r="G259" s="3" t="s">
        <v>452</v>
      </c>
      <c r="H259" s="17">
        <f t="shared" ca="1" si="9"/>
        <v>74</v>
      </c>
      <c r="I259" s="15" t="str">
        <f>IF(VLOOKUP(A259,[2]ImportationMaterialProgrammingE!B:U,20,0)=0,"",VLOOKUP(A259,[2]ImportationMaterialProgrammingE!B:U,20,0))</f>
        <v>24/02/2022</v>
      </c>
      <c r="J259" s="15" t="str">
        <f>IF(VLOOKUP(A259,[2]ImportationMaterialProgrammingE!B:Y,24,0)&lt;&gt;"","Sim","Não")</f>
        <v>Não</v>
      </c>
      <c r="K259" s="15" t="str">
        <f>IF(VLOOKUP(A259,[2]ImportationMaterialProgrammingE!B:X,23,0)="DTA TRANSP",VLOOKUP(A259,[2]ImportationMaterialProgrammingE!B:V,21,0),"")</f>
        <v/>
      </c>
      <c r="L259" s="15" t="str">
        <f>IF(VLOOKUP(A259,[2]ImportationMaterialProgrammingE!B:Y,24,0)=0,"",VLOOKUP(A259,[2]ImportationMaterialProgrammingE!B:Y,24,0))</f>
        <v/>
      </c>
      <c r="N259" s="3" t="str">
        <f t="shared" si="10"/>
        <v/>
      </c>
      <c r="Q259" s="16" t="str">
        <f>VLOOKUP(A259,[2]ImportationMaterialProgrammingE!B:AN,39,0)</f>
        <v>2203657340</v>
      </c>
      <c r="S259" s="17" t="str">
        <f>VLOOKUP(A259,[2]ImportationMaterialProgrammingE!B:F,5,0)</f>
        <v>VERDE</v>
      </c>
      <c r="U259" s="18" t="str">
        <f t="shared" ca="1" si="11"/>
        <v/>
      </c>
      <c r="X259" s="15" t="str">
        <f>VLOOKUP(A259,[2]ImportationMaterialProgrammingE!B:X,23,0)</f>
        <v>FINALIZADO</v>
      </c>
      <c r="Y259" s="1" t="str">
        <f>IF(X259="DTA TRANSP","",VLOOKUP(A259,[2]ImportationMaterialProgrammingE!$B:$V,21,0))</f>
        <v>24/02/2022</v>
      </c>
      <c r="Z259" s="2"/>
      <c r="AC259" s="24"/>
      <c r="AD259" s="24"/>
      <c r="AE259" s="24"/>
      <c r="AF259" s="24"/>
    </row>
    <row r="260" spans="1:32" hidden="1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>
        <f>VLOOKUP(A260,[2]ImportationMaterialProgrammingE!B:C,2,0)</f>
        <v>540201242</v>
      </c>
      <c r="F260" s="3" t="s">
        <v>589</v>
      </c>
      <c r="G260" s="3" t="s">
        <v>452</v>
      </c>
      <c r="H260" s="17">
        <f t="shared" ca="1" si="9"/>
        <v>74</v>
      </c>
      <c r="I260" s="15" t="str">
        <f>IF(VLOOKUP(A260,[2]ImportationMaterialProgrammingE!B:U,20,0)=0,"",VLOOKUP(A260,[2]ImportationMaterialProgrammingE!B:U,20,0))</f>
        <v>11/03/2022</v>
      </c>
      <c r="J260" s="15" t="str">
        <f>IF(VLOOKUP(A260,[2]ImportationMaterialProgrammingE!B:Y,24,0)&lt;&gt;"","Sim","Não")</f>
        <v>Não</v>
      </c>
      <c r="K260" s="15" t="str">
        <f>IF(VLOOKUP(A260,[2]ImportationMaterialProgrammingE!B:X,23,0)="DTA TRANSP",VLOOKUP(A260,[2]ImportationMaterialProgrammingE!B:V,21,0),"")</f>
        <v/>
      </c>
      <c r="L260" s="15" t="str">
        <f>IF(VLOOKUP(A260,[2]ImportationMaterialProgrammingE!B:Y,24,0)=0,"",VLOOKUP(A260,[2]ImportationMaterialProgrammingE!B:Y,24,0))</f>
        <v/>
      </c>
      <c r="N260" s="3" t="str">
        <f t="shared" si="10"/>
        <v/>
      </c>
      <c r="Q260" s="16" t="str">
        <f>VLOOKUP(A260,[2]ImportationMaterialProgrammingE!B:AN,39,0)</f>
        <v xml:space="preserve">          </v>
      </c>
      <c r="S260" s="17" t="str">
        <f>VLOOKUP(A260,[2]ImportationMaterialProgrammingE!B:F,5,0)</f>
        <v/>
      </c>
      <c r="U260" s="18" t="str">
        <f t="shared" ca="1" si="11"/>
        <v/>
      </c>
      <c r="X260" s="15" t="str">
        <f>VLOOKUP(A260,[2]ImportationMaterialProgrammingE!B:X,23,0)</f>
        <v/>
      </c>
      <c r="Y260" s="1" t="str">
        <f>IF(X260="DTA TRANSP","",VLOOKUP(A260,[2]ImportationMaterialProgrammingE!$B:$V,21,0))</f>
        <v/>
      </c>
      <c r="Z260" s="2"/>
      <c r="AC260" s="24"/>
      <c r="AD260" s="24"/>
      <c r="AE260" s="24"/>
      <c r="AF260" s="24"/>
    </row>
    <row r="261" spans="1:32" hidden="1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>
        <f>VLOOKUP(A261,[2]ImportationMaterialProgrammingE!B:C,2,0)</f>
        <v>540201245</v>
      </c>
      <c r="F261" s="3" t="s">
        <v>589</v>
      </c>
      <c r="G261" s="3" t="s">
        <v>452</v>
      </c>
      <c r="H261" s="17">
        <f t="shared" ref="H261:H324" ca="1" si="12">IFERROR(IF(D261&gt;L261,90-_xlfn.DAYS(NOW(),D261),90-_xlfn.DAYS(NOW(),L261)),90-_xlfn.DAYS(NOW(),D261))</f>
        <v>74</v>
      </c>
      <c r="I261" s="15" t="str">
        <f>IF(VLOOKUP(A261,[2]ImportationMaterialProgrammingE!B:U,20,0)=0,"",VLOOKUP(A261,[2]ImportationMaterialProgrammingE!B:U,20,0))</f>
        <v>24/02/2022</v>
      </c>
      <c r="J261" s="15" t="str">
        <f>IF(VLOOKUP(A261,[2]ImportationMaterialProgrammingE!B:Y,24,0)&lt;&gt;"","Sim","Não")</f>
        <v>Não</v>
      </c>
      <c r="K261" s="15" t="str">
        <f>IF(VLOOKUP(A261,[2]ImportationMaterialProgrammingE!B:X,23,0)="DTA TRANSP",VLOOKUP(A261,[2]ImportationMaterialProgrammingE!B:V,21,0),"")</f>
        <v/>
      </c>
      <c r="L261" s="15" t="str">
        <f>IF(VLOOKUP(A261,[2]ImportationMaterialProgrammingE!B:Y,24,0)=0,"",VLOOKUP(A261,[2]ImportationMaterialProgrammingE!B:Y,24,0))</f>
        <v/>
      </c>
      <c r="N261" s="3" t="str">
        <f t="shared" ref="N261:N324" si="13">IF(AND(M261&gt;=-0.1,M261&lt;=0.1,M261&lt;&gt;""),"Remover bloqueio","")</f>
        <v/>
      </c>
      <c r="Q261" s="16" t="str">
        <f>VLOOKUP(A261,[2]ImportationMaterialProgrammingE!B:AN,39,0)</f>
        <v>2203657358</v>
      </c>
      <c r="S261" s="17" t="str">
        <f>VLOOKUP(A261,[2]ImportationMaterialProgrammingE!B:F,5,0)</f>
        <v>VERDE</v>
      </c>
      <c r="U261" s="18" t="str">
        <f t="shared" ref="U261:U324" ca="1" si="14">IF(T261&lt;&gt;"",15-_xlfn.DAYS(NOW(),T261),"")</f>
        <v/>
      </c>
      <c r="X261" s="15" t="str">
        <f>VLOOKUP(A261,[2]ImportationMaterialProgrammingE!B:X,23,0)</f>
        <v>FINALIZADO</v>
      </c>
      <c r="Y261" s="1" t="str">
        <f>IF(X261="DTA TRANSP","",VLOOKUP(A261,[2]ImportationMaterialProgrammingE!$B:$V,21,0))</f>
        <v>24/02/2022</v>
      </c>
      <c r="Z261" s="2"/>
      <c r="AC261" s="24"/>
      <c r="AD261" s="24"/>
      <c r="AE261" s="24"/>
      <c r="AF261" s="24"/>
    </row>
    <row r="262" spans="1:32" hidden="1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>
        <f>VLOOKUP(A262,[2]ImportationMaterialProgrammingE!B:C,2,0)</f>
        <v>540201244</v>
      </c>
      <c r="F262" s="3" t="s">
        <v>589</v>
      </c>
      <c r="G262" s="3" t="s">
        <v>452</v>
      </c>
      <c r="H262" s="17">
        <f t="shared" ca="1" si="12"/>
        <v>74</v>
      </c>
      <c r="I262" s="15" t="e">
        <f>IF(VLOOKUP(A262,[2]ImportationMaterialProgrammingE!B:U,20,0)=0,"",VLOOKUP(A262,[2]ImportationMaterialProgrammingE!B:U,20,0))</f>
        <v>#REF!</v>
      </c>
      <c r="J262" s="15" t="str">
        <f>IF(VLOOKUP(A262,[2]ImportationMaterialProgrammingE!B:Y,24,0)&lt;&gt;"","Sim","Não")</f>
        <v>Não</v>
      </c>
      <c r="K262" s="15" t="str">
        <f>IF(VLOOKUP(A262,[2]ImportationMaterialProgrammingE!B:X,23,0)="DTA TRANSP",VLOOKUP(A262,[2]ImportationMaterialProgrammingE!B:V,21,0),"")</f>
        <v/>
      </c>
      <c r="L262" s="15" t="str">
        <f>IF(VLOOKUP(A262,[2]ImportationMaterialProgrammingE!B:Y,24,0)=0,"",VLOOKUP(A262,[2]ImportationMaterialProgrammingE!B:Y,24,0))</f>
        <v/>
      </c>
      <c r="N262" s="3" t="str">
        <f t="shared" si="13"/>
        <v/>
      </c>
      <c r="Q262" s="16" t="str">
        <f>VLOOKUP(A262,[2]ImportationMaterialProgrammingE!B:AN,39,0)</f>
        <v>2204075352</v>
      </c>
      <c r="S262" s="17" t="str">
        <f>VLOOKUP(A262,[2]ImportationMaterialProgrammingE!B:F,5,0)</f>
        <v>VERDE</v>
      </c>
      <c r="U262" s="18" t="str">
        <f t="shared" ca="1" si="14"/>
        <v/>
      </c>
      <c r="X262" s="15" t="str">
        <f>VLOOKUP(A262,[2]ImportationMaterialProgrammingE!B:X,23,0)</f>
        <v/>
      </c>
      <c r="Y262" s="1" t="str">
        <f>IF(X262="DTA TRANSP","",VLOOKUP(A262,[2]ImportationMaterialProgrammingE!$B:$V,21,0))</f>
        <v/>
      </c>
      <c r="Z262" s="2"/>
      <c r="AC262" s="24"/>
      <c r="AD262" s="24"/>
      <c r="AE262" s="24"/>
      <c r="AF262" s="24"/>
    </row>
    <row r="263" spans="1:32" hidden="1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>
        <f>VLOOKUP(A263,[2]ImportationMaterialProgrammingE!B:C,2,0)</f>
        <v>540201246</v>
      </c>
      <c r="F263" s="3" t="s">
        <v>589</v>
      </c>
      <c r="G263" s="3" t="s">
        <v>452</v>
      </c>
      <c r="H263" s="17">
        <f t="shared" ca="1" si="12"/>
        <v>74</v>
      </c>
      <c r="I263" s="15" t="str">
        <f>IF(VLOOKUP(A263,[2]ImportationMaterialProgrammingE!B:U,20,0)=0,"",VLOOKUP(A263,[2]ImportationMaterialProgrammingE!B:U,20,0))</f>
        <v>02/03/2022</v>
      </c>
      <c r="J263" s="15" t="str">
        <f>IF(VLOOKUP(A263,[2]ImportationMaterialProgrammingE!B:Y,24,0)&lt;&gt;"","Sim","Não")</f>
        <v>Não</v>
      </c>
      <c r="K263" s="15" t="str">
        <f>IF(VLOOKUP(A263,[2]ImportationMaterialProgrammingE!B:X,23,0)="DTA TRANSP",VLOOKUP(A263,[2]ImportationMaterialProgrammingE!B:V,21,0),"")</f>
        <v/>
      </c>
      <c r="L263" s="15" t="str">
        <f>IF(VLOOKUP(A263,[2]ImportationMaterialProgrammingE!B:Y,24,0)=0,"",VLOOKUP(A263,[2]ImportationMaterialProgrammingE!B:Y,24,0))</f>
        <v/>
      </c>
      <c r="N263" s="3" t="str">
        <f t="shared" si="13"/>
        <v/>
      </c>
      <c r="P263" s="3" t="s">
        <v>456</v>
      </c>
      <c r="Q263" s="16" t="str">
        <f>VLOOKUP(A263,[2]ImportationMaterialProgrammingE!B:AN,39,0)</f>
        <v>2203846096</v>
      </c>
      <c r="S263" s="17" t="str">
        <f>VLOOKUP(A263,[2]ImportationMaterialProgrammingE!B:F,5,0)</f>
        <v>VERDE</v>
      </c>
      <c r="U263" s="18" t="str">
        <f t="shared" ca="1" si="14"/>
        <v/>
      </c>
      <c r="X263" s="15" t="str">
        <f>VLOOKUP(A263,[2]ImportationMaterialProgrammingE!B:X,23,0)</f>
        <v>MBB</v>
      </c>
      <c r="Y263" s="1" t="str">
        <f>IF(X263="DTA TRANSP","",VLOOKUP(A263,[2]ImportationMaterialProgrammingE!$B:$V,21,0))</f>
        <v>02/03/2022</v>
      </c>
      <c r="Z263" s="2"/>
      <c r="AC263" s="24"/>
      <c r="AD263" s="24"/>
      <c r="AE263" s="24"/>
      <c r="AF263" s="24"/>
    </row>
    <row r="264" spans="1:32" hidden="1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>
        <f>VLOOKUP(A264,[2]ImportationMaterialProgrammingE!B:C,2,0)</f>
        <v>540201247</v>
      </c>
      <c r="F264" s="3" t="s">
        <v>589</v>
      </c>
      <c r="G264" s="3" t="s">
        <v>452</v>
      </c>
      <c r="H264" s="17">
        <f t="shared" ca="1" si="12"/>
        <v>74</v>
      </c>
      <c r="I264" s="15" t="e">
        <f>IF(VLOOKUP(A264,[2]ImportationMaterialProgrammingE!B:U,20,0)=0,"",VLOOKUP(A264,[2]ImportationMaterialProgrammingE!B:U,20,0))</f>
        <v>#REF!</v>
      </c>
      <c r="J264" s="15" t="str">
        <f>IF(VLOOKUP(A264,[2]ImportationMaterialProgrammingE!B:Y,24,0)&lt;&gt;"","Sim","Não")</f>
        <v>Não</v>
      </c>
      <c r="K264" s="15" t="str">
        <f>IF(VLOOKUP(A264,[2]ImportationMaterialProgrammingE!B:X,23,0)="DTA TRANSP",VLOOKUP(A264,[2]ImportationMaterialProgrammingE!B:V,21,0),"")</f>
        <v>10/03/2022</v>
      </c>
      <c r="L264" s="15" t="str">
        <f>IF(VLOOKUP(A264,[2]ImportationMaterialProgrammingE!B:Y,24,0)=0,"",VLOOKUP(A264,[2]ImportationMaterialProgrammingE!B:Y,24,0))</f>
        <v/>
      </c>
      <c r="N264" s="3" t="str">
        <f t="shared" si="13"/>
        <v/>
      </c>
      <c r="Q264" s="16" t="str">
        <f>VLOOKUP(A264,[2]ImportationMaterialProgrammingE!B:AN,39,0)</f>
        <v xml:space="preserve">          </v>
      </c>
      <c r="S264" s="17" t="str">
        <f>VLOOKUP(A264,[2]ImportationMaterialProgrammingE!B:F,5,0)</f>
        <v/>
      </c>
      <c r="U264" s="18" t="str">
        <f t="shared" ca="1" si="14"/>
        <v/>
      </c>
      <c r="X264" s="15" t="str">
        <f>VLOOKUP(A264,[2]ImportationMaterialProgrammingE!B:X,23,0)</f>
        <v>DTA TRANSP</v>
      </c>
      <c r="Y264" s="1" t="str">
        <f>IF(X264="DTA TRANSP","",VLOOKUP(A264,[2]ImportationMaterialProgrammingE!$B:$V,21,0))</f>
        <v/>
      </c>
      <c r="Z264" s="2"/>
      <c r="AC264" s="24"/>
      <c r="AD264" s="24"/>
      <c r="AE264" s="24"/>
      <c r="AF264" s="24"/>
    </row>
    <row r="265" spans="1:32" hidden="1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>
        <f>VLOOKUP(A265,[2]ImportationMaterialProgrammingE!B:C,2,0)</f>
        <v>540201248</v>
      </c>
      <c r="F265" s="3" t="s">
        <v>589</v>
      </c>
      <c r="G265" s="3" t="s">
        <v>452</v>
      </c>
      <c r="H265" s="17">
        <f t="shared" ca="1" si="12"/>
        <v>74</v>
      </c>
      <c r="I265" s="15" t="e">
        <f>IF(VLOOKUP(A265,[2]ImportationMaterialProgrammingE!B:U,20,0)=0,"",VLOOKUP(A265,[2]ImportationMaterialProgrammingE!B:U,20,0))</f>
        <v>#REF!</v>
      </c>
      <c r="J265" s="15" t="str">
        <f>IF(VLOOKUP(A265,[2]ImportationMaterialProgrammingE!B:Y,24,0)&lt;&gt;"","Sim","Não")</f>
        <v>Não</v>
      </c>
      <c r="K265" s="15" t="str">
        <f>IF(VLOOKUP(A265,[2]ImportationMaterialProgrammingE!B:X,23,0)="DTA TRANSP",VLOOKUP(A265,[2]ImportationMaterialProgrammingE!B:V,21,0),"")</f>
        <v>10/03/2022</v>
      </c>
      <c r="L265" s="15" t="str">
        <f>IF(VLOOKUP(A265,[2]ImportationMaterialProgrammingE!B:Y,24,0)=0,"",VLOOKUP(A265,[2]ImportationMaterialProgrammingE!B:Y,24,0))</f>
        <v/>
      </c>
      <c r="N265" s="3" t="str">
        <f t="shared" si="13"/>
        <v/>
      </c>
      <c r="Q265" s="16" t="str">
        <f>VLOOKUP(A265,[2]ImportationMaterialProgrammingE!B:AN,39,0)</f>
        <v xml:space="preserve">          </v>
      </c>
      <c r="S265" s="17" t="str">
        <f>VLOOKUP(A265,[2]ImportationMaterialProgrammingE!B:F,5,0)</f>
        <v/>
      </c>
      <c r="U265" s="18" t="str">
        <f t="shared" ca="1" si="14"/>
        <v/>
      </c>
      <c r="X265" s="15" t="str">
        <f>VLOOKUP(A265,[2]ImportationMaterialProgrammingE!B:X,23,0)</f>
        <v>DTA TRANSP</v>
      </c>
      <c r="Y265" s="1" t="str">
        <f>IF(X265="DTA TRANSP","",VLOOKUP(A265,[2]ImportationMaterialProgrammingE!$B:$V,21,0))</f>
        <v/>
      </c>
      <c r="Z265" s="2"/>
      <c r="AC265" s="24"/>
      <c r="AD265" s="24"/>
      <c r="AE265" s="24"/>
      <c r="AF265" s="24"/>
    </row>
    <row r="266" spans="1:32" hidden="1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>
        <f>VLOOKUP(A266,[2]ImportationMaterialProgrammingE!B:C,2,0)</f>
        <v>540201249</v>
      </c>
      <c r="F266" s="3" t="s">
        <v>589</v>
      </c>
      <c r="G266" s="3" t="s">
        <v>452</v>
      </c>
      <c r="H266" s="17">
        <f t="shared" ca="1" si="12"/>
        <v>74</v>
      </c>
      <c r="I266" s="15" t="str">
        <f>IF(VLOOKUP(A266,[2]ImportationMaterialProgrammingE!B:U,20,0)=0,"",VLOOKUP(A266,[2]ImportationMaterialProgrammingE!B:U,20,0))</f>
        <v>25/02/2022</v>
      </c>
      <c r="J266" s="15" t="str">
        <f>IF(VLOOKUP(A266,[2]ImportationMaterialProgrammingE!B:Y,24,0)&lt;&gt;"","Sim","Não")</f>
        <v>Não</v>
      </c>
      <c r="K266" s="15" t="str">
        <f>IF(VLOOKUP(A266,[2]ImportationMaterialProgrammingE!B:X,23,0)="DTA TRANSP",VLOOKUP(A266,[2]ImportationMaterialProgrammingE!B:V,21,0),"")</f>
        <v/>
      </c>
      <c r="L266" s="15" t="str">
        <f>IF(VLOOKUP(A266,[2]ImportationMaterialProgrammingE!B:Y,24,0)=0,"",VLOOKUP(A266,[2]ImportationMaterialProgrammingE!B:Y,24,0))</f>
        <v/>
      </c>
      <c r="N266" s="3" t="str">
        <f t="shared" si="13"/>
        <v/>
      </c>
      <c r="Q266" s="16" t="str">
        <f>VLOOKUP(A266,[2]ImportationMaterialProgrammingE!B:AN,39,0)</f>
        <v>2203508670</v>
      </c>
      <c r="S266" s="17" t="str">
        <f>VLOOKUP(A266,[2]ImportationMaterialProgrammingE!B:F,5,0)</f>
        <v>VERDE</v>
      </c>
      <c r="U266" s="18" t="str">
        <f t="shared" ca="1" si="14"/>
        <v/>
      </c>
      <c r="X266" s="15" t="str">
        <f>VLOOKUP(A266,[2]ImportationMaterialProgrammingE!B:X,23,0)</f>
        <v>FINALIZADO</v>
      </c>
      <c r="Y266" s="1" t="str">
        <f>IF(X266="DTA TRANSP","",VLOOKUP(A266,[2]ImportationMaterialProgrammingE!$B:$V,21,0))</f>
        <v/>
      </c>
      <c r="Z266" s="2"/>
      <c r="AC266" s="24"/>
      <c r="AD266" s="24"/>
      <c r="AE266" s="24"/>
      <c r="AF266" s="24"/>
    </row>
    <row r="267" spans="1:32" hidden="1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>
        <f>VLOOKUP(A267,[2]ImportationMaterialProgrammingE!B:C,2,0)</f>
        <v>540201251</v>
      </c>
      <c r="F267" s="3" t="s">
        <v>589</v>
      </c>
      <c r="G267" s="3" t="s">
        <v>452</v>
      </c>
      <c r="H267" s="17">
        <f t="shared" ca="1" si="12"/>
        <v>74</v>
      </c>
      <c r="I267" s="15" t="e">
        <f>IF(VLOOKUP(A267,[2]ImportationMaterialProgrammingE!B:U,20,0)=0,"",VLOOKUP(A267,[2]ImportationMaterialProgrammingE!B:U,20,0))</f>
        <v>#REF!</v>
      </c>
      <c r="J267" s="15" t="str">
        <f>IF(VLOOKUP(A267,[2]ImportationMaterialProgrammingE!B:Y,24,0)&lt;&gt;"","Sim","Não")</f>
        <v>Não</v>
      </c>
      <c r="K267" s="15" t="str">
        <f>IF(VLOOKUP(A267,[2]ImportationMaterialProgrammingE!B:X,23,0)="DTA TRANSP",VLOOKUP(A267,[2]ImportationMaterialProgrammingE!B:V,21,0),"")</f>
        <v>10/03/2022</v>
      </c>
      <c r="L267" s="15" t="str">
        <f>IF(VLOOKUP(A267,[2]ImportationMaterialProgrammingE!B:Y,24,0)=0,"",VLOOKUP(A267,[2]ImportationMaterialProgrammingE!B:Y,24,0))</f>
        <v/>
      </c>
      <c r="N267" s="3" t="str">
        <f t="shared" si="13"/>
        <v/>
      </c>
      <c r="Q267" s="16" t="str">
        <f>VLOOKUP(A267,[2]ImportationMaterialProgrammingE!B:AN,39,0)</f>
        <v xml:space="preserve">          </v>
      </c>
      <c r="S267" s="17" t="str">
        <f>VLOOKUP(A267,[2]ImportationMaterialProgrammingE!B:F,5,0)</f>
        <v/>
      </c>
      <c r="U267" s="18" t="str">
        <f t="shared" ca="1" si="14"/>
        <v/>
      </c>
      <c r="X267" s="15" t="str">
        <f>VLOOKUP(A267,[2]ImportationMaterialProgrammingE!B:X,23,0)</f>
        <v>DTA TRANSP</v>
      </c>
      <c r="Y267" s="1" t="str">
        <f>IF(X267="DTA TRANSP","",VLOOKUP(A267,[2]ImportationMaterialProgrammingE!$B:$V,21,0))</f>
        <v/>
      </c>
      <c r="Z267" s="2"/>
      <c r="AC267" s="24"/>
      <c r="AD267" s="24"/>
      <c r="AE267" s="24"/>
      <c r="AF267" s="24"/>
    </row>
    <row r="268" spans="1:32" hidden="1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>
        <f>VLOOKUP(A268,[2]ImportationMaterialProgrammingE!B:C,2,0)</f>
        <v>540201252</v>
      </c>
      <c r="F268" s="3" t="s">
        <v>589</v>
      </c>
      <c r="G268" s="3" t="s">
        <v>452</v>
      </c>
      <c r="H268" s="17">
        <f t="shared" ca="1" si="12"/>
        <v>74</v>
      </c>
      <c r="I268" s="15" t="e">
        <f>IF(VLOOKUP(A268,[2]ImportationMaterialProgrammingE!B:U,20,0)=0,"",VLOOKUP(A268,[2]ImportationMaterialProgrammingE!B:U,20,0))</f>
        <v>#REF!</v>
      </c>
      <c r="J268" s="15" t="str">
        <f>IF(VLOOKUP(A268,[2]ImportationMaterialProgrammingE!B:Y,24,0)&lt;&gt;"","Sim","Não")</f>
        <v>Não</v>
      </c>
      <c r="K268" s="15" t="str">
        <f>IF(VLOOKUP(A268,[2]ImportationMaterialProgrammingE!B:X,23,0)="DTA TRANSP",VLOOKUP(A268,[2]ImportationMaterialProgrammingE!B:V,21,0),"")</f>
        <v/>
      </c>
      <c r="L268" s="15" t="str">
        <f>IF(VLOOKUP(A268,[2]ImportationMaterialProgrammingE!B:Y,24,0)=0,"",VLOOKUP(A268,[2]ImportationMaterialProgrammingE!B:Y,24,0))</f>
        <v/>
      </c>
      <c r="N268" s="3" t="str">
        <f t="shared" si="13"/>
        <v/>
      </c>
      <c r="Q268" s="16" t="str">
        <f>VLOOKUP(A268,[2]ImportationMaterialProgrammingE!B:AN,39,0)</f>
        <v>2203513674</v>
      </c>
      <c r="S268" s="17" t="str">
        <f>VLOOKUP(A268,[2]ImportationMaterialProgrammingE!B:F,5,0)</f>
        <v>VERDE</v>
      </c>
      <c r="U268" s="18" t="str">
        <f t="shared" ca="1" si="14"/>
        <v/>
      </c>
      <c r="X268" s="15" t="str">
        <f>VLOOKUP(A268,[2]ImportationMaterialProgrammingE!B:X,23,0)</f>
        <v/>
      </c>
      <c r="Y268" s="1" t="str">
        <f>IF(X268="DTA TRANSP","",VLOOKUP(A268,[2]ImportationMaterialProgrammingE!$B:$V,21,0))</f>
        <v/>
      </c>
      <c r="Z268" s="2"/>
      <c r="AC268" s="24"/>
      <c r="AD268" s="24"/>
      <c r="AE268" s="24"/>
      <c r="AF268" s="24"/>
    </row>
    <row r="269" spans="1:32" hidden="1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>
        <f>VLOOKUP(A269,[2]ImportationMaterialProgrammingE!B:C,2,0)</f>
        <v>540201254</v>
      </c>
      <c r="F269" s="3" t="s">
        <v>589</v>
      </c>
      <c r="G269" s="3" t="s">
        <v>452</v>
      </c>
      <c r="H269" s="17">
        <f t="shared" ca="1" si="12"/>
        <v>74</v>
      </c>
      <c r="I269" s="15" t="str">
        <f>IF(VLOOKUP(A269,[2]ImportationMaterialProgrammingE!B:U,20,0)=0,"",VLOOKUP(A269,[2]ImportationMaterialProgrammingE!B:U,20,0))</f>
        <v>24/02/2022</v>
      </c>
      <c r="J269" s="15" t="str">
        <f>IF(VLOOKUP(A269,[2]ImportationMaterialProgrammingE!B:Y,24,0)&lt;&gt;"","Sim","Não")</f>
        <v>Não</v>
      </c>
      <c r="K269" s="15" t="str">
        <f>IF(VLOOKUP(A269,[2]ImportationMaterialProgrammingE!B:X,23,0)="DTA TRANSP",VLOOKUP(A269,[2]ImportationMaterialProgrammingE!B:V,21,0),"")</f>
        <v/>
      </c>
      <c r="L269" s="15" t="str">
        <f>IF(VLOOKUP(A269,[2]ImportationMaterialProgrammingE!B:Y,24,0)=0,"",VLOOKUP(A269,[2]ImportationMaterialProgrammingE!B:Y,24,0))</f>
        <v/>
      </c>
      <c r="N269" s="3" t="str">
        <f t="shared" si="13"/>
        <v/>
      </c>
      <c r="Q269" s="16" t="str">
        <f>VLOOKUP(A269,[2]ImportationMaterialProgrammingE!B:AN,39,0)</f>
        <v>2203431490</v>
      </c>
      <c r="S269" s="17" t="str">
        <f>VLOOKUP(A269,[2]ImportationMaterialProgrammingE!B:F,5,0)</f>
        <v>VERDE</v>
      </c>
      <c r="U269" s="18" t="str">
        <f t="shared" ca="1" si="14"/>
        <v/>
      </c>
      <c r="X269" s="15" t="str">
        <f>VLOOKUP(A269,[2]ImportationMaterialProgrammingE!B:X,23,0)</f>
        <v>FINALIZADO</v>
      </c>
      <c r="Y269" s="1" t="str">
        <f>IF(X269="DTA TRANSP","",VLOOKUP(A269,[2]ImportationMaterialProgrammingE!$B:$V,21,0))</f>
        <v>23/02/2022</v>
      </c>
      <c r="Z269" s="2"/>
      <c r="AC269" s="24"/>
      <c r="AD269" s="24"/>
      <c r="AE269" s="24"/>
      <c r="AF269" s="24"/>
    </row>
    <row r="270" spans="1:32" hidden="1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>
        <f>VLOOKUP(A270,[2]ImportationMaterialProgrammingE!B:C,2,0)</f>
        <v>540201253</v>
      </c>
      <c r="F270" s="3" t="s">
        <v>589</v>
      </c>
      <c r="G270" s="3" t="s">
        <v>452</v>
      </c>
      <c r="H270" s="17">
        <f t="shared" ca="1" si="12"/>
        <v>74</v>
      </c>
      <c r="I270" s="15" t="str">
        <f>IF(VLOOKUP(A270,[2]ImportationMaterialProgrammingE!B:U,20,0)=0,"",VLOOKUP(A270,[2]ImportationMaterialProgrammingE!B:U,20,0))</f>
        <v>18/03/2022</v>
      </c>
      <c r="J270" s="15" t="str">
        <f>IF(VLOOKUP(A270,[2]ImportationMaterialProgrammingE!B:Y,24,0)&lt;&gt;"","Sim","Não")</f>
        <v>Não</v>
      </c>
      <c r="K270" s="15" t="str">
        <f>IF(VLOOKUP(A270,[2]ImportationMaterialProgrammingE!B:X,23,0)="DTA TRANSP",VLOOKUP(A270,[2]ImportationMaterialProgrammingE!B:V,21,0),"")</f>
        <v/>
      </c>
      <c r="L270" s="15" t="str">
        <f>IF(VLOOKUP(A270,[2]ImportationMaterialProgrammingE!B:Y,24,0)=0,"",VLOOKUP(A270,[2]ImportationMaterialProgrammingE!B:Y,24,0))</f>
        <v/>
      </c>
      <c r="N270" s="3" t="str">
        <f t="shared" si="13"/>
        <v/>
      </c>
      <c r="Q270" s="16" t="str">
        <f>VLOOKUP(A270,[2]ImportationMaterialProgrammingE!B:AN,39,0)</f>
        <v xml:space="preserve">          </v>
      </c>
      <c r="S270" s="17" t="str">
        <f>VLOOKUP(A270,[2]ImportationMaterialProgrammingE!B:F,5,0)</f>
        <v/>
      </c>
      <c r="U270" s="18" t="str">
        <f t="shared" ca="1" si="14"/>
        <v/>
      </c>
      <c r="X270" s="15" t="str">
        <f>VLOOKUP(A270,[2]ImportationMaterialProgrammingE!B:X,23,0)</f>
        <v/>
      </c>
      <c r="Y270" s="1" t="str">
        <f>IF(X270="DTA TRANSP","",VLOOKUP(A270,[2]ImportationMaterialProgrammingE!$B:$V,21,0))</f>
        <v/>
      </c>
      <c r="Z270" s="2"/>
      <c r="AC270" s="24"/>
      <c r="AD270" s="24"/>
      <c r="AE270" s="24"/>
      <c r="AF270" s="24"/>
    </row>
    <row r="271" spans="1:32" hidden="1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>
        <f>VLOOKUP(A271,[2]ImportationMaterialProgrammingE!B:C,2,0)</f>
        <v>540201250</v>
      </c>
      <c r="F271" s="3" t="s">
        <v>589</v>
      </c>
      <c r="G271" s="3" t="s">
        <v>452</v>
      </c>
      <c r="H271" s="17">
        <f t="shared" ca="1" si="12"/>
        <v>74</v>
      </c>
      <c r="I271" s="15" t="str">
        <f>IF(VLOOKUP(A271,[2]ImportationMaterialProgrammingE!B:U,20,0)=0,"",VLOOKUP(A271,[2]ImportationMaterialProgrammingE!B:U,20,0))</f>
        <v>24/02/2022</v>
      </c>
      <c r="J271" s="15" t="str">
        <f>IF(VLOOKUP(A271,[2]ImportationMaterialProgrammingE!B:Y,24,0)&lt;&gt;"","Sim","Não")</f>
        <v>Não</v>
      </c>
      <c r="K271" s="15" t="str">
        <f>IF(VLOOKUP(A271,[2]ImportationMaterialProgrammingE!B:X,23,0)="DTA TRANSP",VLOOKUP(A271,[2]ImportationMaterialProgrammingE!B:V,21,0),"")</f>
        <v/>
      </c>
      <c r="L271" s="15" t="str">
        <f>IF(VLOOKUP(A271,[2]ImportationMaterialProgrammingE!B:Y,24,0)=0,"",VLOOKUP(A271,[2]ImportationMaterialProgrammingE!B:Y,24,0))</f>
        <v/>
      </c>
      <c r="N271" s="3" t="str">
        <f t="shared" si="13"/>
        <v/>
      </c>
      <c r="Q271" s="16" t="str">
        <f>VLOOKUP(A271,[2]ImportationMaterialProgrammingE!B:AN,39,0)</f>
        <v>2203608632</v>
      </c>
      <c r="S271" s="17" t="str">
        <f>VLOOKUP(A271,[2]ImportationMaterialProgrammingE!B:F,5,0)</f>
        <v>VERDE</v>
      </c>
      <c r="U271" s="18" t="str">
        <f t="shared" ca="1" si="14"/>
        <v/>
      </c>
      <c r="X271" s="15" t="str">
        <f>VLOOKUP(A271,[2]ImportationMaterialProgrammingE!B:X,23,0)</f>
        <v>FINALIZADO</v>
      </c>
      <c r="Y271" s="1" t="str">
        <f>IF(X271="DTA TRANSP","",VLOOKUP(A271,[2]ImportationMaterialProgrammingE!$B:$V,21,0))</f>
        <v>24/02/2022</v>
      </c>
      <c r="Z271" s="2"/>
      <c r="AC271" s="24"/>
      <c r="AD271" s="24"/>
      <c r="AE271" s="24"/>
      <c r="AF271" s="24"/>
    </row>
    <row r="272" spans="1:32" hidden="1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>
        <f>VLOOKUP(A272,[2]ImportationMaterialProgrammingE!B:C,2,0)</f>
        <v>540201258</v>
      </c>
      <c r="F272" s="3" t="s">
        <v>589</v>
      </c>
      <c r="G272" s="3" t="s">
        <v>452</v>
      </c>
      <c r="H272" s="17">
        <f t="shared" ca="1" si="12"/>
        <v>74</v>
      </c>
      <c r="I272" s="15" t="e">
        <f>IF(VLOOKUP(A272,[2]ImportationMaterialProgrammingE!B:U,20,0)=0,"",VLOOKUP(A272,[2]ImportationMaterialProgrammingE!B:U,20,0))</f>
        <v>#REF!</v>
      </c>
      <c r="J272" s="15" t="str">
        <f>IF(VLOOKUP(A272,[2]ImportationMaterialProgrammingE!B:Y,24,0)&lt;&gt;"","Sim","Não")</f>
        <v>Não</v>
      </c>
      <c r="K272" s="15" t="str">
        <f>IF(VLOOKUP(A272,[2]ImportationMaterialProgrammingE!B:X,23,0)="DTA TRANSP",VLOOKUP(A272,[2]ImportationMaterialProgrammingE!B:V,21,0),"")</f>
        <v>10/03/2022</v>
      </c>
      <c r="L272" s="15" t="str">
        <f>IF(VLOOKUP(A272,[2]ImportationMaterialProgrammingE!B:Y,24,0)=0,"",VLOOKUP(A272,[2]ImportationMaterialProgrammingE!B:Y,24,0))</f>
        <v/>
      </c>
      <c r="N272" s="3" t="str">
        <f t="shared" si="13"/>
        <v/>
      </c>
      <c r="Q272" s="16" t="str">
        <f>VLOOKUP(A272,[2]ImportationMaterialProgrammingE!B:AN,39,0)</f>
        <v xml:space="preserve">          </v>
      </c>
      <c r="S272" s="17" t="str">
        <f>VLOOKUP(A272,[2]ImportationMaterialProgrammingE!B:F,5,0)</f>
        <v/>
      </c>
      <c r="U272" s="18" t="str">
        <f t="shared" ca="1" si="14"/>
        <v/>
      </c>
      <c r="X272" s="15" t="str">
        <f>VLOOKUP(A272,[2]ImportationMaterialProgrammingE!B:X,23,0)</f>
        <v>DTA TRANSP</v>
      </c>
      <c r="Y272" s="1" t="str">
        <f>IF(X272="DTA TRANSP","",VLOOKUP(A272,[2]ImportationMaterialProgrammingE!$B:$V,21,0))</f>
        <v/>
      </c>
      <c r="Z272" s="2"/>
      <c r="AC272" s="24"/>
      <c r="AD272" s="24"/>
      <c r="AE272" s="24"/>
      <c r="AF272" s="24"/>
    </row>
    <row r="273" spans="1:32" hidden="1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>
        <f>VLOOKUP(A273,[2]ImportationMaterialProgrammingE!B:C,2,0)</f>
        <v>540201255</v>
      </c>
      <c r="F273" s="3" t="s">
        <v>589</v>
      </c>
      <c r="G273" s="3" t="s">
        <v>452</v>
      </c>
      <c r="H273" s="17">
        <f t="shared" ca="1" si="12"/>
        <v>74</v>
      </c>
      <c r="I273" s="15" t="e">
        <f>IF(VLOOKUP(A273,[2]ImportationMaterialProgrammingE!B:U,20,0)=0,"",VLOOKUP(A273,[2]ImportationMaterialProgrammingE!B:U,20,0))</f>
        <v>#REF!</v>
      </c>
      <c r="J273" s="15" t="str">
        <f>IF(VLOOKUP(A273,[2]ImportationMaterialProgrammingE!B:Y,24,0)&lt;&gt;"","Sim","Não")</f>
        <v>Não</v>
      </c>
      <c r="K273" s="15" t="str">
        <f>IF(VLOOKUP(A273,[2]ImportationMaterialProgrammingE!B:X,23,0)="DTA TRANSP",VLOOKUP(A273,[2]ImportationMaterialProgrammingE!B:V,21,0),"")</f>
        <v>10/03/2022</v>
      </c>
      <c r="L273" s="15" t="str">
        <f>IF(VLOOKUP(A273,[2]ImportationMaterialProgrammingE!B:Y,24,0)=0,"",VLOOKUP(A273,[2]ImportationMaterialProgrammingE!B:Y,24,0))</f>
        <v/>
      </c>
      <c r="N273" s="3" t="str">
        <f t="shared" si="13"/>
        <v/>
      </c>
      <c r="Q273" s="16" t="str">
        <f>VLOOKUP(A273,[2]ImportationMaterialProgrammingE!B:AN,39,0)</f>
        <v xml:space="preserve">          </v>
      </c>
      <c r="S273" s="17" t="str">
        <f>VLOOKUP(A273,[2]ImportationMaterialProgrammingE!B:F,5,0)</f>
        <v/>
      </c>
      <c r="U273" s="18" t="str">
        <f t="shared" ca="1" si="14"/>
        <v/>
      </c>
      <c r="X273" s="15" t="str">
        <f>VLOOKUP(A273,[2]ImportationMaterialProgrammingE!B:X,23,0)</f>
        <v>DTA TRANSP</v>
      </c>
      <c r="Y273" s="1" t="str">
        <f>IF(X273="DTA TRANSP","",VLOOKUP(A273,[2]ImportationMaterialProgrammingE!$B:$V,21,0))</f>
        <v/>
      </c>
      <c r="Z273" s="2"/>
      <c r="AC273" s="24"/>
      <c r="AD273" s="24"/>
      <c r="AE273" s="24"/>
      <c r="AF273" s="24"/>
    </row>
    <row r="274" spans="1:32" hidden="1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>
        <f>VLOOKUP(A274,[2]ImportationMaterialProgrammingE!B:C,2,0)</f>
        <v>540201256</v>
      </c>
      <c r="F274" s="3" t="s">
        <v>589</v>
      </c>
      <c r="G274" s="3" t="s">
        <v>452</v>
      </c>
      <c r="H274" s="17">
        <f t="shared" ca="1" si="12"/>
        <v>74</v>
      </c>
      <c r="I274" s="15" t="str">
        <f>IF(VLOOKUP(A274,[2]ImportationMaterialProgrammingE!B:U,20,0)=0,"",VLOOKUP(A274,[2]ImportationMaterialProgrammingE!B:U,20,0))</f>
        <v>24/02/2022</v>
      </c>
      <c r="J274" s="15" t="str">
        <f>IF(VLOOKUP(A274,[2]ImportationMaterialProgrammingE!B:Y,24,0)&lt;&gt;"","Sim","Não")</f>
        <v>Não</v>
      </c>
      <c r="K274" s="15" t="str">
        <f>IF(VLOOKUP(A274,[2]ImportationMaterialProgrammingE!B:X,23,0)="DTA TRANSP",VLOOKUP(A274,[2]ImportationMaterialProgrammingE!B:V,21,0),"")</f>
        <v/>
      </c>
      <c r="L274" s="15" t="str">
        <f>IF(VLOOKUP(A274,[2]ImportationMaterialProgrammingE!B:Y,24,0)=0,"",VLOOKUP(A274,[2]ImportationMaterialProgrammingE!B:Y,24,0))</f>
        <v/>
      </c>
      <c r="N274" s="3" t="str">
        <f t="shared" si="13"/>
        <v/>
      </c>
      <c r="Q274" s="16" t="str">
        <f>VLOOKUP(A274,[2]ImportationMaterialProgrammingE!B:AN,39,0)</f>
        <v>2203657382</v>
      </c>
      <c r="S274" s="17" t="str">
        <f>VLOOKUP(A274,[2]ImportationMaterialProgrammingE!B:F,5,0)</f>
        <v>VERDE</v>
      </c>
      <c r="U274" s="18" t="str">
        <f t="shared" ca="1" si="14"/>
        <v/>
      </c>
      <c r="X274" s="15" t="str">
        <f>VLOOKUP(A274,[2]ImportationMaterialProgrammingE!B:X,23,0)</f>
        <v/>
      </c>
      <c r="Y274" s="1" t="str">
        <f>IF(X274="DTA TRANSP","",VLOOKUP(A274,[2]ImportationMaterialProgrammingE!$B:$V,21,0))</f>
        <v/>
      </c>
      <c r="Z274" s="2"/>
      <c r="AC274" s="24"/>
      <c r="AD274" s="24"/>
      <c r="AE274" s="24"/>
      <c r="AF274" s="24"/>
    </row>
    <row r="275" spans="1:32" hidden="1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>
        <f>VLOOKUP(A275,[2]ImportationMaterialProgrammingE!B:C,2,0)</f>
        <v>540201257</v>
      </c>
      <c r="F275" s="3" t="s">
        <v>589</v>
      </c>
      <c r="G275" s="3" t="s">
        <v>452</v>
      </c>
      <c r="H275" s="17">
        <f t="shared" ca="1" si="12"/>
        <v>74</v>
      </c>
      <c r="I275" s="15" t="e">
        <f>IF(VLOOKUP(A275,[2]ImportationMaterialProgrammingE!B:U,20,0)=0,"",VLOOKUP(A275,[2]ImportationMaterialProgrammingE!B:U,20,0))</f>
        <v>#REF!</v>
      </c>
      <c r="J275" s="15" t="str">
        <f>IF(VLOOKUP(A275,[2]ImportationMaterialProgrammingE!B:Y,24,0)&lt;&gt;"","Sim","Não")</f>
        <v>Não</v>
      </c>
      <c r="K275" s="15" t="str">
        <f>IF(VLOOKUP(A275,[2]ImportationMaterialProgrammingE!B:X,23,0)="DTA TRANSP",VLOOKUP(A275,[2]ImportationMaterialProgrammingE!B:V,21,0),"")</f>
        <v>10/03/2022</v>
      </c>
      <c r="L275" s="15" t="str">
        <f>IF(VLOOKUP(A275,[2]ImportationMaterialProgrammingE!B:Y,24,0)=0,"",VLOOKUP(A275,[2]ImportationMaterialProgrammingE!B:Y,24,0))</f>
        <v/>
      </c>
      <c r="N275" s="3" t="str">
        <f t="shared" si="13"/>
        <v/>
      </c>
      <c r="Q275" s="16" t="str">
        <f>VLOOKUP(A275,[2]ImportationMaterialProgrammingE!B:AN,39,0)</f>
        <v xml:space="preserve">          </v>
      </c>
      <c r="S275" s="17" t="str">
        <f>VLOOKUP(A275,[2]ImportationMaterialProgrammingE!B:F,5,0)</f>
        <v/>
      </c>
      <c r="U275" s="18" t="str">
        <f t="shared" ca="1" si="14"/>
        <v/>
      </c>
      <c r="X275" s="15" t="str">
        <f>VLOOKUP(A275,[2]ImportationMaterialProgrammingE!B:X,23,0)</f>
        <v>DTA TRANSP</v>
      </c>
      <c r="Y275" s="1" t="str">
        <f>IF(X275="DTA TRANSP","",VLOOKUP(A275,[2]ImportationMaterialProgrammingE!$B:$V,21,0))</f>
        <v/>
      </c>
      <c r="Z275" s="2"/>
      <c r="AC275" s="24"/>
      <c r="AD275" s="24"/>
      <c r="AE275" s="24"/>
      <c r="AF275" s="24"/>
    </row>
    <row r="276" spans="1:32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>
        <f>VLOOKUP(A276,[2]ImportationMaterialProgrammingE!B:C,2,0)</f>
        <v>540201471</v>
      </c>
      <c r="F276" s="3" t="s">
        <v>589</v>
      </c>
      <c r="G276" s="3" t="s">
        <v>452</v>
      </c>
      <c r="H276" s="17">
        <f t="shared" ca="1" si="12"/>
        <v>77</v>
      </c>
      <c r="I276" s="15" t="str">
        <f>IF(VLOOKUP(A276,[2]ImportationMaterialProgrammingE!B:U,20,0)=0,"",VLOOKUP(A276,[2]ImportationMaterialProgrammingE!B:U,20,0))</f>
        <v>02/02/2022</v>
      </c>
      <c r="J276" s="15" t="str">
        <f>IF(VLOOKUP(A276,[2]ImportationMaterialProgrammingE!B:Y,24,0)&lt;&gt;"","Sim","Não")</f>
        <v>Não</v>
      </c>
      <c r="K276" s="15" t="str">
        <f>IF(VLOOKUP(A276,[2]ImportationMaterialProgrammingE!B:X,23,0)="DTA TRANSP",VLOOKUP(A276,[2]ImportationMaterialProgrammingE!B:V,21,0),"")</f>
        <v/>
      </c>
      <c r="L276" s="15" t="str">
        <f>IF(VLOOKUP(A276,[2]ImportationMaterialProgrammingE!B:Y,24,0)=0,"",VLOOKUP(A276,[2]ImportationMaterialProgrammingE!B:Y,24,0))</f>
        <v/>
      </c>
      <c r="N276" s="3" t="str">
        <f t="shared" si="13"/>
        <v/>
      </c>
      <c r="Q276" s="16" t="str">
        <f>VLOOKUP(A276,[2]ImportationMaterialProgrammingE!B:AN,39,0)</f>
        <v xml:space="preserve">          </v>
      </c>
      <c r="S276" s="17" t="str">
        <f>VLOOKUP(A276,[2]ImportationMaterialProgrammingE!B:F,5,0)</f>
        <v/>
      </c>
      <c r="U276" s="18" t="str">
        <f t="shared" ca="1" si="14"/>
        <v/>
      </c>
      <c r="X276" s="15" t="str">
        <f>VLOOKUP(A276,[2]ImportationMaterialProgrammingE!B:X,23,0)</f>
        <v>SBL</v>
      </c>
      <c r="Y276" s="1" t="str">
        <f>IF(X276="DTA TRANSP","",VLOOKUP(A276,[2]ImportationMaterialProgrammingE!$B:$V,21,0))</f>
        <v/>
      </c>
      <c r="Z276" s="2"/>
      <c r="AC276" s="24"/>
      <c r="AD276" s="24"/>
      <c r="AE276" s="24"/>
      <c r="AF276" s="24"/>
    </row>
    <row r="277" spans="1:32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>
        <f>VLOOKUP(A277,[2]ImportationMaterialProgrammingE!B:C,2,0)</f>
        <v>540201472</v>
      </c>
      <c r="F277" s="3" t="s">
        <v>589</v>
      </c>
      <c r="G277" s="3" t="s">
        <v>452</v>
      </c>
      <c r="H277" s="17">
        <f t="shared" ca="1" si="12"/>
        <v>77</v>
      </c>
      <c r="I277" s="15" t="str">
        <f>IF(VLOOKUP(A277,[2]ImportationMaterialProgrammingE!B:U,20,0)=0,"",VLOOKUP(A277,[2]ImportationMaterialProgrammingE!B:U,20,0))</f>
        <v>07/03/2022</v>
      </c>
      <c r="J277" s="15" t="str">
        <f>IF(VLOOKUP(A277,[2]ImportationMaterialProgrammingE!B:Y,24,0)&lt;&gt;"","Sim","Não")</f>
        <v>Não</v>
      </c>
      <c r="K277" s="15" t="str">
        <f>IF(VLOOKUP(A277,[2]ImportationMaterialProgrammingE!B:X,23,0)="DTA TRANSP",VLOOKUP(A277,[2]ImportationMaterialProgrammingE!B:V,21,0),"")</f>
        <v/>
      </c>
      <c r="L277" s="15" t="str">
        <f>IF(VLOOKUP(A277,[2]ImportationMaterialProgrammingE!B:Y,24,0)=0,"",VLOOKUP(A277,[2]ImportationMaterialProgrammingE!B:Y,24,0))</f>
        <v/>
      </c>
      <c r="M277" s="21">
        <v>6.8000000000000005E-2</v>
      </c>
      <c r="N277" s="3" t="str">
        <f t="shared" si="13"/>
        <v>Remover bloqueio</v>
      </c>
      <c r="P277" s="3" t="s">
        <v>456</v>
      </c>
      <c r="Q277" s="16" t="str">
        <f>VLOOKUP(A277,[2]ImportationMaterialProgrammingE!B:AN,39,0)</f>
        <v>2204211442</v>
      </c>
      <c r="R277" s="42" t="s">
        <v>586</v>
      </c>
      <c r="S277" s="17" t="str">
        <f>VLOOKUP(A277,[2]ImportationMaterialProgrammingE!B:F,5,0)</f>
        <v>VERDE</v>
      </c>
      <c r="T277" s="41" t="s">
        <v>588</v>
      </c>
      <c r="U277" s="18">
        <f t="shared" ca="1" si="14"/>
        <v>131</v>
      </c>
      <c r="X277" s="15" t="str">
        <f>VLOOKUP(A277,[2]ImportationMaterialProgrammingE!B:X,23,0)</f>
        <v>MBB</v>
      </c>
      <c r="Y277" s="1" t="str">
        <f>IF(X277="DTA TRANSP","",VLOOKUP(A277,[2]ImportationMaterialProgrammingE!$B:$V,21,0))</f>
        <v>07/03/2022</v>
      </c>
      <c r="Z277" s="37" t="s">
        <v>588</v>
      </c>
      <c r="AA277" s="3" t="s">
        <v>457</v>
      </c>
      <c r="AC277" s="24"/>
      <c r="AD277" s="24"/>
      <c r="AE277" s="24"/>
      <c r="AF277" s="24"/>
    </row>
    <row r="278" spans="1:32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>
        <f>VLOOKUP(A278,[2]ImportationMaterialProgrammingE!B:C,2,0)</f>
        <v>540201480</v>
      </c>
      <c r="F278" s="3" t="s">
        <v>589</v>
      </c>
      <c r="G278" s="3" t="s">
        <v>452</v>
      </c>
      <c r="H278" s="17">
        <f t="shared" ca="1" si="12"/>
        <v>77</v>
      </c>
      <c r="I278" s="15" t="e">
        <f>IF(VLOOKUP(A278,[2]ImportationMaterialProgrammingE!B:U,20,0)=0,"",VLOOKUP(A278,[2]ImportationMaterialProgrammingE!B:U,20,0))</f>
        <v>#REF!</v>
      </c>
      <c r="J278" s="15" t="str">
        <f>IF(VLOOKUP(A278,[2]ImportationMaterialProgrammingE!B:Y,24,0)&lt;&gt;"","Sim","Não")</f>
        <v>Não</v>
      </c>
      <c r="K278" s="15" t="str">
        <f>IF(VLOOKUP(A278,[2]ImportationMaterialProgrammingE!B:X,23,0)="DTA TRANSP",VLOOKUP(A278,[2]ImportationMaterialProgrammingE!B:V,21,0),"")</f>
        <v/>
      </c>
      <c r="L278" s="15" t="str">
        <f>IF(VLOOKUP(A278,[2]ImportationMaterialProgrammingE!B:Y,24,0)=0,"",VLOOKUP(A278,[2]ImportationMaterialProgrammingE!B:Y,24,0))</f>
        <v/>
      </c>
      <c r="N278" s="3" t="str">
        <f t="shared" si="13"/>
        <v/>
      </c>
      <c r="P278" s="3" t="s">
        <v>456</v>
      </c>
      <c r="Q278" s="16" t="str">
        <f>VLOOKUP(A278,[2]ImportationMaterialProgrammingE!B:AN,39,0)</f>
        <v xml:space="preserve">          </v>
      </c>
      <c r="S278" s="17" t="str">
        <f>VLOOKUP(A278,[2]ImportationMaterialProgrammingE!B:F,5,0)</f>
        <v/>
      </c>
      <c r="U278" s="18" t="str">
        <f t="shared" ca="1" si="14"/>
        <v/>
      </c>
      <c r="X278" s="15" t="str">
        <f>VLOOKUP(A278,[2]ImportationMaterialProgrammingE!B:X,23,0)</f>
        <v>SBL</v>
      </c>
      <c r="Y278" s="1" t="str">
        <f>IF(X278="DTA TRANSP","",VLOOKUP(A278,[2]ImportationMaterialProgrammingE!$B:$V,21,0))</f>
        <v/>
      </c>
      <c r="Z278" s="2"/>
      <c r="AC278" s="24"/>
      <c r="AD278" s="24"/>
      <c r="AE278" s="24"/>
      <c r="AF278" s="24"/>
    </row>
    <row r="279" spans="1:32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>
        <f>VLOOKUP(A279,[2]ImportationMaterialProgrammingE!B:C,2,0)</f>
        <v>540201481</v>
      </c>
      <c r="F279" s="3" t="s">
        <v>589</v>
      </c>
      <c r="G279" s="3" t="s">
        <v>452</v>
      </c>
      <c r="H279" s="17">
        <f t="shared" ca="1" si="12"/>
        <v>77</v>
      </c>
      <c r="I279" s="15" t="str">
        <f>IF(VLOOKUP(A279,[2]ImportationMaterialProgrammingE!B:U,20,0)=0,"",VLOOKUP(A279,[2]ImportationMaterialProgrammingE!B:U,20,0))</f>
        <v>25/03/2022</v>
      </c>
      <c r="J279" s="15" t="str">
        <f>IF(VLOOKUP(A279,[2]ImportationMaterialProgrammingE!B:Y,24,0)&lt;&gt;"","Sim","Não")</f>
        <v>Não</v>
      </c>
      <c r="K279" s="15" t="str">
        <f>IF(VLOOKUP(A279,[2]ImportationMaterialProgrammingE!B:X,23,0)="DTA TRANSP",VLOOKUP(A279,[2]ImportationMaterialProgrammingE!B:V,21,0),"")</f>
        <v/>
      </c>
      <c r="L279" s="15" t="str">
        <f>IF(VLOOKUP(A279,[2]ImportationMaterialProgrammingE!B:Y,24,0)=0,"",VLOOKUP(A279,[2]ImportationMaterialProgrammingE!B:Y,24,0))</f>
        <v/>
      </c>
      <c r="M279" s="21">
        <v>5.67E-2</v>
      </c>
      <c r="N279" s="3" t="str">
        <f t="shared" si="13"/>
        <v>Remover bloqueio</v>
      </c>
      <c r="P279" s="3" t="s">
        <v>456</v>
      </c>
      <c r="Q279" s="16" t="str">
        <f>VLOOKUP(A279,[2]ImportationMaterialProgrammingE!B:AN,39,0)</f>
        <v xml:space="preserve">          </v>
      </c>
      <c r="S279" s="17" t="str">
        <f>VLOOKUP(A279,[2]ImportationMaterialProgrammingE!B:F,5,0)</f>
        <v/>
      </c>
      <c r="U279" s="18" t="str">
        <f t="shared" ca="1" si="14"/>
        <v/>
      </c>
      <c r="V279" s="3" t="s">
        <v>454</v>
      </c>
      <c r="X279" s="15" t="str">
        <f>VLOOKUP(A279,[2]ImportationMaterialProgrammingE!B:X,23,0)</f>
        <v>SBL</v>
      </c>
      <c r="Y279" s="1" t="str">
        <f>IF(X279="DTA TRANSP","",VLOOKUP(A279,[2]ImportationMaterialProgrammingE!$B:$V,21,0))</f>
        <v/>
      </c>
      <c r="Z279" s="2"/>
      <c r="AC279" s="24"/>
      <c r="AD279" s="24"/>
      <c r="AE279" s="24"/>
      <c r="AF279" s="24"/>
    </row>
    <row r="280" spans="1:32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>
        <f>VLOOKUP(A280,[2]ImportationMaterialProgrammingE!B:C,2,0)</f>
        <v>540201482</v>
      </c>
      <c r="F280" s="3" t="s">
        <v>589</v>
      </c>
      <c r="G280" s="3" t="s">
        <v>452</v>
      </c>
      <c r="H280" s="17">
        <f t="shared" ca="1" si="12"/>
        <v>77</v>
      </c>
      <c r="I280" s="15" t="str">
        <f>IF(VLOOKUP(A280,[2]ImportationMaterialProgrammingE!B:U,20,0)=0,"",VLOOKUP(A280,[2]ImportationMaterialProgrammingE!B:U,20,0))</f>
        <v>03/02/2022</v>
      </c>
      <c r="J280" s="15" t="str">
        <f>IF(VLOOKUP(A280,[2]ImportationMaterialProgrammingE!B:Y,24,0)&lt;&gt;"","Sim","Não")</f>
        <v>Não</v>
      </c>
      <c r="K280" s="15" t="str">
        <f>IF(VLOOKUP(A280,[2]ImportationMaterialProgrammingE!B:X,23,0)="DTA TRANSP",VLOOKUP(A280,[2]ImportationMaterialProgrammingE!B:V,21,0),"")</f>
        <v/>
      </c>
      <c r="L280" s="15" t="str">
        <f>IF(VLOOKUP(A280,[2]ImportationMaterialProgrammingE!B:Y,24,0)=0,"",VLOOKUP(A280,[2]ImportationMaterialProgrammingE!B:Y,24,0))</f>
        <v/>
      </c>
      <c r="N280" s="3" t="str">
        <f t="shared" si="13"/>
        <v/>
      </c>
      <c r="P280" s="3" t="s">
        <v>456</v>
      </c>
      <c r="Q280" s="16" t="str">
        <f>VLOOKUP(A280,[2]ImportationMaterialProgrammingE!B:AN,39,0)</f>
        <v xml:space="preserve">          </v>
      </c>
      <c r="S280" s="17" t="str">
        <f>VLOOKUP(A280,[2]ImportationMaterialProgrammingE!B:F,5,0)</f>
        <v/>
      </c>
      <c r="U280" s="18" t="str">
        <f t="shared" ca="1" si="14"/>
        <v/>
      </c>
      <c r="X280" s="15" t="str">
        <f>VLOOKUP(A280,[2]ImportationMaterialProgrammingE!B:X,23,0)</f>
        <v>MBB</v>
      </c>
      <c r="Y280" s="1" t="str">
        <f>IF(X280="DTA TRANSP","",VLOOKUP(A280,[2]ImportationMaterialProgrammingE!$B:$V,21,0))</f>
        <v>04/03/2022</v>
      </c>
      <c r="Z280" s="2"/>
      <c r="AC280" s="24"/>
      <c r="AD280" s="24"/>
      <c r="AE280" s="24"/>
      <c r="AF280" s="24"/>
    </row>
    <row r="281" spans="1:32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>
        <f>VLOOKUP(A281,[2]ImportationMaterialProgrammingE!B:C,2,0)</f>
        <v>540201483</v>
      </c>
      <c r="F281" s="3" t="s">
        <v>589</v>
      </c>
      <c r="G281" s="3" t="s">
        <v>452</v>
      </c>
      <c r="H281" s="17">
        <f t="shared" ca="1" si="12"/>
        <v>77</v>
      </c>
      <c r="I281" s="15" t="e">
        <f>IF(VLOOKUP(A281,[2]ImportationMaterialProgrammingE!B:U,20,0)=0,"",VLOOKUP(A281,[2]ImportationMaterialProgrammingE!B:U,20,0))</f>
        <v>#REF!</v>
      </c>
      <c r="J281" s="15" t="str">
        <f>IF(VLOOKUP(A281,[2]ImportationMaterialProgrammingE!B:Y,24,0)&lt;&gt;"","Sim","Não")</f>
        <v>Não</v>
      </c>
      <c r="K281" s="15" t="str">
        <f>IF(VLOOKUP(A281,[2]ImportationMaterialProgrammingE!B:X,23,0)="DTA TRANSP",VLOOKUP(A281,[2]ImportationMaterialProgrammingE!B:V,21,0),"")</f>
        <v/>
      </c>
      <c r="L281" s="15" t="str">
        <f>IF(VLOOKUP(A281,[2]ImportationMaterialProgrammingE!B:Y,24,0)=0,"",VLOOKUP(A281,[2]ImportationMaterialProgrammingE!B:Y,24,0))</f>
        <v/>
      </c>
      <c r="N281" s="3" t="str">
        <f t="shared" si="13"/>
        <v/>
      </c>
      <c r="P281" s="3" t="s">
        <v>456</v>
      </c>
      <c r="Q281" s="16" t="str">
        <f>VLOOKUP(A281,[2]ImportationMaterialProgrammingE!B:AN,39,0)</f>
        <v xml:space="preserve">          </v>
      </c>
      <c r="S281" s="17" t="str">
        <f>VLOOKUP(A281,[2]ImportationMaterialProgrammingE!B:F,5,0)</f>
        <v/>
      </c>
      <c r="U281" s="18" t="str">
        <f t="shared" ca="1" si="14"/>
        <v/>
      </c>
      <c r="V281" s="3" t="s">
        <v>454</v>
      </c>
      <c r="X281" s="15" t="str">
        <f>VLOOKUP(A281,[2]ImportationMaterialProgrammingE!B:X,23,0)</f>
        <v/>
      </c>
      <c r="Y281" s="1" t="str">
        <f>IF(X281="DTA TRANSP","",VLOOKUP(A281,[2]ImportationMaterialProgrammingE!$B:$V,21,0))</f>
        <v/>
      </c>
      <c r="Z281" s="2"/>
      <c r="AC281" s="24"/>
      <c r="AD281" s="24"/>
      <c r="AE281" s="24"/>
      <c r="AF281" s="24"/>
    </row>
    <row r="282" spans="1:32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>
        <f>VLOOKUP(A282,[2]ImportationMaterialProgrammingE!B:C,2,0)</f>
        <v>540201475</v>
      </c>
      <c r="F282" s="3" t="s">
        <v>589</v>
      </c>
      <c r="G282" s="3" t="s">
        <v>452</v>
      </c>
      <c r="H282" s="17">
        <f t="shared" ca="1" si="12"/>
        <v>77</v>
      </c>
      <c r="I282" s="15" t="str">
        <f>IF(VLOOKUP(A282,[2]ImportationMaterialProgrammingE!B:U,20,0)=0,"",VLOOKUP(A282,[2]ImportationMaterialProgrammingE!B:U,20,0))</f>
        <v>07/02/2022</v>
      </c>
      <c r="J282" s="15" t="str">
        <f>IF(VLOOKUP(A282,[2]ImportationMaterialProgrammingE!B:Y,24,0)&lt;&gt;"","Sim","Não")</f>
        <v>Não</v>
      </c>
      <c r="K282" s="15" t="str">
        <f>IF(VLOOKUP(A282,[2]ImportationMaterialProgrammingE!B:X,23,0)="DTA TRANSP",VLOOKUP(A282,[2]ImportationMaterialProgrammingE!B:V,21,0),"")</f>
        <v/>
      </c>
      <c r="L282" s="15" t="str">
        <f>IF(VLOOKUP(A282,[2]ImportationMaterialProgrammingE!B:Y,24,0)=0,"",VLOOKUP(A282,[2]ImportationMaterialProgrammingE!B:Y,24,0))</f>
        <v/>
      </c>
      <c r="N282" s="3" t="str">
        <f t="shared" si="13"/>
        <v/>
      </c>
      <c r="P282" s="3" t="s">
        <v>456</v>
      </c>
      <c r="Q282" s="16" t="str">
        <f>VLOOKUP(A282,[2]ImportationMaterialProgrammingE!B:AN,39,0)</f>
        <v>2204074500</v>
      </c>
      <c r="R282" s="39">
        <v>44623</v>
      </c>
      <c r="S282" s="17" t="str">
        <f>VLOOKUP(A282,[2]ImportationMaterialProgrammingE!B:F,5,0)</f>
        <v>VERDE</v>
      </c>
      <c r="T282" s="41">
        <v>44624</v>
      </c>
      <c r="U282" s="18">
        <f t="shared" ca="1" si="14"/>
        <v>10</v>
      </c>
      <c r="W282" s="3" t="s">
        <v>585</v>
      </c>
      <c r="X282" s="15" t="str">
        <f>VLOOKUP(A282,[2]ImportationMaterialProgrammingE!B:X,23,0)</f>
        <v>FINALIZADO</v>
      </c>
      <c r="Y282" s="1" t="str">
        <f>IF(X282="DTA TRANSP","",VLOOKUP(A282,[2]ImportationMaterialProgrammingE!$B:$V,21,0))</f>
        <v>07/03/2022</v>
      </c>
      <c r="Z282" s="37" t="s">
        <v>588</v>
      </c>
      <c r="AA282" s="3" t="s">
        <v>457</v>
      </c>
      <c r="AC282" s="24"/>
      <c r="AD282" s="24"/>
      <c r="AE282" s="24"/>
      <c r="AF282" s="24"/>
    </row>
    <row r="283" spans="1:32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>
        <f>VLOOKUP(A283,[2]ImportationMaterialProgrammingE!B:C,2,0)</f>
        <v>540201484</v>
      </c>
      <c r="F283" s="3" t="s">
        <v>589</v>
      </c>
      <c r="G283" s="3" t="s">
        <v>452</v>
      </c>
      <c r="H283" s="17">
        <f t="shared" ca="1" si="12"/>
        <v>77</v>
      </c>
      <c r="I283" s="15" t="str">
        <f>IF(VLOOKUP(A283,[2]ImportationMaterialProgrammingE!B:U,20,0)=0,"",VLOOKUP(A283,[2]ImportationMaterialProgrammingE!B:U,20,0))</f>
        <v>03/03/2022</v>
      </c>
      <c r="J283" s="15" t="str">
        <f>IF(VLOOKUP(A283,[2]ImportationMaterialProgrammingE!B:Y,24,0)&lt;&gt;"","Sim","Não")</f>
        <v>Não</v>
      </c>
      <c r="K283" s="15" t="str">
        <f>IF(VLOOKUP(A283,[2]ImportationMaterialProgrammingE!B:X,23,0)="DTA TRANSP",VLOOKUP(A283,[2]ImportationMaterialProgrammingE!B:V,21,0),"")</f>
        <v/>
      </c>
      <c r="L283" s="15" t="str">
        <f>IF(VLOOKUP(A283,[2]ImportationMaterialProgrammingE!B:Y,24,0)=0,"",VLOOKUP(A283,[2]ImportationMaterialProgrammingE!B:Y,24,0))</f>
        <v/>
      </c>
      <c r="N283" s="3" t="str">
        <f t="shared" si="13"/>
        <v/>
      </c>
      <c r="P283" s="3" t="s">
        <v>456</v>
      </c>
      <c r="Q283" s="16" t="str">
        <f>VLOOKUP(A283,[2]ImportationMaterialProgrammingE!B:AN,39,0)</f>
        <v>2204074518</v>
      </c>
      <c r="R283" s="39">
        <v>44623</v>
      </c>
      <c r="S283" s="17" t="str">
        <f>VLOOKUP(A283,[2]ImportationMaterialProgrammingE!B:F,5,0)</f>
        <v>VERDE</v>
      </c>
      <c r="T283" s="41">
        <v>44624</v>
      </c>
      <c r="U283" s="18">
        <f t="shared" ca="1" si="14"/>
        <v>10</v>
      </c>
      <c r="W283" s="3" t="s">
        <v>585</v>
      </c>
      <c r="X283" s="15" t="str">
        <f>VLOOKUP(A283,[2]ImportationMaterialProgrammingE!B:X,23,0)</f>
        <v>FINALIZADO</v>
      </c>
      <c r="Y283" s="1" t="str">
        <f>IF(X283="DTA TRANSP","",VLOOKUP(A283,[2]ImportationMaterialProgrammingE!$B:$V,21,0))</f>
        <v>04/03/2022</v>
      </c>
      <c r="Z283" s="37" t="s">
        <v>588</v>
      </c>
      <c r="AA283" s="3" t="s">
        <v>457</v>
      </c>
      <c r="AC283" s="24"/>
      <c r="AD283" s="24"/>
      <c r="AE283" s="24"/>
      <c r="AF283" s="24"/>
    </row>
    <row r="284" spans="1:32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>
        <f>VLOOKUP(A284,[2]ImportationMaterialProgrammingE!B:C,2,0)</f>
        <v>540201485</v>
      </c>
      <c r="F284" s="3" t="s">
        <v>589</v>
      </c>
      <c r="G284" s="3" t="s">
        <v>452</v>
      </c>
      <c r="H284" s="17">
        <f t="shared" ca="1" si="12"/>
        <v>77</v>
      </c>
      <c r="I284" s="15" t="str">
        <f>IF(VLOOKUP(A284,[2]ImportationMaterialProgrammingE!B:U,20,0)=0,"",VLOOKUP(A284,[2]ImportationMaterialProgrammingE!B:U,20,0))</f>
        <v>08/03/2022</v>
      </c>
      <c r="J284" s="15" t="str">
        <f>IF(VLOOKUP(A284,[2]ImportationMaterialProgrammingE!B:Y,24,0)&lt;&gt;"","Sim","Não")</f>
        <v>Não</v>
      </c>
      <c r="K284" s="15" t="str">
        <f>IF(VLOOKUP(A284,[2]ImportationMaterialProgrammingE!B:X,23,0)="DTA TRANSP",VLOOKUP(A284,[2]ImportationMaterialProgrammingE!B:V,21,0),"")</f>
        <v/>
      </c>
      <c r="L284" s="15" t="str">
        <f>IF(VLOOKUP(A284,[2]ImportationMaterialProgrammingE!B:Y,24,0)=0,"",VLOOKUP(A284,[2]ImportationMaterialProgrammingE!B:Y,24,0))</f>
        <v/>
      </c>
      <c r="M284" s="21">
        <v>6.13E-2</v>
      </c>
      <c r="N284" s="3" t="str">
        <f t="shared" si="13"/>
        <v>Remover bloqueio</v>
      </c>
      <c r="P284" s="3" t="s">
        <v>456</v>
      </c>
      <c r="Q284" s="16" t="str">
        <f>VLOOKUP(A284,[2]ImportationMaterialProgrammingE!B:AN,39,0)</f>
        <v xml:space="preserve">          </v>
      </c>
      <c r="S284" s="17" t="str">
        <f>VLOOKUP(A284,[2]ImportationMaterialProgrammingE!B:F,5,0)</f>
        <v/>
      </c>
      <c r="U284" s="18" t="str">
        <f t="shared" ca="1" si="14"/>
        <v/>
      </c>
      <c r="X284" s="15" t="str">
        <f>VLOOKUP(A284,[2]ImportationMaterialProgrammingE!B:X,23,0)</f>
        <v/>
      </c>
      <c r="Y284" s="1" t="str">
        <f>IF(X284="DTA TRANSP","",VLOOKUP(A284,[2]ImportationMaterialProgrammingE!$B:$V,21,0))</f>
        <v/>
      </c>
      <c r="Z284" s="2"/>
      <c r="AC284" s="24"/>
      <c r="AD284" s="24"/>
      <c r="AE284" s="24"/>
      <c r="AF284" s="24"/>
    </row>
    <row r="285" spans="1:32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>
        <f>VLOOKUP(A285,[2]ImportationMaterialProgrammingE!B:C,2,0)</f>
        <v>540201486</v>
      </c>
      <c r="F285" s="3" t="s">
        <v>589</v>
      </c>
      <c r="G285" s="3" t="s">
        <v>452</v>
      </c>
      <c r="H285" s="17">
        <f t="shared" ca="1" si="12"/>
        <v>77</v>
      </c>
      <c r="I285" s="15" t="str">
        <f>IF(VLOOKUP(A285,[2]ImportationMaterialProgrammingE!B:U,20,0)=0,"",VLOOKUP(A285,[2]ImportationMaterialProgrammingE!B:U,20,0))</f>
        <v>03/03/2022</v>
      </c>
      <c r="J285" s="15" t="str">
        <f>IF(VLOOKUP(A285,[2]ImportationMaterialProgrammingE!B:Y,24,0)&lt;&gt;"","Sim","Não")</f>
        <v>Não</v>
      </c>
      <c r="K285" s="15" t="str">
        <f>IF(VLOOKUP(A285,[2]ImportationMaterialProgrammingE!B:X,23,0)="DTA TRANSP",VLOOKUP(A285,[2]ImportationMaterialProgrammingE!B:V,21,0),"")</f>
        <v/>
      </c>
      <c r="L285" s="15" t="str">
        <f>IF(VLOOKUP(A285,[2]ImportationMaterialProgrammingE!B:Y,24,0)=0,"",VLOOKUP(A285,[2]ImportationMaterialProgrammingE!B:Y,24,0))</f>
        <v/>
      </c>
      <c r="N285" s="3" t="str">
        <f t="shared" si="13"/>
        <v/>
      </c>
      <c r="P285" s="3" t="s">
        <v>456</v>
      </c>
      <c r="Q285" s="16" t="str">
        <f>VLOOKUP(A285,[2]ImportationMaterialProgrammingE!B:AN,39,0)</f>
        <v xml:space="preserve">          </v>
      </c>
      <c r="S285" s="17" t="str">
        <f>VLOOKUP(A285,[2]ImportationMaterialProgrammingE!B:F,5,0)</f>
        <v/>
      </c>
      <c r="U285" s="18" t="str">
        <f t="shared" ca="1" si="14"/>
        <v/>
      </c>
      <c r="X285" s="15" t="str">
        <f>VLOOKUP(A285,[2]ImportationMaterialProgrammingE!B:X,23,0)</f>
        <v/>
      </c>
      <c r="Y285" s="1" t="str">
        <f>IF(X285="DTA TRANSP","",VLOOKUP(A285,[2]ImportationMaterialProgrammingE!$B:$V,21,0))</f>
        <v/>
      </c>
      <c r="Z285" s="2"/>
      <c r="AC285" s="24"/>
      <c r="AD285" s="24"/>
      <c r="AE285" s="24"/>
      <c r="AF285" s="24"/>
    </row>
    <row r="286" spans="1:32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>
        <f>VLOOKUP(A286,[2]ImportationMaterialProgrammingE!B:C,2,0)</f>
        <v>540201487</v>
      </c>
      <c r="F286" s="3" t="s">
        <v>589</v>
      </c>
      <c r="G286" s="3" t="s">
        <v>452</v>
      </c>
      <c r="H286" s="17">
        <f t="shared" ca="1" si="12"/>
        <v>77</v>
      </c>
      <c r="I286" s="15" t="str">
        <f>IF(VLOOKUP(A286,[2]ImportationMaterialProgrammingE!B:U,20,0)=0,"",VLOOKUP(A286,[2]ImportationMaterialProgrammingE!B:U,20,0))</f>
        <v>08/03/2022</v>
      </c>
      <c r="J286" s="15" t="str">
        <f>IF(VLOOKUP(A286,[2]ImportationMaterialProgrammingE!B:Y,24,0)&lt;&gt;"","Sim","Não")</f>
        <v>Não</v>
      </c>
      <c r="K286" s="15" t="str">
        <f>IF(VLOOKUP(A286,[2]ImportationMaterialProgrammingE!B:X,23,0)="DTA TRANSP",VLOOKUP(A286,[2]ImportationMaterialProgrammingE!B:V,21,0),"")</f>
        <v/>
      </c>
      <c r="L286" s="15" t="str">
        <f>IF(VLOOKUP(A286,[2]ImportationMaterialProgrammingE!B:Y,24,0)=0,"",VLOOKUP(A286,[2]ImportationMaterialProgrammingE!B:Y,24,0))</f>
        <v/>
      </c>
      <c r="N286" s="3" t="str">
        <f t="shared" si="13"/>
        <v/>
      </c>
      <c r="P286" s="3" t="s">
        <v>456</v>
      </c>
      <c r="Q286" s="16" t="str">
        <f>VLOOKUP(A286,[2]ImportationMaterialProgrammingE!B:AN,39,0)</f>
        <v xml:space="preserve">          </v>
      </c>
      <c r="S286" s="17" t="str">
        <f>VLOOKUP(A286,[2]ImportationMaterialProgrammingE!B:F,5,0)</f>
        <v/>
      </c>
      <c r="U286" s="18" t="str">
        <f t="shared" ca="1" si="14"/>
        <v/>
      </c>
      <c r="X286" s="15" t="str">
        <f>VLOOKUP(A286,[2]ImportationMaterialProgrammingE!B:X,23,0)</f>
        <v/>
      </c>
      <c r="Y286" s="1" t="str">
        <f>IF(X286="DTA TRANSP","",VLOOKUP(A286,[2]ImportationMaterialProgrammingE!$B:$V,21,0))</f>
        <v/>
      </c>
      <c r="Z286" s="2"/>
      <c r="AC286" s="24"/>
      <c r="AD286" s="24"/>
      <c r="AE286" s="24"/>
      <c r="AF286" s="24"/>
    </row>
    <row r="287" spans="1:32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>
        <f>VLOOKUP(A287,[2]ImportationMaterialProgrammingE!B:C,2,0)</f>
        <v>540201491</v>
      </c>
      <c r="F287" s="3" t="s">
        <v>589</v>
      </c>
      <c r="G287" s="3" t="s">
        <v>452</v>
      </c>
      <c r="H287" s="17">
        <f t="shared" ca="1" si="12"/>
        <v>77</v>
      </c>
      <c r="I287" s="15" t="str">
        <f>IF(VLOOKUP(A287,[2]ImportationMaterialProgrammingE!B:U,20,0)=0,"",VLOOKUP(A287,[2]ImportationMaterialProgrammingE!B:U,20,0))</f>
        <v>10/03/2022</v>
      </c>
      <c r="J287" s="15" t="str">
        <f>IF(VLOOKUP(A287,[2]ImportationMaterialProgrammingE!B:Y,24,0)&lt;&gt;"","Sim","Não")</f>
        <v>Não</v>
      </c>
      <c r="K287" s="15" t="str">
        <f>IF(VLOOKUP(A287,[2]ImportationMaterialProgrammingE!B:X,23,0)="DTA TRANSP",VLOOKUP(A287,[2]ImportationMaterialProgrammingE!B:V,21,0),"")</f>
        <v/>
      </c>
      <c r="L287" s="15" t="str">
        <f>IF(VLOOKUP(A287,[2]ImportationMaterialProgrammingE!B:Y,24,0)=0,"",VLOOKUP(A287,[2]ImportationMaterialProgrammingE!B:Y,24,0))</f>
        <v/>
      </c>
      <c r="N287" s="3" t="str">
        <f t="shared" si="13"/>
        <v/>
      </c>
      <c r="P287" s="3" t="s">
        <v>456</v>
      </c>
      <c r="Q287" s="16" t="str">
        <f>VLOOKUP(A287,[2]ImportationMaterialProgrammingE!B:AN,39,0)</f>
        <v xml:space="preserve">          </v>
      </c>
      <c r="S287" s="17" t="str">
        <f>VLOOKUP(A287,[2]ImportationMaterialProgrammingE!B:F,5,0)</f>
        <v/>
      </c>
      <c r="U287" s="18" t="str">
        <f t="shared" ca="1" si="14"/>
        <v/>
      </c>
      <c r="X287" s="15" t="str">
        <f>VLOOKUP(A287,[2]ImportationMaterialProgrammingE!B:X,23,0)</f>
        <v/>
      </c>
      <c r="Y287" s="1" t="str">
        <f>IF(X287="DTA TRANSP","",VLOOKUP(A287,[2]ImportationMaterialProgrammingE!$B:$V,21,0))</f>
        <v/>
      </c>
      <c r="Z287" s="2"/>
      <c r="AC287" s="24"/>
      <c r="AD287" s="24"/>
      <c r="AE287" s="24"/>
      <c r="AF287" s="24"/>
    </row>
    <row r="288" spans="1:32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>
        <f>VLOOKUP(A288,[2]ImportationMaterialProgrammingE!B:C,2,0)</f>
        <v>540201488</v>
      </c>
      <c r="F288" s="3" t="s">
        <v>589</v>
      </c>
      <c r="G288" s="3" t="s">
        <v>452</v>
      </c>
      <c r="H288" s="17">
        <f t="shared" ca="1" si="12"/>
        <v>77</v>
      </c>
      <c r="I288" s="15" t="str">
        <f>IF(VLOOKUP(A288,[2]ImportationMaterialProgrammingE!B:U,20,0)=0,"",VLOOKUP(A288,[2]ImportationMaterialProgrammingE!B:U,20,0))</f>
        <v>08/03/2022</v>
      </c>
      <c r="J288" s="15" t="str">
        <f>IF(VLOOKUP(A288,[2]ImportationMaterialProgrammingE!B:Y,24,0)&lt;&gt;"","Sim","Não")</f>
        <v>Não</v>
      </c>
      <c r="K288" s="15" t="str">
        <f>IF(VLOOKUP(A288,[2]ImportationMaterialProgrammingE!B:X,23,0)="DTA TRANSP",VLOOKUP(A288,[2]ImportationMaterialProgrammingE!B:V,21,0),"")</f>
        <v/>
      </c>
      <c r="L288" s="15" t="str">
        <f>IF(VLOOKUP(A288,[2]ImportationMaterialProgrammingE!B:Y,24,0)=0,"",VLOOKUP(A288,[2]ImportationMaterialProgrammingE!B:Y,24,0))</f>
        <v/>
      </c>
      <c r="N288" s="3" t="str">
        <f t="shared" si="13"/>
        <v/>
      </c>
      <c r="P288" s="3" t="s">
        <v>456</v>
      </c>
      <c r="Q288" s="16" t="str">
        <f>VLOOKUP(A288,[2]ImportationMaterialProgrammingE!B:AN,39,0)</f>
        <v xml:space="preserve">          </v>
      </c>
      <c r="S288" s="17" t="str">
        <f>VLOOKUP(A288,[2]ImportationMaterialProgrammingE!B:F,5,0)</f>
        <v/>
      </c>
      <c r="U288" s="18" t="str">
        <f t="shared" ca="1" si="14"/>
        <v/>
      </c>
      <c r="V288" s="3" t="s">
        <v>454</v>
      </c>
      <c r="X288" s="15" t="str">
        <f>VLOOKUP(A288,[2]ImportationMaterialProgrammingE!B:X,23,0)</f>
        <v>SBL</v>
      </c>
      <c r="Y288" s="1" t="str">
        <f>IF(X288="DTA TRANSP","",VLOOKUP(A288,[2]ImportationMaterialProgrammingE!$B:$V,21,0))</f>
        <v>08/03/2022</v>
      </c>
      <c r="Z288" s="2"/>
      <c r="AC288" s="24"/>
      <c r="AD288" s="24"/>
      <c r="AE288" s="24"/>
      <c r="AF288" s="24"/>
    </row>
    <row r="289" spans="1:32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>
        <f>VLOOKUP(A289,[2]ImportationMaterialProgrammingE!B:C,2,0)</f>
        <v>540201489</v>
      </c>
      <c r="F289" s="3" t="s">
        <v>589</v>
      </c>
      <c r="G289" s="3" t="s">
        <v>452</v>
      </c>
      <c r="H289" s="17">
        <f t="shared" ca="1" si="12"/>
        <v>77</v>
      </c>
      <c r="I289" s="15" t="str">
        <f>IF(VLOOKUP(A289,[2]ImportationMaterialProgrammingE!B:U,20,0)=0,"",VLOOKUP(A289,[2]ImportationMaterialProgrammingE!B:U,20,0))</f>
        <v>28/02/2022</v>
      </c>
      <c r="J289" s="15" t="str">
        <f>IF(VLOOKUP(A289,[2]ImportationMaterialProgrammingE!B:Y,24,0)&lt;&gt;"","Sim","Não")</f>
        <v>Não</v>
      </c>
      <c r="K289" s="15" t="str">
        <f>IF(VLOOKUP(A289,[2]ImportationMaterialProgrammingE!B:X,23,0)="DTA TRANSP",VLOOKUP(A289,[2]ImportationMaterialProgrammingE!B:V,21,0),"")</f>
        <v/>
      </c>
      <c r="L289" s="15" t="str">
        <f>IF(VLOOKUP(A289,[2]ImportationMaterialProgrammingE!B:Y,24,0)=0,"",VLOOKUP(A289,[2]ImportationMaterialProgrammingE!B:Y,24,0))</f>
        <v/>
      </c>
      <c r="N289" s="3" t="str">
        <f t="shared" si="13"/>
        <v/>
      </c>
      <c r="P289" s="3" t="s">
        <v>456</v>
      </c>
      <c r="Q289" s="16" t="str">
        <f>VLOOKUP(A289,[2]ImportationMaterialProgrammingE!B:AN,39,0)</f>
        <v xml:space="preserve">          </v>
      </c>
      <c r="S289" s="17" t="str">
        <f>VLOOKUP(A289,[2]ImportationMaterialProgrammingE!B:F,5,0)</f>
        <v/>
      </c>
      <c r="U289" s="18" t="str">
        <f t="shared" ca="1" si="14"/>
        <v/>
      </c>
      <c r="X289" s="15" t="str">
        <f>VLOOKUP(A289,[2]ImportationMaterialProgrammingE!B:X,23,0)</f>
        <v/>
      </c>
      <c r="Y289" s="1" t="str">
        <f>IF(X289="DTA TRANSP","",VLOOKUP(A289,[2]ImportationMaterialProgrammingE!$B:$V,21,0))</f>
        <v/>
      </c>
      <c r="Z289" s="2"/>
      <c r="AC289" s="24"/>
      <c r="AD289" s="24"/>
      <c r="AE289" s="24"/>
      <c r="AF289" s="24"/>
    </row>
    <row r="290" spans="1:32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>
        <f>VLOOKUP(A290,[2]ImportationMaterialProgrammingE!B:C,2,0)</f>
        <v>540201490</v>
      </c>
      <c r="F290" s="3" t="s">
        <v>589</v>
      </c>
      <c r="G290" s="3" t="s">
        <v>452</v>
      </c>
      <c r="H290" s="17">
        <f t="shared" ca="1" si="12"/>
        <v>77</v>
      </c>
      <c r="I290" s="15" t="str">
        <f>IF(VLOOKUP(A290,[2]ImportationMaterialProgrammingE!B:U,20,0)=0,"",VLOOKUP(A290,[2]ImportationMaterialProgrammingE!B:U,20,0))</f>
        <v>10/03/2022</v>
      </c>
      <c r="J290" s="15" t="str">
        <f>IF(VLOOKUP(A290,[2]ImportationMaterialProgrammingE!B:Y,24,0)&lt;&gt;"","Sim","Não")</f>
        <v>Não</v>
      </c>
      <c r="K290" s="15" t="str">
        <f>IF(VLOOKUP(A290,[2]ImportationMaterialProgrammingE!B:X,23,0)="DTA TRANSP",VLOOKUP(A290,[2]ImportationMaterialProgrammingE!B:V,21,0),"")</f>
        <v/>
      </c>
      <c r="L290" s="15" t="str">
        <f>IF(VLOOKUP(A290,[2]ImportationMaterialProgrammingE!B:Y,24,0)=0,"",VLOOKUP(A290,[2]ImportationMaterialProgrammingE!B:Y,24,0))</f>
        <v/>
      </c>
      <c r="M290" s="21">
        <v>6.8900000000000003E-2</v>
      </c>
      <c r="N290" s="3" t="str">
        <f t="shared" si="13"/>
        <v>Remover bloqueio</v>
      </c>
      <c r="P290" s="3" t="s">
        <v>456</v>
      </c>
      <c r="Q290" s="16" t="str">
        <f>VLOOKUP(A290,[2]ImportationMaterialProgrammingE!B:AN,39,0)</f>
        <v>2204211450</v>
      </c>
      <c r="R290" s="42" t="s">
        <v>586</v>
      </c>
      <c r="S290" s="17" t="str">
        <f>VLOOKUP(A290,[2]ImportationMaterialProgrammingE!B:F,5,0)</f>
        <v>VERDE</v>
      </c>
      <c r="T290" s="40" t="s">
        <v>588</v>
      </c>
      <c r="U290" s="18">
        <f t="shared" ca="1" si="14"/>
        <v>131</v>
      </c>
      <c r="X290" s="15" t="str">
        <f>VLOOKUP(A290,[2]ImportationMaterialProgrammingE!B:X,23,0)</f>
        <v/>
      </c>
      <c r="Y290" s="1" t="str">
        <f>IF(X290="DTA TRANSP","",VLOOKUP(A290,[2]ImportationMaterialProgrammingE!$B:$V,21,0))</f>
        <v/>
      </c>
      <c r="AC290" s="24"/>
      <c r="AD290" s="24"/>
      <c r="AE290" s="24"/>
      <c r="AF290" s="24"/>
    </row>
    <row r="291" spans="1:32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>
        <f>VLOOKUP(A291,[2]ImportationMaterialProgrammingE!B:C,2,0)</f>
        <v>540201474</v>
      </c>
      <c r="F291" s="3" t="s">
        <v>589</v>
      </c>
      <c r="G291" s="3" t="s">
        <v>452</v>
      </c>
      <c r="H291" s="17">
        <f t="shared" ca="1" si="12"/>
        <v>77</v>
      </c>
      <c r="I291" s="15" t="str">
        <f>IF(VLOOKUP(A291,[2]ImportationMaterialProgrammingE!B:U,20,0)=0,"",VLOOKUP(A291,[2]ImportationMaterialProgrammingE!B:U,20,0))</f>
        <v>04/03/2022</v>
      </c>
      <c r="J291" s="15" t="str">
        <f>IF(VLOOKUP(A291,[2]ImportationMaterialProgrammingE!B:Y,24,0)&lt;&gt;"","Sim","Não")</f>
        <v>Não</v>
      </c>
      <c r="K291" s="15" t="str">
        <f>IF(VLOOKUP(A291,[2]ImportationMaterialProgrammingE!B:X,23,0)="DTA TRANSP",VLOOKUP(A291,[2]ImportationMaterialProgrammingE!B:V,21,0),"")</f>
        <v/>
      </c>
      <c r="L291" s="15" t="str">
        <f>IF(VLOOKUP(A291,[2]ImportationMaterialProgrammingE!B:Y,24,0)=0,"",VLOOKUP(A291,[2]ImportationMaterialProgrammingE!B:Y,24,0))</f>
        <v/>
      </c>
      <c r="N291" s="3" t="str">
        <f t="shared" si="13"/>
        <v/>
      </c>
      <c r="P291" s="3" t="s">
        <v>456</v>
      </c>
      <c r="Q291" s="16" t="str">
        <f>VLOOKUP(A291,[2]ImportationMaterialProgrammingE!B:AN,39,0)</f>
        <v>2203972660</v>
      </c>
      <c r="R291" s="39">
        <v>44595</v>
      </c>
      <c r="S291" s="17" t="str">
        <f>VLOOKUP(A291,[2]ImportationMaterialProgrammingE!B:F,5,0)</f>
        <v>VERDE</v>
      </c>
      <c r="T291" s="40">
        <v>44623</v>
      </c>
      <c r="U291" s="18">
        <f t="shared" ca="1" si="14"/>
        <v>9</v>
      </c>
      <c r="X291" s="15" t="str">
        <f>VLOOKUP(A291,[2]ImportationMaterialProgrammingE!B:X,23,0)</f>
        <v>FINALIZADO</v>
      </c>
      <c r="Y291" s="1" t="str">
        <f>IF(X291="DTA TRANSP","",VLOOKUP(A291,[2]ImportationMaterialProgrammingE!$B:$V,21,0))</f>
        <v>03/03/2022</v>
      </c>
      <c r="Z291" s="36">
        <v>44623</v>
      </c>
      <c r="AA291" s="3" t="s">
        <v>457</v>
      </c>
      <c r="AC291" s="24"/>
      <c r="AD291" s="24"/>
      <c r="AE291" s="24"/>
      <c r="AF291" s="24"/>
    </row>
    <row r="292" spans="1:32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>
        <f>VLOOKUP(A292,[2]ImportationMaterialProgrammingE!B:C,2,0)</f>
        <v>540201492</v>
      </c>
      <c r="F292" s="3" t="s">
        <v>589</v>
      </c>
      <c r="G292" s="3" t="s">
        <v>452</v>
      </c>
      <c r="H292" s="17">
        <f t="shared" ca="1" si="12"/>
        <v>77</v>
      </c>
      <c r="I292" s="15" t="e">
        <f>IF(VLOOKUP(A292,[2]ImportationMaterialProgrammingE!B:U,20,0)=0,"",VLOOKUP(A292,[2]ImportationMaterialProgrammingE!B:U,20,0))</f>
        <v>#REF!</v>
      </c>
      <c r="J292" s="15" t="str">
        <f>IF(VLOOKUP(A292,[2]ImportationMaterialProgrammingE!B:Y,24,0)&lt;&gt;"","Sim","Não")</f>
        <v>Não</v>
      </c>
      <c r="K292" s="15" t="str">
        <f>IF(VLOOKUP(A292,[2]ImportationMaterialProgrammingE!B:X,23,0)="DTA TRANSP",VLOOKUP(A292,[2]ImportationMaterialProgrammingE!B:V,21,0),"")</f>
        <v/>
      </c>
      <c r="L292" s="15" t="str">
        <f>IF(VLOOKUP(A292,[2]ImportationMaterialProgrammingE!B:Y,24,0)=0,"",VLOOKUP(A292,[2]ImportationMaterialProgrammingE!B:Y,24,0))</f>
        <v/>
      </c>
      <c r="N292" s="3" t="str">
        <f t="shared" si="13"/>
        <v/>
      </c>
      <c r="P292" s="3" t="s">
        <v>456</v>
      </c>
      <c r="Q292" s="16" t="str">
        <f>VLOOKUP(A292,[2]ImportationMaterialProgrammingE!B:AN,39,0)</f>
        <v xml:space="preserve">          </v>
      </c>
      <c r="S292" s="17" t="str">
        <f>VLOOKUP(A292,[2]ImportationMaterialProgrammingE!B:F,5,0)</f>
        <v/>
      </c>
      <c r="U292" s="18" t="str">
        <f t="shared" ca="1" si="14"/>
        <v/>
      </c>
      <c r="V292" s="3" t="s">
        <v>455</v>
      </c>
      <c r="X292" s="15" t="str">
        <f>VLOOKUP(A292,[2]ImportationMaterialProgrammingE!B:X,23,0)</f>
        <v/>
      </c>
      <c r="Y292" s="1" t="str">
        <f>IF(X292="DTA TRANSP","",VLOOKUP(A292,[2]ImportationMaterialProgrammingE!$B:$V,21,0))</f>
        <v/>
      </c>
      <c r="Z292" s="2"/>
      <c r="AC292" s="24"/>
      <c r="AD292" s="24"/>
      <c r="AE292" s="24"/>
      <c r="AF292" s="24"/>
    </row>
    <row r="293" spans="1:32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>
        <f>VLOOKUP(A293,[2]ImportationMaterialProgrammingE!B:C,2,0)</f>
        <v>540201495</v>
      </c>
      <c r="F293" s="3" t="s">
        <v>589</v>
      </c>
      <c r="G293" s="3" t="s">
        <v>452</v>
      </c>
      <c r="H293" s="17">
        <f t="shared" ca="1" si="12"/>
        <v>77</v>
      </c>
      <c r="I293" s="15" t="e">
        <f>IF(VLOOKUP(A293,[2]ImportationMaterialProgrammingE!B:U,20,0)=0,"",VLOOKUP(A293,[2]ImportationMaterialProgrammingE!B:U,20,0))</f>
        <v>#REF!</v>
      </c>
      <c r="J293" s="15" t="str">
        <f>IF(VLOOKUP(A293,[2]ImportationMaterialProgrammingE!B:Y,24,0)&lt;&gt;"","Sim","Não")</f>
        <v>Não</v>
      </c>
      <c r="K293" s="15" t="str">
        <f>IF(VLOOKUP(A293,[2]ImportationMaterialProgrammingE!B:X,23,0)="DTA TRANSP",VLOOKUP(A293,[2]ImportationMaterialProgrammingE!B:V,21,0),"")</f>
        <v/>
      </c>
      <c r="L293" s="15" t="str">
        <f>IF(VLOOKUP(A293,[2]ImportationMaterialProgrammingE!B:Y,24,0)=0,"",VLOOKUP(A293,[2]ImportationMaterialProgrammingE!B:Y,24,0))</f>
        <v/>
      </c>
      <c r="N293" s="3" t="str">
        <f t="shared" si="13"/>
        <v/>
      </c>
      <c r="P293" s="3" t="s">
        <v>456</v>
      </c>
      <c r="Q293" s="16" t="str">
        <f>VLOOKUP(A293,[2]ImportationMaterialProgrammingE!B:AN,39,0)</f>
        <v xml:space="preserve">          </v>
      </c>
      <c r="S293" s="17" t="str">
        <f>VLOOKUP(A293,[2]ImportationMaterialProgrammingE!B:F,5,0)</f>
        <v/>
      </c>
      <c r="U293" s="18" t="str">
        <f t="shared" ca="1" si="14"/>
        <v/>
      </c>
      <c r="V293" s="3" t="s">
        <v>455</v>
      </c>
      <c r="X293" s="15" t="str">
        <f>VLOOKUP(A293,[2]ImportationMaterialProgrammingE!B:X,23,0)</f>
        <v/>
      </c>
      <c r="Y293" s="1" t="str">
        <f>IF(X293="DTA TRANSP","",VLOOKUP(A293,[2]ImportationMaterialProgrammingE!$B:$V,21,0))</f>
        <v/>
      </c>
      <c r="Z293" s="2"/>
      <c r="AC293" s="24"/>
      <c r="AD293" s="24"/>
      <c r="AE293" s="24"/>
      <c r="AF293" s="24"/>
    </row>
    <row r="294" spans="1:32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>
        <f>VLOOKUP(A294,[2]ImportationMaterialProgrammingE!B:C,2,0)</f>
        <v>540201499</v>
      </c>
      <c r="F294" s="3" t="s">
        <v>589</v>
      </c>
      <c r="G294" s="3" t="s">
        <v>452</v>
      </c>
      <c r="H294" s="17">
        <f t="shared" ca="1" si="12"/>
        <v>77</v>
      </c>
      <c r="I294" s="15" t="str">
        <f>IF(VLOOKUP(A294,[2]ImportationMaterialProgrammingE!B:U,20,0)=0,"",VLOOKUP(A294,[2]ImportationMaterialProgrammingE!B:U,20,0))</f>
        <v>04/03/2022</v>
      </c>
      <c r="J294" s="15" t="str">
        <f>IF(VLOOKUP(A294,[2]ImportationMaterialProgrammingE!B:Y,24,0)&lt;&gt;"","Sim","Não")</f>
        <v>Não</v>
      </c>
      <c r="K294" s="15" t="str">
        <f>IF(VLOOKUP(A294,[2]ImportationMaterialProgrammingE!B:X,23,0)="DTA TRANSP",VLOOKUP(A294,[2]ImportationMaterialProgrammingE!B:V,21,0),"")</f>
        <v/>
      </c>
      <c r="L294" s="15" t="str">
        <f>IF(VLOOKUP(A294,[2]ImportationMaterialProgrammingE!B:Y,24,0)=0,"",VLOOKUP(A294,[2]ImportationMaterialProgrammingE!B:Y,24,0))</f>
        <v/>
      </c>
      <c r="N294" s="3" t="str">
        <f t="shared" si="13"/>
        <v/>
      </c>
      <c r="P294" s="3" t="s">
        <v>456</v>
      </c>
      <c r="Q294" s="16" t="str">
        <f>VLOOKUP(A294,[2]ImportationMaterialProgrammingE!B:AN,39,0)</f>
        <v>2204074526</v>
      </c>
      <c r="R294" s="39">
        <v>44623</v>
      </c>
      <c r="S294" s="17" t="str">
        <f>VLOOKUP(A294,[2]ImportationMaterialProgrammingE!B:F,5,0)</f>
        <v>VERDE</v>
      </c>
      <c r="T294" s="41">
        <v>44624</v>
      </c>
      <c r="U294" s="18">
        <f t="shared" ca="1" si="14"/>
        <v>10</v>
      </c>
      <c r="V294" s="3" t="s">
        <v>455</v>
      </c>
      <c r="X294" s="15" t="str">
        <f>VLOOKUP(A294,[2]ImportationMaterialProgrammingE!B:X,23,0)</f>
        <v/>
      </c>
      <c r="Y294" s="1" t="str">
        <f>IF(X294="DTA TRANSP","",VLOOKUP(A294,[2]ImportationMaterialProgrammingE!$B:$V,21,0))</f>
        <v/>
      </c>
      <c r="AC294" s="24"/>
      <c r="AD294" s="24"/>
      <c r="AE294" s="24"/>
      <c r="AF294" s="24"/>
    </row>
    <row r="295" spans="1:32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>
        <f>VLOOKUP(A295,[2]ImportationMaterialProgrammingE!B:C,2,0)</f>
        <v>540201501</v>
      </c>
      <c r="F295" s="3" t="s">
        <v>589</v>
      </c>
      <c r="G295" s="3" t="s">
        <v>452</v>
      </c>
      <c r="H295" s="17">
        <f t="shared" ca="1" si="12"/>
        <v>77</v>
      </c>
      <c r="I295" s="15" t="str">
        <f>IF(VLOOKUP(A295,[2]ImportationMaterialProgrammingE!B:U,20,0)=0,"",VLOOKUP(A295,[2]ImportationMaterialProgrammingE!B:U,20,0))</f>
        <v>04/03/2022</v>
      </c>
      <c r="J295" s="15" t="str">
        <f>IF(VLOOKUP(A295,[2]ImportationMaterialProgrammingE!B:Y,24,0)&lt;&gt;"","Sim","Não")</f>
        <v>Não</v>
      </c>
      <c r="K295" s="15" t="str">
        <f>IF(VLOOKUP(A295,[2]ImportationMaterialProgrammingE!B:X,23,0)="DTA TRANSP",VLOOKUP(A295,[2]ImportationMaterialProgrammingE!B:V,21,0),"")</f>
        <v/>
      </c>
      <c r="L295" s="15" t="str">
        <f>IF(VLOOKUP(A295,[2]ImportationMaterialProgrammingE!B:Y,24,0)=0,"",VLOOKUP(A295,[2]ImportationMaterialProgrammingE!B:Y,24,0))</f>
        <v/>
      </c>
      <c r="M295" s="21">
        <v>5.4600000000000003E-2</v>
      </c>
      <c r="N295" s="3" t="str">
        <f t="shared" si="13"/>
        <v>Remover bloqueio</v>
      </c>
      <c r="P295" s="3" t="s">
        <v>456</v>
      </c>
      <c r="Q295" s="16" t="str">
        <f>VLOOKUP(A295,[2]ImportationMaterialProgrammingE!B:AN,39,0)</f>
        <v>2203972695</v>
      </c>
      <c r="R295" s="39">
        <v>44595</v>
      </c>
      <c r="S295" s="17" t="str">
        <f>VLOOKUP(A295,[2]ImportationMaterialProgrammingE!B:F,5,0)</f>
        <v>VERDE</v>
      </c>
      <c r="T295" s="40">
        <v>44623</v>
      </c>
      <c r="U295" s="18">
        <f t="shared" ca="1" si="14"/>
        <v>9</v>
      </c>
      <c r="V295" s="3" t="s">
        <v>458</v>
      </c>
      <c r="X295" s="15" t="str">
        <f>VLOOKUP(A295,[2]ImportationMaterialProgrammingE!B:X,23,0)</f>
        <v>FINALIZADO</v>
      </c>
      <c r="Y295" s="1" t="str">
        <f>IF(X295="DTA TRANSP","",VLOOKUP(A295,[2]ImportationMaterialProgrammingE!$B:$V,21,0))</f>
        <v>03/03/2022</v>
      </c>
      <c r="Z295" s="36">
        <v>44623</v>
      </c>
      <c r="AA295" s="3" t="s">
        <v>457</v>
      </c>
      <c r="AC295" s="24"/>
      <c r="AD295" s="24"/>
      <c r="AE295" s="24"/>
      <c r="AF295" s="24"/>
    </row>
    <row r="296" spans="1:32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>
        <f>VLOOKUP(A296,[2]ImportationMaterialProgrammingE!B:C,2,0)</f>
        <v>540201496</v>
      </c>
      <c r="F296" s="3" t="s">
        <v>589</v>
      </c>
      <c r="G296" s="3" t="s">
        <v>452</v>
      </c>
      <c r="H296" s="17">
        <f t="shared" ca="1" si="12"/>
        <v>77</v>
      </c>
      <c r="I296" s="15" t="str">
        <f>IF(VLOOKUP(A296,[2]ImportationMaterialProgrammingE!B:U,20,0)=0,"",VLOOKUP(A296,[2]ImportationMaterialProgrammingE!B:U,20,0))</f>
        <v>14/03/2022</v>
      </c>
      <c r="J296" s="15" t="str">
        <f>IF(VLOOKUP(A296,[2]ImportationMaterialProgrammingE!B:Y,24,0)&lt;&gt;"","Sim","Não")</f>
        <v>Não</v>
      </c>
      <c r="K296" s="15" t="str">
        <f>IF(VLOOKUP(A296,[2]ImportationMaterialProgrammingE!B:X,23,0)="DTA TRANSP",VLOOKUP(A296,[2]ImportationMaterialProgrammingE!B:V,21,0),"")</f>
        <v/>
      </c>
      <c r="L296" s="15" t="str">
        <f>IF(VLOOKUP(A296,[2]ImportationMaterialProgrammingE!B:Y,24,0)=0,"",VLOOKUP(A296,[2]ImportationMaterialProgrammingE!B:Y,24,0))</f>
        <v/>
      </c>
      <c r="M296" s="21">
        <v>8.4099999999999994E-2</v>
      </c>
      <c r="N296" s="3" t="str">
        <f t="shared" si="13"/>
        <v>Remover bloqueio</v>
      </c>
      <c r="P296" s="3" t="s">
        <v>456</v>
      </c>
      <c r="Q296" s="16" t="str">
        <f>VLOOKUP(A296,[2]ImportationMaterialProgrammingE!B:AN,39,0)</f>
        <v>2204074461</v>
      </c>
      <c r="R296" s="39">
        <v>44623</v>
      </c>
      <c r="S296" s="17" t="str">
        <f>VLOOKUP(A296,[2]ImportationMaterialProgrammingE!B:F,5,0)</f>
        <v>VERDE</v>
      </c>
      <c r="T296" s="41">
        <v>44624</v>
      </c>
      <c r="U296" s="18">
        <f t="shared" ca="1" si="14"/>
        <v>10</v>
      </c>
      <c r="V296" s="3" t="s">
        <v>455</v>
      </c>
      <c r="X296" s="15" t="str">
        <f>VLOOKUP(A296,[2]ImportationMaterialProgrammingE!B:X,23,0)</f>
        <v/>
      </c>
      <c r="Y296" s="1" t="str">
        <f>IF(X296="DTA TRANSP","",VLOOKUP(A296,[2]ImportationMaterialProgrammingE!$B:$V,21,0))</f>
        <v/>
      </c>
      <c r="AC296" s="24"/>
      <c r="AD296" s="24"/>
      <c r="AE296" s="24"/>
      <c r="AF296" s="24"/>
    </row>
    <row r="297" spans="1:32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>
        <f>VLOOKUP(A297,[2]ImportationMaterialProgrammingE!B:C,2,0)</f>
        <v>540201502</v>
      </c>
      <c r="F297" s="3" t="s">
        <v>589</v>
      </c>
      <c r="G297" s="3" t="s">
        <v>452</v>
      </c>
      <c r="H297" s="17">
        <f t="shared" ca="1" si="12"/>
        <v>77</v>
      </c>
      <c r="I297" s="15" t="str">
        <f>IF(VLOOKUP(A297,[2]ImportationMaterialProgrammingE!B:U,20,0)=0,"",VLOOKUP(A297,[2]ImportationMaterialProgrammingE!B:U,20,0))</f>
        <v>04/02/2022</v>
      </c>
      <c r="J297" s="15" t="str">
        <f>IF(VLOOKUP(A297,[2]ImportationMaterialProgrammingE!B:Y,24,0)&lt;&gt;"","Sim","Não")</f>
        <v>Não</v>
      </c>
      <c r="K297" s="15" t="str">
        <f>IF(VLOOKUP(A297,[2]ImportationMaterialProgrammingE!B:X,23,0)="DTA TRANSP",VLOOKUP(A297,[2]ImportationMaterialProgrammingE!B:V,21,0),"")</f>
        <v/>
      </c>
      <c r="L297" s="15" t="str">
        <f>IF(VLOOKUP(A297,[2]ImportationMaterialProgrammingE!B:Y,24,0)=0,"",VLOOKUP(A297,[2]ImportationMaterialProgrammingE!B:Y,24,0))</f>
        <v/>
      </c>
      <c r="N297" s="3" t="str">
        <f t="shared" si="13"/>
        <v/>
      </c>
      <c r="P297" s="3" t="s">
        <v>456</v>
      </c>
      <c r="Q297" s="16" t="str">
        <f>VLOOKUP(A297,[2]ImportationMaterialProgrammingE!B:AN,39,0)</f>
        <v>2204314497</v>
      </c>
      <c r="R297" s="39" t="s">
        <v>588</v>
      </c>
      <c r="S297" s="17" t="str">
        <f>VLOOKUP(A297,[2]ImportationMaterialProgrammingE!B:F,5,0)</f>
        <v>VERDE</v>
      </c>
      <c r="T297" s="40">
        <v>44745</v>
      </c>
      <c r="U297" s="18">
        <f t="shared" ca="1" si="14"/>
        <v>131</v>
      </c>
      <c r="V297" s="3" t="s">
        <v>458</v>
      </c>
      <c r="X297" s="15" t="str">
        <f>VLOOKUP(A297,[2]ImportationMaterialProgrammingE!B:X,23,0)</f>
        <v>SBL</v>
      </c>
      <c r="Y297" s="1" t="str">
        <f>IF(X297="DTA TRANSP","",VLOOKUP(A297,[2]ImportationMaterialProgrammingE!$B:$V,21,0))</f>
        <v>07/03/2022</v>
      </c>
      <c r="Z297" s="37" t="s">
        <v>588</v>
      </c>
      <c r="AA297" s="3" t="s">
        <v>457</v>
      </c>
      <c r="AC297" s="24"/>
      <c r="AD297" s="24"/>
      <c r="AE297" s="24"/>
      <c r="AF297" s="24"/>
    </row>
    <row r="298" spans="1:32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>
        <f>VLOOKUP(A298,[2]ImportationMaterialProgrammingE!B:C,2,0)</f>
        <v>540201508</v>
      </c>
      <c r="F298" s="3" t="s">
        <v>589</v>
      </c>
      <c r="G298" s="3" t="s">
        <v>452</v>
      </c>
      <c r="H298" s="17">
        <f t="shared" ca="1" si="12"/>
        <v>77</v>
      </c>
      <c r="I298" s="15" t="e">
        <f>IF(VLOOKUP(A298,[2]ImportationMaterialProgrammingE!B:U,20,0)=0,"",VLOOKUP(A298,[2]ImportationMaterialProgrammingE!B:U,20,0))</f>
        <v>#REF!</v>
      </c>
      <c r="J298" s="15" t="str">
        <f>IF(VLOOKUP(A298,[2]ImportationMaterialProgrammingE!B:Y,24,0)&lt;&gt;"","Sim","Não")</f>
        <v>Não</v>
      </c>
      <c r="K298" s="15" t="str">
        <f>IF(VLOOKUP(A298,[2]ImportationMaterialProgrammingE!B:X,23,0)="DTA TRANSP",VLOOKUP(A298,[2]ImportationMaterialProgrammingE!B:V,21,0),"")</f>
        <v/>
      </c>
      <c r="L298" s="15" t="str">
        <f>IF(VLOOKUP(A298,[2]ImportationMaterialProgrammingE!B:Y,24,0)=0,"",VLOOKUP(A298,[2]ImportationMaterialProgrammingE!B:Y,24,0))</f>
        <v/>
      </c>
      <c r="N298" s="3" t="str">
        <f t="shared" si="13"/>
        <v/>
      </c>
      <c r="Q298" s="16" t="str">
        <f>VLOOKUP(A298,[2]ImportationMaterialProgrammingE!B:AN,39,0)</f>
        <v xml:space="preserve">          </v>
      </c>
      <c r="S298" s="17" t="str">
        <f>VLOOKUP(A298,[2]ImportationMaterialProgrammingE!B:F,5,0)</f>
        <v/>
      </c>
      <c r="U298" s="18" t="str">
        <f t="shared" ca="1" si="14"/>
        <v/>
      </c>
      <c r="V298" s="3" t="s">
        <v>455</v>
      </c>
      <c r="X298" s="15" t="str">
        <f>VLOOKUP(A298,[2]ImportationMaterialProgrammingE!B:X,23,0)</f>
        <v>SBL</v>
      </c>
      <c r="Y298" s="1" t="str">
        <f>IF(X298="DTA TRANSP","",VLOOKUP(A298,[2]ImportationMaterialProgrammingE!$B:$V,21,0))</f>
        <v/>
      </c>
      <c r="Z298" s="2"/>
      <c r="AC298" s="24"/>
      <c r="AD298" s="24"/>
      <c r="AE298" s="24"/>
      <c r="AF298" s="24"/>
    </row>
    <row r="299" spans="1:32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>
        <f>VLOOKUP(A299,[2]ImportationMaterialProgrammingE!B:C,2,0)</f>
        <v>540201509</v>
      </c>
      <c r="F299" s="3" t="s">
        <v>589</v>
      </c>
      <c r="G299" s="3" t="s">
        <v>452</v>
      </c>
      <c r="H299" s="17">
        <f t="shared" ca="1" si="12"/>
        <v>77</v>
      </c>
      <c r="I299" s="15" t="e">
        <f>IF(VLOOKUP(A299,[2]ImportationMaterialProgrammingE!B:U,20,0)=0,"",VLOOKUP(A299,[2]ImportationMaterialProgrammingE!B:U,20,0))</f>
        <v>#REF!</v>
      </c>
      <c r="J299" s="15" t="str">
        <f>IF(VLOOKUP(A299,[2]ImportationMaterialProgrammingE!B:Y,24,0)&lt;&gt;"","Sim","Não")</f>
        <v>Não</v>
      </c>
      <c r="K299" s="15" t="str">
        <f>IF(VLOOKUP(A299,[2]ImportationMaterialProgrammingE!B:X,23,0)="DTA TRANSP",VLOOKUP(A299,[2]ImportationMaterialProgrammingE!B:V,21,0),"")</f>
        <v/>
      </c>
      <c r="L299" s="15" t="str">
        <f>IF(VLOOKUP(A299,[2]ImportationMaterialProgrammingE!B:Y,24,0)=0,"",VLOOKUP(A299,[2]ImportationMaterialProgrammingE!B:Y,24,0))</f>
        <v/>
      </c>
      <c r="N299" s="3" t="str">
        <f t="shared" si="13"/>
        <v/>
      </c>
      <c r="Q299" s="16" t="str">
        <f>VLOOKUP(A299,[2]ImportationMaterialProgrammingE!B:AN,39,0)</f>
        <v xml:space="preserve">          </v>
      </c>
      <c r="S299" s="17" t="str">
        <f>VLOOKUP(A299,[2]ImportationMaterialProgrammingE!B:F,5,0)</f>
        <v/>
      </c>
      <c r="U299" s="18" t="str">
        <f t="shared" ca="1" si="14"/>
        <v/>
      </c>
      <c r="V299" s="3" t="s">
        <v>455</v>
      </c>
      <c r="X299" s="15" t="str">
        <f>VLOOKUP(A299,[2]ImportationMaterialProgrammingE!B:X,23,0)</f>
        <v>SBL</v>
      </c>
      <c r="Y299" s="1" t="str">
        <f>IF(X299="DTA TRANSP","",VLOOKUP(A299,[2]ImportationMaterialProgrammingE!$B:$V,21,0))</f>
        <v/>
      </c>
      <c r="Z299" s="2"/>
      <c r="AC299" s="24"/>
      <c r="AD299" s="24"/>
      <c r="AE299" s="24"/>
      <c r="AF299" s="24"/>
    </row>
    <row r="300" spans="1:32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>
        <f>VLOOKUP(A300,[2]ImportationMaterialProgrammingE!B:C,2,0)</f>
        <v>540201510</v>
      </c>
      <c r="F300" s="3" t="s">
        <v>589</v>
      </c>
      <c r="G300" s="3" t="s">
        <v>452</v>
      </c>
      <c r="H300" s="17">
        <f t="shared" ca="1" si="12"/>
        <v>77</v>
      </c>
      <c r="I300" s="15" t="e">
        <f>IF(VLOOKUP(A300,[2]ImportationMaterialProgrammingE!B:U,20,0)=0,"",VLOOKUP(A300,[2]ImportationMaterialProgrammingE!B:U,20,0))</f>
        <v>#REF!</v>
      </c>
      <c r="J300" s="15" t="str">
        <f>IF(VLOOKUP(A300,[2]ImportationMaterialProgrammingE!B:Y,24,0)&lt;&gt;"","Sim","Não")</f>
        <v>Não</v>
      </c>
      <c r="K300" s="15" t="str">
        <f>IF(VLOOKUP(A300,[2]ImportationMaterialProgrammingE!B:X,23,0)="DTA TRANSP",VLOOKUP(A300,[2]ImportationMaterialProgrammingE!B:V,21,0),"")</f>
        <v/>
      </c>
      <c r="L300" s="15" t="str">
        <f>IF(VLOOKUP(A300,[2]ImportationMaterialProgrammingE!B:Y,24,0)=0,"",VLOOKUP(A300,[2]ImportationMaterialProgrammingE!B:Y,24,0))</f>
        <v/>
      </c>
      <c r="N300" s="3" t="str">
        <f t="shared" si="13"/>
        <v/>
      </c>
      <c r="Q300" s="16" t="str">
        <f>VLOOKUP(A300,[2]ImportationMaterialProgrammingE!B:AN,39,0)</f>
        <v xml:space="preserve">          </v>
      </c>
      <c r="S300" s="17" t="str">
        <f>VLOOKUP(A300,[2]ImportationMaterialProgrammingE!B:F,5,0)</f>
        <v/>
      </c>
      <c r="U300" s="18" t="str">
        <f t="shared" ca="1" si="14"/>
        <v/>
      </c>
      <c r="V300" s="3" t="s">
        <v>455</v>
      </c>
      <c r="X300" s="15" t="str">
        <f>VLOOKUP(A300,[2]ImportationMaterialProgrammingE!B:X,23,0)</f>
        <v>SBL</v>
      </c>
      <c r="Y300" s="1" t="str">
        <f>IF(X300="DTA TRANSP","",VLOOKUP(A300,[2]ImportationMaterialProgrammingE!$B:$V,21,0))</f>
        <v/>
      </c>
      <c r="Z300" s="2"/>
      <c r="AC300" s="24"/>
      <c r="AD300" s="24"/>
      <c r="AE300" s="24"/>
      <c r="AF300" s="24"/>
    </row>
    <row r="301" spans="1:32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>
        <f>VLOOKUP(A301,[2]ImportationMaterialProgrammingE!B:C,2,0)</f>
        <v>540201514</v>
      </c>
      <c r="F301" s="3" t="s">
        <v>589</v>
      </c>
      <c r="G301" s="3" t="s">
        <v>452</v>
      </c>
      <c r="H301" s="17">
        <f t="shared" ca="1" si="12"/>
        <v>77</v>
      </c>
      <c r="I301" s="15" t="str">
        <f>IF(VLOOKUP(A301,[2]ImportationMaterialProgrammingE!B:U,20,0)=0,"",VLOOKUP(A301,[2]ImportationMaterialProgrammingE!B:U,20,0))</f>
        <v>08/03/2022</v>
      </c>
      <c r="J301" s="15" t="str">
        <f>IF(VLOOKUP(A301,[2]ImportationMaterialProgrammingE!B:Y,24,0)&lt;&gt;"","Sim","Não")</f>
        <v>Não</v>
      </c>
      <c r="K301" s="15" t="str">
        <f>IF(VLOOKUP(A301,[2]ImportationMaterialProgrammingE!B:X,23,0)="DTA TRANSP",VLOOKUP(A301,[2]ImportationMaterialProgrammingE!B:V,21,0),"")</f>
        <v/>
      </c>
      <c r="L301" s="15" t="str">
        <f>IF(VLOOKUP(A301,[2]ImportationMaterialProgrammingE!B:Y,24,0)=0,"",VLOOKUP(A301,[2]ImportationMaterialProgrammingE!B:Y,24,0))</f>
        <v/>
      </c>
      <c r="M301" s="21">
        <v>5.7200000000000001E-2</v>
      </c>
      <c r="N301" s="3" t="str">
        <f t="shared" si="13"/>
        <v>Remover bloqueio</v>
      </c>
      <c r="Q301" s="16" t="str">
        <f>VLOOKUP(A301,[2]ImportationMaterialProgrammingE!B:AN,39,0)</f>
        <v xml:space="preserve">          </v>
      </c>
      <c r="S301" s="17" t="str">
        <f>VLOOKUP(A301,[2]ImportationMaterialProgrammingE!B:F,5,0)</f>
        <v/>
      </c>
      <c r="U301" s="18" t="str">
        <f t="shared" ca="1" si="14"/>
        <v/>
      </c>
      <c r="V301" s="3" t="s">
        <v>455</v>
      </c>
      <c r="X301" s="15" t="str">
        <f>VLOOKUP(A301,[2]ImportationMaterialProgrammingE!B:X,23,0)</f>
        <v>SBL</v>
      </c>
      <c r="Y301" s="1" t="str">
        <f>IF(X301="DTA TRANSP","",VLOOKUP(A301,[2]ImportationMaterialProgrammingE!$B:$V,21,0))</f>
        <v>08/03/2022</v>
      </c>
      <c r="Z301" s="2"/>
      <c r="AC301" s="24"/>
      <c r="AD301" s="24"/>
      <c r="AE301" s="24"/>
      <c r="AF301" s="24"/>
    </row>
    <row r="302" spans="1:32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>
        <f>VLOOKUP(A302,[2]ImportationMaterialProgrammingE!B:C,2,0)</f>
        <v>540201513</v>
      </c>
      <c r="F302" s="3" t="s">
        <v>589</v>
      </c>
      <c r="G302" s="3" t="s">
        <v>452</v>
      </c>
      <c r="H302" s="17">
        <f t="shared" ca="1" si="12"/>
        <v>77</v>
      </c>
      <c r="I302" s="15" t="str">
        <f>IF(VLOOKUP(A302,[2]ImportationMaterialProgrammingE!B:U,20,0)=0,"",VLOOKUP(A302,[2]ImportationMaterialProgrammingE!B:U,20,0))</f>
        <v>07/02/2022</v>
      </c>
      <c r="J302" s="15" t="str">
        <f>IF(VLOOKUP(A302,[2]ImportationMaterialProgrammingE!B:Y,24,0)&lt;&gt;"","Sim","Não")</f>
        <v>Não</v>
      </c>
      <c r="K302" s="15" t="str">
        <f>IF(VLOOKUP(A302,[2]ImportationMaterialProgrammingE!B:X,23,0)="DTA TRANSP",VLOOKUP(A302,[2]ImportationMaterialProgrammingE!B:V,21,0),"")</f>
        <v/>
      </c>
      <c r="L302" s="15" t="str">
        <f>IF(VLOOKUP(A302,[2]ImportationMaterialProgrammingE!B:Y,24,0)=0,"",VLOOKUP(A302,[2]ImportationMaterialProgrammingE!B:Y,24,0))</f>
        <v/>
      </c>
      <c r="N302" s="3" t="str">
        <f t="shared" si="13"/>
        <v/>
      </c>
      <c r="P302" s="3" t="s">
        <v>456</v>
      </c>
      <c r="Q302" s="16" t="str">
        <f>VLOOKUP(A302,[2]ImportationMaterialProgrammingE!B:AN,39,0)</f>
        <v xml:space="preserve">          </v>
      </c>
      <c r="S302" s="17" t="str">
        <f>VLOOKUP(A302,[2]ImportationMaterialProgrammingE!B:F,5,0)</f>
        <v/>
      </c>
      <c r="U302" s="18" t="str">
        <f t="shared" ca="1" si="14"/>
        <v/>
      </c>
      <c r="V302" s="3" t="s">
        <v>455</v>
      </c>
      <c r="X302" s="15" t="str">
        <f>VLOOKUP(A302,[2]ImportationMaterialProgrammingE!B:X,23,0)</f>
        <v/>
      </c>
      <c r="Y302" s="1" t="str">
        <f>IF(X302="DTA TRANSP","",VLOOKUP(A302,[2]ImportationMaterialProgrammingE!$B:$V,21,0))</f>
        <v/>
      </c>
      <c r="Z302" s="2"/>
      <c r="AC302" s="24"/>
      <c r="AD302" s="24"/>
      <c r="AE302" s="24"/>
      <c r="AF302" s="24"/>
    </row>
    <row r="303" spans="1:32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>
        <f>VLOOKUP(A303,[2]ImportationMaterialProgrammingE!B:C,2,0)</f>
        <v>540201511</v>
      </c>
      <c r="F303" s="3" t="s">
        <v>589</v>
      </c>
      <c r="G303" s="3" t="s">
        <v>452</v>
      </c>
      <c r="H303" s="17">
        <f t="shared" ca="1" si="12"/>
        <v>77</v>
      </c>
      <c r="I303" s="15" t="str">
        <f>IF(VLOOKUP(A303,[2]ImportationMaterialProgrammingE!B:U,20,0)=0,"",VLOOKUP(A303,[2]ImportationMaterialProgrammingE!B:U,20,0))</f>
        <v>15/03/2022</v>
      </c>
      <c r="J303" s="15" t="str">
        <f>IF(VLOOKUP(A303,[2]ImportationMaterialProgrammingE!B:Y,24,0)&lt;&gt;"","Sim","Não")</f>
        <v>Não</v>
      </c>
      <c r="K303" s="15" t="str">
        <f>IF(VLOOKUP(A303,[2]ImportationMaterialProgrammingE!B:X,23,0)="DTA TRANSP",VLOOKUP(A303,[2]ImportationMaterialProgrammingE!B:V,21,0),"")</f>
        <v/>
      </c>
      <c r="L303" s="15" t="str">
        <f>IF(VLOOKUP(A303,[2]ImportationMaterialProgrammingE!B:Y,24,0)=0,"",VLOOKUP(A303,[2]ImportationMaterialProgrammingE!B:Y,24,0))</f>
        <v/>
      </c>
      <c r="N303" s="3" t="str">
        <f t="shared" si="13"/>
        <v/>
      </c>
      <c r="P303" s="3" t="s">
        <v>456</v>
      </c>
      <c r="Q303" s="16" t="str">
        <f>VLOOKUP(A303,[2]ImportationMaterialProgrammingE!B:AN,39,0)</f>
        <v xml:space="preserve">          </v>
      </c>
      <c r="S303" s="17" t="str">
        <f>VLOOKUP(A303,[2]ImportationMaterialProgrammingE!B:F,5,0)</f>
        <v/>
      </c>
      <c r="U303" s="18" t="str">
        <f t="shared" ca="1" si="14"/>
        <v/>
      </c>
      <c r="V303" s="3" t="s">
        <v>455</v>
      </c>
      <c r="X303" s="15" t="str">
        <f>VLOOKUP(A303,[2]ImportationMaterialProgrammingE!B:X,23,0)</f>
        <v/>
      </c>
      <c r="Y303" s="1" t="str">
        <f>IF(X303="DTA TRANSP","",VLOOKUP(A303,[2]ImportationMaterialProgrammingE!$B:$V,21,0))</f>
        <v/>
      </c>
      <c r="Z303" s="2"/>
      <c r="AC303" s="24"/>
      <c r="AD303" s="24"/>
      <c r="AE303" s="24"/>
      <c r="AF303" s="24"/>
    </row>
    <row r="304" spans="1:32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>
        <f>VLOOKUP(A304,[2]ImportationMaterialProgrammingE!B:C,2,0)</f>
        <v>540201515</v>
      </c>
      <c r="F304" s="3" t="s">
        <v>589</v>
      </c>
      <c r="G304" s="3" t="s">
        <v>452</v>
      </c>
      <c r="H304" s="17">
        <f t="shared" ca="1" si="12"/>
        <v>77</v>
      </c>
      <c r="I304" s="15" t="e">
        <f>IF(VLOOKUP(A304,[2]ImportationMaterialProgrammingE!B:U,20,0)=0,"",VLOOKUP(A304,[2]ImportationMaterialProgrammingE!B:U,20,0))</f>
        <v>#REF!</v>
      </c>
      <c r="J304" s="15" t="str">
        <f>IF(VLOOKUP(A304,[2]ImportationMaterialProgrammingE!B:Y,24,0)&lt;&gt;"","Sim","Não")</f>
        <v>Não</v>
      </c>
      <c r="K304" s="15" t="str">
        <f>IF(VLOOKUP(A304,[2]ImportationMaterialProgrammingE!B:X,23,0)="DTA TRANSP",VLOOKUP(A304,[2]ImportationMaterialProgrammingE!B:V,21,0),"")</f>
        <v/>
      </c>
      <c r="L304" s="15" t="str">
        <f>IF(VLOOKUP(A304,[2]ImportationMaterialProgrammingE!B:Y,24,0)=0,"",VLOOKUP(A304,[2]ImportationMaterialProgrammingE!B:Y,24,0))</f>
        <v/>
      </c>
      <c r="N304" s="3" t="str">
        <f t="shared" si="13"/>
        <v/>
      </c>
      <c r="P304" s="3" t="s">
        <v>456</v>
      </c>
      <c r="Q304" s="16" t="str">
        <f>VLOOKUP(A304,[2]ImportationMaterialProgrammingE!B:AN,39,0)</f>
        <v xml:space="preserve">          </v>
      </c>
      <c r="S304" s="17" t="str">
        <f>VLOOKUP(A304,[2]ImportationMaterialProgrammingE!B:F,5,0)</f>
        <v/>
      </c>
      <c r="U304" s="18" t="str">
        <f t="shared" ca="1" si="14"/>
        <v/>
      </c>
      <c r="V304" s="3" t="s">
        <v>455</v>
      </c>
      <c r="X304" s="15" t="str">
        <f>VLOOKUP(A304,[2]ImportationMaterialProgrammingE!B:X,23,0)</f>
        <v/>
      </c>
      <c r="Y304" s="1" t="str">
        <f>IF(X304="DTA TRANSP","",VLOOKUP(A304,[2]ImportationMaterialProgrammingE!$B:$V,21,0))</f>
        <v/>
      </c>
      <c r="Z304" s="2"/>
      <c r="AC304" s="24"/>
      <c r="AD304" s="24"/>
      <c r="AE304" s="24"/>
      <c r="AF304" s="24"/>
    </row>
    <row r="305" spans="1:32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>
        <f>VLOOKUP(A305,[2]ImportationMaterialProgrammingE!B:C,2,0)</f>
        <v>540201573</v>
      </c>
      <c r="F305" s="3" t="s">
        <v>589</v>
      </c>
      <c r="G305" s="3" t="s">
        <v>452</v>
      </c>
      <c r="H305" s="17">
        <f t="shared" ca="1" si="12"/>
        <v>77</v>
      </c>
      <c r="I305" s="15" t="str">
        <f>IF(VLOOKUP(A305,[2]ImportationMaterialProgrammingE!B:U,20,0)=0,"",VLOOKUP(A305,[2]ImportationMaterialProgrammingE!B:U,20,0))</f>
        <v>24/02/2022</v>
      </c>
      <c r="J305" s="15" t="str">
        <f>IF(VLOOKUP(A305,[2]ImportationMaterialProgrammingE!B:Y,24,0)&lt;&gt;"","Sim","Não")</f>
        <v>Não</v>
      </c>
      <c r="K305" s="15" t="str">
        <f>IF(VLOOKUP(A305,[2]ImportationMaterialProgrammingE!B:X,23,0)="DTA TRANSP",VLOOKUP(A305,[2]ImportationMaterialProgrammingE!B:V,21,0),"")</f>
        <v/>
      </c>
      <c r="L305" s="15" t="str">
        <f>IF(VLOOKUP(A305,[2]ImportationMaterialProgrammingE!B:Y,24,0)=0,"",VLOOKUP(A305,[2]ImportationMaterialProgrammingE!B:Y,24,0))</f>
        <v/>
      </c>
      <c r="N305" s="3" t="str">
        <f t="shared" si="13"/>
        <v/>
      </c>
      <c r="Q305" s="16" t="str">
        <f>VLOOKUP(A305,[2]ImportationMaterialProgrammingE!B:AN,39,0)</f>
        <v>2203817614</v>
      </c>
      <c r="R305" s="39" t="s">
        <v>584</v>
      </c>
      <c r="S305" s="17" t="str">
        <f>VLOOKUP(A305,[2]ImportationMaterialProgrammingE!B:F,5,0)</f>
        <v>VERMELHO</v>
      </c>
      <c r="T305" s="40"/>
      <c r="U305" s="18" t="str">
        <f t="shared" ca="1" si="14"/>
        <v/>
      </c>
      <c r="X305" s="15" t="str">
        <f>VLOOKUP(A305,[2]ImportationMaterialProgrammingE!B:X,23,0)</f>
        <v>MBB</v>
      </c>
      <c r="Y305" s="1" t="str">
        <f>IF(X305="DTA TRANSP","",VLOOKUP(A305,[2]ImportationMaterialProgrammingE!$B:$V,21,0))</f>
        <v>25/02/2022</v>
      </c>
      <c r="Z305" s="2"/>
      <c r="AC305" s="24"/>
      <c r="AD305" s="24"/>
      <c r="AE305" s="24"/>
      <c r="AF305" s="24"/>
    </row>
    <row r="306" spans="1:32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>
        <f>VLOOKUP(A306,[2]ImportationMaterialProgrammingE!B:C,2,0)</f>
        <v>540201574</v>
      </c>
      <c r="F306" s="3" t="s">
        <v>589</v>
      </c>
      <c r="G306" s="3" t="s">
        <v>452</v>
      </c>
      <c r="H306" s="17">
        <f t="shared" ca="1" si="12"/>
        <v>77</v>
      </c>
      <c r="I306" s="15" t="e">
        <f>IF(VLOOKUP(A306,[2]ImportationMaterialProgrammingE!B:U,20,0)=0,"",VLOOKUP(A306,[2]ImportationMaterialProgrammingE!B:U,20,0))</f>
        <v>#REF!</v>
      </c>
      <c r="J306" s="15" t="str">
        <f>IF(VLOOKUP(A306,[2]ImportationMaterialProgrammingE!B:Y,24,0)&lt;&gt;"","Sim","Não")</f>
        <v>Não</v>
      </c>
      <c r="K306" s="15" t="str">
        <f>IF(VLOOKUP(A306,[2]ImportationMaterialProgrammingE!B:X,23,0)="DTA TRANSP",VLOOKUP(A306,[2]ImportationMaterialProgrammingE!B:V,21,0),"")</f>
        <v/>
      </c>
      <c r="L306" s="15" t="str">
        <f>IF(VLOOKUP(A306,[2]ImportationMaterialProgrammingE!B:Y,24,0)=0,"",VLOOKUP(A306,[2]ImportationMaterialProgrammingE!B:Y,24,0))</f>
        <v/>
      </c>
      <c r="N306" s="3" t="str">
        <f t="shared" si="13"/>
        <v/>
      </c>
      <c r="P306" s="3" t="s">
        <v>456</v>
      </c>
      <c r="Q306" s="16" t="str">
        <f>VLOOKUP(A306,[2]ImportationMaterialProgrammingE!B:AN,39,0)</f>
        <v>2204072612</v>
      </c>
      <c r="R306" s="39">
        <v>44623</v>
      </c>
      <c r="S306" s="17" t="str">
        <f>VLOOKUP(A306,[2]ImportationMaterialProgrammingE!B:F,5,0)</f>
        <v>VERDE</v>
      </c>
      <c r="T306" s="41">
        <v>44624</v>
      </c>
      <c r="U306" s="18">
        <f t="shared" ca="1" si="14"/>
        <v>10</v>
      </c>
      <c r="V306" s="3" t="s">
        <v>458</v>
      </c>
      <c r="W306" s="3" t="s">
        <v>585</v>
      </c>
      <c r="X306" s="15" t="str">
        <f>VLOOKUP(A306,[2]ImportationMaterialProgrammingE!B:X,23,0)</f>
        <v>SBL</v>
      </c>
      <c r="Y306" s="1" t="str">
        <f>IF(X306="DTA TRANSP","",VLOOKUP(A306,[2]ImportationMaterialProgrammingE!$B:$V,21,0))</f>
        <v>04/03/2022</v>
      </c>
      <c r="Z306" s="37" t="s">
        <v>588</v>
      </c>
      <c r="AA306" s="3" t="s">
        <v>457</v>
      </c>
      <c r="AC306" s="24"/>
      <c r="AD306" s="24"/>
      <c r="AE306" s="24"/>
      <c r="AF306" s="24"/>
    </row>
    <row r="307" spans="1:32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>
        <f>VLOOKUP(A307,[2]ImportationMaterialProgrammingE!B:C,2,0)</f>
        <v>540201575</v>
      </c>
      <c r="F307" s="3" t="s">
        <v>589</v>
      </c>
      <c r="G307" s="3" t="s">
        <v>452</v>
      </c>
      <c r="H307" s="17">
        <f t="shared" ca="1" si="12"/>
        <v>77</v>
      </c>
      <c r="I307" s="15" t="str">
        <f>IF(VLOOKUP(A307,[2]ImportationMaterialProgrammingE!B:U,20,0)=0,"",VLOOKUP(A307,[2]ImportationMaterialProgrammingE!B:U,20,0))</f>
        <v>11/03/2022</v>
      </c>
      <c r="J307" s="15" t="str">
        <f>IF(VLOOKUP(A307,[2]ImportationMaterialProgrammingE!B:Y,24,0)&lt;&gt;"","Sim","Não")</f>
        <v>Não</v>
      </c>
      <c r="K307" s="15" t="str">
        <f>IF(VLOOKUP(A307,[2]ImportationMaterialProgrammingE!B:X,23,0)="DTA TRANSP",VLOOKUP(A307,[2]ImportationMaterialProgrammingE!B:V,21,0),"")</f>
        <v/>
      </c>
      <c r="L307" s="15" t="str">
        <f>IF(VLOOKUP(A307,[2]ImportationMaterialProgrammingE!B:Y,24,0)=0,"",VLOOKUP(A307,[2]ImportationMaterialProgrammingE!B:Y,24,0))</f>
        <v/>
      </c>
      <c r="N307" s="3" t="str">
        <f t="shared" si="13"/>
        <v/>
      </c>
      <c r="P307" s="3" t="s">
        <v>456</v>
      </c>
      <c r="Q307" s="16" t="str">
        <f>VLOOKUP(A307,[2]ImportationMaterialProgrammingE!B:AN,39,0)</f>
        <v>2204337861</v>
      </c>
      <c r="R307" s="39" t="s">
        <v>588</v>
      </c>
      <c r="S307" s="17" t="str">
        <f>VLOOKUP(A307,[2]ImportationMaterialProgrammingE!B:F,5,0)</f>
        <v/>
      </c>
      <c r="T307" s="40">
        <v>44776</v>
      </c>
      <c r="U307" s="18">
        <f t="shared" ca="1" si="14"/>
        <v>162</v>
      </c>
      <c r="V307" s="3" t="s">
        <v>455</v>
      </c>
      <c r="X307" s="15" t="str">
        <f>VLOOKUP(A307,[2]ImportationMaterialProgrammingE!B:X,23,0)</f>
        <v/>
      </c>
      <c r="Y307" s="1" t="str">
        <f>IF(X307="DTA TRANSP","",VLOOKUP(A307,[2]ImportationMaterialProgrammingE!$B:$V,21,0))</f>
        <v/>
      </c>
      <c r="Z307" s="2"/>
      <c r="AC307" s="24"/>
      <c r="AD307" s="24"/>
      <c r="AE307" s="24"/>
      <c r="AF307" s="24"/>
    </row>
    <row r="308" spans="1:32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>
        <f>VLOOKUP(A308,[2]ImportationMaterialProgrammingE!B:C,2,0)</f>
        <v>540201498</v>
      </c>
      <c r="F308" s="3" t="s">
        <v>589</v>
      </c>
      <c r="G308" s="3" t="s">
        <v>452</v>
      </c>
      <c r="H308" s="17">
        <f t="shared" ca="1" si="12"/>
        <v>77</v>
      </c>
      <c r="I308" s="15" t="str">
        <f>IF(VLOOKUP(A308,[2]ImportationMaterialProgrammingE!B:U,20,0)=0,"",VLOOKUP(A308,[2]ImportationMaterialProgrammingE!B:U,20,0))</f>
        <v>11/03/2022</v>
      </c>
      <c r="J308" s="15" t="str">
        <f>IF(VLOOKUP(A308,[2]ImportationMaterialProgrammingE!B:Y,24,0)&lt;&gt;"","Sim","Não")</f>
        <v>Não</v>
      </c>
      <c r="K308" s="15" t="str">
        <f>IF(VLOOKUP(A308,[2]ImportationMaterialProgrammingE!B:X,23,0)="DTA TRANSP",VLOOKUP(A308,[2]ImportationMaterialProgrammingE!B:V,21,0),"")</f>
        <v/>
      </c>
      <c r="L308" s="15" t="str">
        <f>IF(VLOOKUP(A308,[2]ImportationMaterialProgrammingE!B:Y,24,0)=0,"",VLOOKUP(A308,[2]ImportationMaterialProgrammingE!B:Y,24,0))</f>
        <v/>
      </c>
      <c r="M308" s="21">
        <v>7.7499999999999999E-2</v>
      </c>
      <c r="N308" s="3" t="str">
        <f t="shared" si="13"/>
        <v>Remover bloqueio</v>
      </c>
      <c r="Q308" s="16" t="str">
        <f>VLOOKUP(A308,[2]ImportationMaterialProgrammingE!B:AN,39,0)</f>
        <v xml:space="preserve">          </v>
      </c>
      <c r="S308" s="17" t="str">
        <f>VLOOKUP(A308,[2]ImportationMaterialProgrammingE!B:F,5,0)</f>
        <v/>
      </c>
      <c r="U308" s="18" t="str">
        <f t="shared" ca="1" si="14"/>
        <v/>
      </c>
      <c r="V308" s="3" t="s">
        <v>455</v>
      </c>
      <c r="X308" s="15" t="str">
        <f>VLOOKUP(A308,[2]ImportationMaterialProgrammingE!B:X,23,0)</f>
        <v/>
      </c>
      <c r="Y308" s="1" t="str">
        <f>IF(X308="DTA TRANSP","",VLOOKUP(A308,[2]ImportationMaterialProgrammingE!$B:$V,21,0))</f>
        <v/>
      </c>
      <c r="Z308" s="2"/>
      <c r="AC308" s="24"/>
      <c r="AD308" s="24"/>
      <c r="AE308" s="24"/>
      <c r="AF308" s="24"/>
    </row>
    <row r="309" spans="1:32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>
        <f>VLOOKUP(A309,[2]ImportationMaterialProgrammingE!B:C,2,0)</f>
        <v>540201576</v>
      </c>
      <c r="F309" s="3" t="s">
        <v>589</v>
      </c>
      <c r="G309" s="3" t="s">
        <v>452</v>
      </c>
      <c r="H309" s="17">
        <f t="shared" ca="1" si="12"/>
        <v>77</v>
      </c>
      <c r="I309" s="15" t="str">
        <f>IF(VLOOKUP(A309,[2]ImportationMaterialProgrammingE!B:U,20,0)=0,"",VLOOKUP(A309,[2]ImportationMaterialProgrammingE!B:U,20,0))</f>
        <v>03/03/2022</v>
      </c>
      <c r="J309" s="15" t="str">
        <f>IF(VLOOKUP(A309,[2]ImportationMaterialProgrammingE!B:Y,24,0)&lt;&gt;"","Sim","Não")</f>
        <v>Não</v>
      </c>
      <c r="K309" s="15" t="str">
        <f>IF(VLOOKUP(A309,[2]ImportationMaterialProgrammingE!B:X,23,0)="DTA TRANSP",VLOOKUP(A309,[2]ImportationMaterialProgrammingE!B:V,21,0),"")</f>
        <v/>
      </c>
      <c r="L309" s="15" t="str">
        <f>IF(VLOOKUP(A309,[2]ImportationMaterialProgrammingE!B:Y,24,0)=0,"",VLOOKUP(A309,[2]ImportationMaterialProgrammingE!B:Y,24,0))</f>
        <v/>
      </c>
      <c r="N309" s="3" t="str">
        <f t="shared" si="13"/>
        <v/>
      </c>
      <c r="Q309" s="16" t="str">
        <f>VLOOKUP(A309,[2]ImportationMaterialProgrammingE!B:AN,39,0)</f>
        <v>2203850409</v>
      </c>
      <c r="R309" s="39" t="s">
        <v>584</v>
      </c>
      <c r="S309" s="17" t="str">
        <f>VLOOKUP(A309,[2]ImportationMaterialProgrammingE!B:F,5,0)</f>
        <v>VERDE</v>
      </c>
      <c r="T309" s="40"/>
      <c r="U309" s="18" t="str">
        <f t="shared" ca="1" si="14"/>
        <v/>
      </c>
      <c r="V309" s="3" t="s">
        <v>455</v>
      </c>
      <c r="X309" s="15" t="str">
        <f>VLOOKUP(A309,[2]ImportationMaterialProgrammingE!B:X,23,0)</f>
        <v>SBL</v>
      </c>
      <c r="Y309" s="1" t="str">
        <f>IF(X309="DTA TRANSP","",VLOOKUP(A309,[2]ImportationMaterialProgrammingE!$B:$V,21,0))</f>
        <v>02/03/2022</v>
      </c>
      <c r="Z309" s="2"/>
      <c r="AC309" s="24"/>
      <c r="AD309" s="24"/>
      <c r="AE309" s="24"/>
      <c r="AF309" s="24"/>
    </row>
    <row r="310" spans="1:32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>
        <f>VLOOKUP(A310,[2]ImportationMaterialProgrammingE!B:C,2,0)</f>
        <v>540201476</v>
      </c>
      <c r="F310" s="3" t="s">
        <v>589</v>
      </c>
      <c r="G310" s="3" t="s">
        <v>452</v>
      </c>
      <c r="H310" s="17">
        <f t="shared" ca="1" si="12"/>
        <v>77</v>
      </c>
      <c r="I310" s="15" t="str">
        <f>IF(VLOOKUP(A310,[2]ImportationMaterialProgrammingE!B:U,20,0)=0,"",VLOOKUP(A310,[2]ImportationMaterialProgrammingE!B:U,20,0))</f>
        <v>09/03/2022</v>
      </c>
      <c r="J310" s="15" t="str">
        <f>IF(VLOOKUP(A310,[2]ImportationMaterialProgrammingE!B:Y,24,0)&lt;&gt;"","Sim","Não")</f>
        <v>Não</v>
      </c>
      <c r="K310" s="15" t="str">
        <f>IF(VLOOKUP(A310,[2]ImportationMaterialProgrammingE!B:X,23,0)="DTA TRANSP",VLOOKUP(A310,[2]ImportationMaterialProgrammingE!B:V,21,0),"")</f>
        <v/>
      </c>
      <c r="L310" s="15" t="str">
        <f>IF(VLOOKUP(A310,[2]ImportationMaterialProgrammingE!B:Y,24,0)=0,"",VLOOKUP(A310,[2]ImportationMaterialProgrammingE!B:Y,24,0))</f>
        <v/>
      </c>
      <c r="M310" s="21">
        <v>6.0999999999999999E-2</v>
      </c>
      <c r="N310" s="3" t="str">
        <f t="shared" si="13"/>
        <v>Remover bloqueio</v>
      </c>
      <c r="P310" s="3" t="s">
        <v>456</v>
      </c>
      <c r="Q310" s="16" t="str">
        <f>VLOOKUP(A310,[2]ImportationMaterialProgrammingE!B:AN,39,0)</f>
        <v>2204337845</v>
      </c>
      <c r="R310" s="39" t="s">
        <v>588</v>
      </c>
      <c r="S310" s="17" t="str">
        <f>VLOOKUP(A310,[2]ImportationMaterialProgrammingE!B:F,5,0)</f>
        <v/>
      </c>
      <c r="T310" s="40">
        <v>44776</v>
      </c>
      <c r="U310" s="18">
        <f t="shared" ca="1" si="14"/>
        <v>162</v>
      </c>
      <c r="X310" s="15" t="str">
        <f>VLOOKUP(A310,[2]ImportationMaterialProgrammingE!B:X,23,0)</f>
        <v/>
      </c>
      <c r="Y310" s="1" t="str">
        <f>IF(X310="DTA TRANSP","",VLOOKUP(A310,[2]ImportationMaterialProgrammingE!$B:$V,21,0))</f>
        <v/>
      </c>
      <c r="Z310" s="2"/>
      <c r="AC310" s="24"/>
      <c r="AD310" s="24"/>
      <c r="AE310" s="24"/>
      <c r="AF310" s="24"/>
    </row>
    <row r="311" spans="1:32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>
        <f>VLOOKUP(A311,[2]ImportationMaterialProgrammingE!B:C,2,0)</f>
        <v>540201584</v>
      </c>
      <c r="F311" s="3" t="s">
        <v>589</v>
      </c>
      <c r="G311" s="3" t="s">
        <v>452</v>
      </c>
      <c r="H311" s="17">
        <f t="shared" ca="1" si="12"/>
        <v>77</v>
      </c>
      <c r="I311" s="15" t="e">
        <f>IF(VLOOKUP(A311,[2]ImportationMaterialProgrammingE!B:U,20,0)=0,"",VLOOKUP(A311,[2]ImportationMaterialProgrammingE!B:U,20,0))</f>
        <v>#REF!</v>
      </c>
      <c r="J311" s="15" t="str">
        <f>IF(VLOOKUP(A311,[2]ImportationMaterialProgrammingE!B:Y,24,0)&lt;&gt;"","Sim","Não")</f>
        <v>Não</v>
      </c>
      <c r="K311" s="15" t="str">
        <f>IF(VLOOKUP(A311,[2]ImportationMaterialProgrammingE!B:X,23,0)="DTA TRANSP",VLOOKUP(A311,[2]ImportationMaterialProgrammingE!B:V,21,0),"")</f>
        <v/>
      </c>
      <c r="L311" s="15" t="str">
        <f>IF(VLOOKUP(A311,[2]ImportationMaterialProgrammingE!B:Y,24,0)=0,"",VLOOKUP(A311,[2]ImportationMaterialProgrammingE!B:Y,24,0))</f>
        <v/>
      </c>
      <c r="N311" s="3" t="str">
        <f t="shared" si="13"/>
        <v/>
      </c>
      <c r="Q311" s="16" t="str">
        <f>VLOOKUP(A311,[2]ImportationMaterialProgrammingE!B:AN,39,0)</f>
        <v xml:space="preserve">          </v>
      </c>
      <c r="S311" s="17" t="str">
        <f>VLOOKUP(A311,[2]ImportationMaterialProgrammingE!B:F,5,0)</f>
        <v/>
      </c>
      <c r="U311" s="18" t="str">
        <f t="shared" ca="1" si="14"/>
        <v/>
      </c>
      <c r="V311" s="3" t="s">
        <v>455</v>
      </c>
      <c r="X311" s="15" t="str">
        <f>VLOOKUP(A311,[2]ImportationMaterialProgrammingE!B:X,23,0)</f>
        <v/>
      </c>
      <c r="Y311" s="1" t="str">
        <f>IF(X311="DTA TRANSP","",VLOOKUP(A311,[2]ImportationMaterialProgrammingE!$B:$V,21,0))</f>
        <v/>
      </c>
      <c r="Z311" s="2"/>
      <c r="AC311" s="24"/>
      <c r="AD311" s="24"/>
      <c r="AE311" s="24"/>
      <c r="AF311" s="24"/>
    </row>
    <row r="312" spans="1:32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>
        <f>VLOOKUP(A312,[2]ImportationMaterialProgrammingE!B:C,2,0)</f>
        <v>540201577</v>
      </c>
      <c r="F312" s="3" t="s">
        <v>589</v>
      </c>
      <c r="G312" s="3" t="s">
        <v>452</v>
      </c>
      <c r="H312" s="17">
        <f t="shared" ca="1" si="12"/>
        <v>77</v>
      </c>
      <c r="I312" s="15" t="e">
        <f>IF(VLOOKUP(A312,[2]ImportationMaterialProgrammingE!B:U,20,0)=0,"",VLOOKUP(A312,[2]ImportationMaterialProgrammingE!B:U,20,0))</f>
        <v>#REF!</v>
      </c>
      <c r="J312" s="15" t="str">
        <f>IF(VLOOKUP(A312,[2]ImportationMaterialProgrammingE!B:Y,24,0)&lt;&gt;"","Sim","Não")</f>
        <v>Não</v>
      </c>
      <c r="K312" s="15" t="str">
        <f>IF(VLOOKUP(A312,[2]ImportationMaterialProgrammingE!B:X,23,0)="DTA TRANSP",VLOOKUP(A312,[2]ImportationMaterialProgrammingE!B:V,21,0),"")</f>
        <v/>
      </c>
      <c r="L312" s="15" t="str">
        <f>IF(VLOOKUP(A312,[2]ImportationMaterialProgrammingE!B:Y,24,0)=0,"",VLOOKUP(A312,[2]ImportationMaterialProgrammingE!B:Y,24,0))</f>
        <v/>
      </c>
      <c r="N312" s="3" t="str">
        <f t="shared" si="13"/>
        <v/>
      </c>
      <c r="Q312" s="16" t="str">
        <f>VLOOKUP(A312,[2]ImportationMaterialProgrammingE!B:AN,39,0)</f>
        <v xml:space="preserve">          </v>
      </c>
      <c r="S312" s="17" t="str">
        <f>VLOOKUP(A312,[2]ImportationMaterialProgrammingE!B:F,5,0)</f>
        <v/>
      </c>
      <c r="U312" s="18" t="str">
        <f t="shared" ca="1" si="14"/>
        <v/>
      </c>
      <c r="X312" s="15" t="str">
        <f>VLOOKUP(A312,[2]ImportationMaterialProgrammingE!B:X,23,0)</f>
        <v>SBL</v>
      </c>
      <c r="Y312" s="1" t="str">
        <f>IF(X312="DTA TRANSP","",VLOOKUP(A312,[2]ImportationMaterialProgrammingE!$B:$V,21,0))</f>
        <v/>
      </c>
      <c r="Z312" s="2"/>
      <c r="AC312" s="24"/>
      <c r="AD312" s="24"/>
      <c r="AE312" s="24"/>
      <c r="AF312" s="24"/>
    </row>
    <row r="313" spans="1:32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>
        <f>VLOOKUP(A313,[2]ImportationMaterialProgrammingE!B:C,2,0)</f>
        <v>540201578</v>
      </c>
      <c r="F313" s="3" t="s">
        <v>589</v>
      </c>
      <c r="G313" s="3" t="s">
        <v>452</v>
      </c>
      <c r="H313" s="17">
        <f t="shared" ca="1" si="12"/>
        <v>77</v>
      </c>
      <c r="I313" s="15" t="str">
        <f>IF(VLOOKUP(A313,[2]ImportationMaterialProgrammingE!B:U,20,0)=0,"",VLOOKUP(A313,[2]ImportationMaterialProgrammingE!B:U,20,0))</f>
        <v>23/02/2022</v>
      </c>
      <c r="J313" s="15" t="str">
        <f>IF(VLOOKUP(A313,[2]ImportationMaterialProgrammingE!B:Y,24,0)&lt;&gt;"","Sim","Não")</f>
        <v>Não</v>
      </c>
      <c r="K313" s="15" t="str">
        <f>IF(VLOOKUP(A313,[2]ImportationMaterialProgrammingE!B:X,23,0)="DTA TRANSP",VLOOKUP(A313,[2]ImportationMaterialProgrammingE!B:V,21,0),"")</f>
        <v/>
      </c>
      <c r="L313" s="15" t="str">
        <f>IF(VLOOKUP(A313,[2]ImportationMaterialProgrammingE!B:Y,24,0)=0,"",VLOOKUP(A313,[2]ImportationMaterialProgrammingE!B:Y,24,0))</f>
        <v/>
      </c>
      <c r="N313" s="3" t="str">
        <f t="shared" si="13"/>
        <v/>
      </c>
      <c r="Q313" s="16" t="str">
        <f>VLOOKUP(A313,[2]ImportationMaterialProgrammingE!B:AN,39,0)</f>
        <v xml:space="preserve">          </v>
      </c>
      <c r="S313" s="17" t="str">
        <f>VLOOKUP(A313,[2]ImportationMaterialProgrammingE!B:F,5,0)</f>
        <v/>
      </c>
      <c r="U313" s="18" t="str">
        <f t="shared" ca="1" si="14"/>
        <v/>
      </c>
      <c r="V313" s="3" t="s">
        <v>455</v>
      </c>
      <c r="X313" s="15" t="str">
        <f>VLOOKUP(A313,[2]ImportationMaterialProgrammingE!B:X,23,0)</f>
        <v/>
      </c>
      <c r="Y313" s="1" t="str">
        <f>IF(X313="DTA TRANSP","",VLOOKUP(A313,[2]ImportationMaterialProgrammingE!$B:$V,21,0))</f>
        <v/>
      </c>
      <c r="Z313" s="2"/>
      <c r="AC313" s="24"/>
      <c r="AD313" s="24"/>
      <c r="AE313" s="24"/>
      <c r="AF313" s="24"/>
    </row>
    <row r="314" spans="1:32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>
        <f>VLOOKUP(A314,[2]ImportationMaterialProgrammingE!B:C,2,0)</f>
        <v>540201586</v>
      </c>
      <c r="F314" s="3" t="s">
        <v>589</v>
      </c>
      <c r="G314" s="3" t="s">
        <v>452</v>
      </c>
      <c r="H314" s="17">
        <f t="shared" ca="1" si="12"/>
        <v>77</v>
      </c>
      <c r="I314" s="15" t="str">
        <f>IF(VLOOKUP(A314,[2]ImportationMaterialProgrammingE!B:U,20,0)=0,"",VLOOKUP(A314,[2]ImportationMaterialProgrammingE!B:U,20,0))</f>
        <v>07/03/2022</v>
      </c>
      <c r="J314" s="15" t="str">
        <f>IF(VLOOKUP(A314,[2]ImportationMaterialProgrammingE!B:Y,24,0)&lt;&gt;"","Sim","Não")</f>
        <v>Não</v>
      </c>
      <c r="K314" s="15" t="str">
        <f>IF(VLOOKUP(A314,[2]ImportationMaterialProgrammingE!B:X,23,0)="DTA TRANSP",VLOOKUP(A314,[2]ImportationMaterialProgrammingE!B:V,21,0),"")</f>
        <v/>
      </c>
      <c r="L314" s="15" t="str">
        <f>IF(VLOOKUP(A314,[2]ImportationMaterialProgrammingE!B:Y,24,0)=0,"",VLOOKUP(A314,[2]ImportationMaterialProgrammingE!B:Y,24,0))</f>
        <v/>
      </c>
      <c r="N314" s="3" t="str">
        <f t="shared" si="13"/>
        <v/>
      </c>
      <c r="P314" s="3" t="s">
        <v>456</v>
      </c>
      <c r="Q314" s="16" t="str">
        <f>VLOOKUP(A314,[2]ImportationMaterialProgrammingE!B:AN,39,0)</f>
        <v>2204211566</v>
      </c>
      <c r="R314" s="42" t="s">
        <v>586</v>
      </c>
      <c r="S314" s="17" t="str">
        <f>VLOOKUP(A314,[2]ImportationMaterialProgrammingE!B:F,5,0)</f>
        <v>VERDE</v>
      </c>
      <c r="T314" s="40" t="s">
        <v>588</v>
      </c>
      <c r="U314" s="18">
        <f t="shared" ca="1" si="14"/>
        <v>131</v>
      </c>
      <c r="V314" s="3" t="s">
        <v>458</v>
      </c>
      <c r="X314" s="15" t="str">
        <f>VLOOKUP(A314,[2]ImportationMaterialProgrammingE!B:X,23,0)</f>
        <v>MBB</v>
      </c>
      <c r="Y314" s="1" t="str">
        <f>IF(X314="DTA TRANSP","",VLOOKUP(A314,[2]ImportationMaterialProgrammingE!$B:$V,21,0))</f>
        <v>08/03/2022</v>
      </c>
      <c r="Z314" s="37" t="s">
        <v>588</v>
      </c>
      <c r="AA314" s="3" t="s">
        <v>457</v>
      </c>
      <c r="AC314" s="24"/>
      <c r="AD314" s="24"/>
      <c r="AE314" s="24"/>
      <c r="AF314" s="24"/>
    </row>
    <row r="315" spans="1:32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>
        <f>VLOOKUP(A315,[2]ImportationMaterialProgrammingE!B:C,2,0)</f>
        <v>540201579</v>
      </c>
      <c r="F315" s="3" t="s">
        <v>589</v>
      </c>
      <c r="G315" s="3" t="s">
        <v>452</v>
      </c>
      <c r="H315" s="17">
        <f t="shared" ca="1" si="12"/>
        <v>77</v>
      </c>
      <c r="I315" s="15" t="e">
        <f>IF(VLOOKUP(A315,[2]ImportationMaterialProgrammingE!B:U,20,0)=0,"",VLOOKUP(A315,[2]ImportationMaterialProgrammingE!B:U,20,0))</f>
        <v>#REF!</v>
      </c>
      <c r="J315" s="15" t="str">
        <f>IF(VLOOKUP(A315,[2]ImportationMaterialProgrammingE!B:Y,24,0)&lt;&gt;"","Sim","Não")</f>
        <v>Não</v>
      </c>
      <c r="K315" s="15" t="str">
        <f>IF(VLOOKUP(A315,[2]ImportationMaterialProgrammingE!B:X,23,0)="DTA TRANSP",VLOOKUP(A315,[2]ImportationMaterialProgrammingE!B:V,21,0),"")</f>
        <v/>
      </c>
      <c r="L315" s="15" t="str">
        <f>IF(VLOOKUP(A315,[2]ImportationMaterialProgrammingE!B:Y,24,0)=0,"",VLOOKUP(A315,[2]ImportationMaterialProgrammingE!B:Y,24,0))</f>
        <v/>
      </c>
      <c r="N315" s="3" t="str">
        <f t="shared" si="13"/>
        <v/>
      </c>
      <c r="P315" s="3" t="s">
        <v>456</v>
      </c>
      <c r="Q315" s="16" t="str">
        <f>VLOOKUP(A315,[2]ImportationMaterialProgrammingE!B:AN,39,0)</f>
        <v xml:space="preserve">          </v>
      </c>
      <c r="S315" s="17" t="str">
        <f>VLOOKUP(A315,[2]ImportationMaterialProgrammingE!B:F,5,0)</f>
        <v/>
      </c>
      <c r="U315" s="18" t="str">
        <f t="shared" ca="1" si="14"/>
        <v/>
      </c>
      <c r="V315" s="3" t="s">
        <v>455</v>
      </c>
      <c r="X315" s="15" t="str">
        <f>VLOOKUP(A315,[2]ImportationMaterialProgrammingE!B:X,23,0)</f>
        <v/>
      </c>
      <c r="Y315" s="1" t="str">
        <f>IF(X315="DTA TRANSP","",VLOOKUP(A315,[2]ImportationMaterialProgrammingE!$B:$V,21,0))</f>
        <v/>
      </c>
      <c r="Z315" s="2"/>
      <c r="AC315" s="24"/>
      <c r="AD315" s="24"/>
      <c r="AE315" s="24"/>
      <c r="AF315" s="24"/>
    </row>
    <row r="316" spans="1:32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>
        <f>VLOOKUP(A316,[2]ImportationMaterialProgrammingE!B:C,2,0)</f>
        <v>540201580</v>
      </c>
      <c r="F316" s="3" t="s">
        <v>589</v>
      </c>
      <c r="G316" s="3" t="s">
        <v>452</v>
      </c>
      <c r="H316" s="17">
        <f t="shared" ca="1" si="12"/>
        <v>77</v>
      </c>
      <c r="I316" s="15" t="str">
        <f>IF(VLOOKUP(A316,[2]ImportationMaterialProgrammingE!B:U,20,0)=0,"",VLOOKUP(A316,[2]ImportationMaterialProgrammingE!B:U,20,0))</f>
        <v>08/03/2022</v>
      </c>
      <c r="J316" s="15" t="str">
        <f>IF(VLOOKUP(A316,[2]ImportationMaterialProgrammingE!B:Y,24,0)&lt;&gt;"","Sim","Não")</f>
        <v>Não</v>
      </c>
      <c r="K316" s="15" t="str">
        <f>IF(VLOOKUP(A316,[2]ImportationMaterialProgrammingE!B:X,23,0)="DTA TRANSP",VLOOKUP(A316,[2]ImportationMaterialProgrammingE!B:V,21,0),"")</f>
        <v/>
      </c>
      <c r="L316" s="15" t="str">
        <f>IF(VLOOKUP(A316,[2]ImportationMaterialProgrammingE!B:Y,24,0)=0,"",VLOOKUP(A316,[2]ImportationMaterialProgrammingE!B:Y,24,0))</f>
        <v/>
      </c>
      <c r="N316" s="3" t="str">
        <f t="shared" si="13"/>
        <v/>
      </c>
      <c r="Q316" s="16" t="str">
        <f>VLOOKUP(A316,[2]ImportationMaterialProgrammingE!B:AN,39,0)</f>
        <v xml:space="preserve">          </v>
      </c>
      <c r="S316" s="17" t="str">
        <f>VLOOKUP(A316,[2]ImportationMaterialProgrammingE!B:F,5,0)</f>
        <v/>
      </c>
      <c r="U316" s="18" t="str">
        <f t="shared" ca="1" si="14"/>
        <v/>
      </c>
      <c r="V316" s="3" t="s">
        <v>455</v>
      </c>
      <c r="X316" s="15" t="str">
        <f>VLOOKUP(A316,[2]ImportationMaterialProgrammingE!B:X,23,0)</f>
        <v/>
      </c>
      <c r="Y316" s="1" t="str">
        <f>IF(X316="DTA TRANSP","",VLOOKUP(A316,[2]ImportationMaterialProgrammingE!$B:$V,21,0))</f>
        <v/>
      </c>
      <c r="Z316" s="2"/>
      <c r="AC316" s="24"/>
      <c r="AD316" s="24"/>
      <c r="AE316" s="24"/>
      <c r="AF316" s="24"/>
    </row>
    <row r="317" spans="1:32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>
        <f>VLOOKUP(A317,[2]ImportationMaterialProgrammingE!B:C,2,0)</f>
        <v>540201696</v>
      </c>
      <c r="F317" s="3" t="s">
        <v>589</v>
      </c>
      <c r="G317" s="3" t="s">
        <v>452</v>
      </c>
      <c r="H317" s="17">
        <f t="shared" ca="1" si="12"/>
        <v>77</v>
      </c>
      <c r="I317" s="15" t="str">
        <f>IF(VLOOKUP(A317,[2]ImportationMaterialProgrammingE!B:U,20,0)=0,"",VLOOKUP(A317,[2]ImportationMaterialProgrammingE!B:U,20,0))</f>
        <v>10/03/2022</v>
      </c>
      <c r="J317" s="15" t="str">
        <f>IF(VLOOKUP(A317,[2]ImportationMaterialProgrammingE!B:Y,24,0)&lt;&gt;"","Sim","Não")</f>
        <v>Não</v>
      </c>
      <c r="K317" s="15" t="str">
        <f>IF(VLOOKUP(A317,[2]ImportationMaterialProgrammingE!B:X,23,0)="DTA TRANSP",VLOOKUP(A317,[2]ImportationMaterialProgrammingE!B:V,21,0),"")</f>
        <v/>
      </c>
      <c r="L317" s="15" t="str">
        <f>IF(VLOOKUP(A317,[2]ImportationMaterialProgrammingE!B:Y,24,0)=0,"",VLOOKUP(A317,[2]ImportationMaterialProgrammingE!B:Y,24,0))</f>
        <v/>
      </c>
      <c r="N317" s="3" t="str">
        <f t="shared" si="13"/>
        <v/>
      </c>
      <c r="P317" s="3" t="s">
        <v>456</v>
      </c>
      <c r="Q317" s="16" t="str">
        <f>VLOOKUP(A317,[2]ImportationMaterialProgrammingE!B:AN,39,0)</f>
        <v xml:space="preserve">          </v>
      </c>
      <c r="S317" s="17" t="str">
        <f>VLOOKUP(A317,[2]ImportationMaterialProgrammingE!B:F,5,0)</f>
        <v/>
      </c>
      <c r="U317" s="18" t="str">
        <f t="shared" ca="1" si="14"/>
        <v/>
      </c>
      <c r="V317" s="3" t="s">
        <v>455</v>
      </c>
      <c r="X317" s="15" t="str">
        <f>VLOOKUP(A317,[2]ImportationMaterialProgrammingE!B:X,23,0)</f>
        <v/>
      </c>
      <c r="Y317" s="1" t="str">
        <f>IF(X317="DTA TRANSP","",VLOOKUP(A317,[2]ImportationMaterialProgrammingE!$B:$V,21,0))</f>
        <v/>
      </c>
      <c r="Z317" s="2"/>
      <c r="AC317" s="24"/>
      <c r="AD317" s="24"/>
      <c r="AE317" s="24"/>
      <c r="AF317" s="24"/>
    </row>
    <row r="318" spans="1:32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>
        <f>VLOOKUP(A318,[2]ImportationMaterialProgrammingE!B:C,2,0)</f>
        <v>540201479</v>
      </c>
      <c r="F318" s="3" t="s">
        <v>589</v>
      </c>
      <c r="G318" s="3" t="s">
        <v>452</v>
      </c>
      <c r="H318" s="17">
        <f t="shared" ca="1" si="12"/>
        <v>77</v>
      </c>
      <c r="I318" s="15" t="e">
        <f>IF(VLOOKUP(A318,[2]ImportationMaterialProgrammingE!B:U,20,0)=0,"",VLOOKUP(A318,[2]ImportationMaterialProgrammingE!B:U,20,0))</f>
        <v>#REF!</v>
      </c>
      <c r="J318" s="15" t="str">
        <f>IF(VLOOKUP(A318,[2]ImportationMaterialProgrammingE!B:Y,24,0)&lt;&gt;"","Sim","Não")</f>
        <v>Não</v>
      </c>
      <c r="K318" s="15" t="str">
        <f>IF(VLOOKUP(A318,[2]ImportationMaterialProgrammingE!B:X,23,0)="DTA TRANSP",VLOOKUP(A318,[2]ImportationMaterialProgrammingE!B:V,21,0),"")</f>
        <v/>
      </c>
      <c r="L318" s="15" t="str">
        <f>IF(VLOOKUP(A318,[2]ImportationMaterialProgrammingE!B:Y,24,0)=0,"",VLOOKUP(A318,[2]ImportationMaterialProgrammingE!B:Y,24,0))</f>
        <v/>
      </c>
      <c r="N318" s="3" t="str">
        <f t="shared" si="13"/>
        <v/>
      </c>
      <c r="P318" s="3" t="s">
        <v>456</v>
      </c>
      <c r="Q318" s="16" t="str">
        <f>VLOOKUP(A318,[2]ImportationMaterialProgrammingE!B:AN,39,0)</f>
        <v xml:space="preserve">          </v>
      </c>
      <c r="S318" s="17" t="str">
        <f>VLOOKUP(A318,[2]ImportationMaterialProgrammingE!B:F,5,0)</f>
        <v/>
      </c>
      <c r="U318" s="18" t="str">
        <f t="shared" ca="1" si="14"/>
        <v/>
      </c>
      <c r="X318" s="15" t="str">
        <f>VLOOKUP(A318,[2]ImportationMaterialProgrammingE!B:X,23,0)</f>
        <v/>
      </c>
      <c r="Y318" s="1" t="str">
        <f>IF(X318="DTA TRANSP","",VLOOKUP(A318,[2]ImportationMaterialProgrammingE!$B:$V,21,0))</f>
        <v/>
      </c>
      <c r="Z318" s="2"/>
      <c r="AC318" s="24"/>
      <c r="AD318" s="24"/>
      <c r="AE318" s="24"/>
      <c r="AF318" s="24"/>
    </row>
    <row r="319" spans="1:32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>
        <f>VLOOKUP(A319,[2]ImportationMaterialProgrammingE!B:C,2,0)</f>
        <v>540201587</v>
      </c>
      <c r="F319" s="3" t="s">
        <v>589</v>
      </c>
      <c r="G319" s="3" t="s">
        <v>452</v>
      </c>
      <c r="H319" s="17">
        <f t="shared" ca="1" si="12"/>
        <v>77</v>
      </c>
      <c r="I319" s="15" t="str">
        <f>IF(VLOOKUP(A319,[2]ImportationMaterialProgrammingE!B:U,20,0)=0,"",VLOOKUP(A319,[2]ImportationMaterialProgrammingE!B:U,20,0))</f>
        <v>07/03/2022</v>
      </c>
      <c r="J319" s="15" t="str">
        <f>IF(VLOOKUP(A319,[2]ImportationMaterialProgrammingE!B:Y,24,0)&lt;&gt;"","Sim","Não")</f>
        <v>Não</v>
      </c>
      <c r="K319" s="15" t="str">
        <f>IF(VLOOKUP(A319,[2]ImportationMaterialProgrammingE!B:X,23,0)="DTA TRANSP",VLOOKUP(A319,[2]ImportationMaterialProgrammingE!B:V,21,0),"")</f>
        <v/>
      </c>
      <c r="L319" s="15" t="str">
        <f>IF(VLOOKUP(A319,[2]ImportationMaterialProgrammingE!B:Y,24,0)=0,"",VLOOKUP(A319,[2]ImportationMaterialProgrammingE!B:Y,24,0))</f>
        <v/>
      </c>
      <c r="N319" s="3" t="str">
        <f t="shared" si="13"/>
        <v/>
      </c>
      <c r="P319" s="3" t="s">
        <v>456</v>
      </c>
      <c r="Q319" s="16" t="str">
        <f>VLOOKUP(A319,[2]ImportationMaterialProgrammingE!B:AN,39,0)</f>
        <v>2204211612</v>
      </c>
      <c r="R319" s="42" t="s">
        <v>586</v>
      </c>
      <c r="S319" s="17" t="str">
        <f>VLOOKUP(A319,[2]ImportationMaterialProgrammingE!B:F,5,0)</f>
        <v>VERDE</v>
      </c>
      <c r="T319" s="40" t="s">
        <v>588</v>
      </c>
      <c r="U319" s="18">
        <f t="shared" ca="1" si="14"/>
        <v>131</v>
      </c>
      <c r="X319" s="15" t="str">
        <f>VLOOKUP(A319,[2]ImportationMaterialProgrammingE!B:X,23,0)</f>
        <v>SBL</v>
      </c>
      <c r="Y319" s="1" t="str">
        <f>IF(X319="DTA TRANSP","",VLOOKUP(A319,[2]ImportationMaterialProgrammingE!$B:$V,21,0))</f>
        <v>07/03/2022</v>
      </c>
      <c r="Z319" s="37" t="s">
        <v>588</v>
      </c>
      <c r="AA319" s="3" t="s">
        <v>457</v>
      </c>
      <c r="AC319" s="24"/>
      <c r="AD319" s="24"/>
      <c r="AE319" s="24"/>
      <c r="AF319" s="24"/>
    </row>
    <row r="320" spans="1:32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>
        <f>VLOOKUP(A320,[2]ImportationMaterialProgrammingE!B:C,2,0)</f>
        <v>540201589</v>
      </c>
      <c r="F320" s="3" t="s">
        <v>589</v>
      </c>
      <c r="G320" s="3" t="s">
        <v>452</v>
      </c>
      <c r="H320" s="17">
        <f t="shared" ca="1" si="12"/>
        <v>77</v>
      </c>
      <c r="I320" s="15" t="str">
        <f>IF(VLOOKUP(A320,[2]ImportationMaterialProgrammingE!B:U,20,0)=0,"",VLOOKUP(A320,[2]ImportationMaterialProgrammingE!B:U,20,0))</f>
        <v>11/03/2022</v>
      </c>
      <c r="J320" s="15" t="str">
        <f>IF(VLOOKUP(A320,[2]ImportationMaterialProgrammingE!B:Y,24,0)&lt;&gt;"","Sim","Não")</f>
        <v>Não</v>
      </c>
      <c r="K320" s="15" t="str">
        <f>IF(VLOOKUP(A320,[2]ImportationMaterialProgrammingE!B:X,23,0)="DTA TRANSP",VLOOKUP(A320,[2]ImportationMaterialProgrammingE!B:V,21,0),"")</f>
        <v/>
      </c>
      <c r="L320" s="15" t="str">
        <f>IF(VLOOKUP(A320,[2]ImportationMaterialProgrammingE!B:Y,24,0)=0,"",VLOOKUP(A320,[2]ImportationMaterialProgrammingE!B:Y,24,0))</f>
        <v/>
      </c>
      <c r="N320" s="3" t="str">
        <f t="shared" si="13"/>
        <v/>
      </c>
      <c r="Q320" s="16" t="str">
        <f>VLOOKUP(A320,[2]ImportationMaterialProgrammingE!B:AN,39,0)</f>
        <v xml:space="preserve">          </v>
      </c>
      <c r="S320" s="17" t="str">
        <f>VLOOKUP(A320,[2]ImportationMaterialProgrammingE!B:F,5,0)</f>
        <v/>
      </c>
      <c r="U320" s="18" t="str">
        <f t="shared" ca="1" si="14"/>
        <v/>
      </c>
      <c r="X320" s="15" t="str">
        <f>VLOOKUP(A320,[2]ImportationMaterialProgrammingE!B:X,23,0)</f>
        <v/>
      </c>
      <c r="Y320" s="1" t="str">
        <f>IF(X320="DTA TRANSP","",VLOOKUP(A320,[2]ImportationMaterialProgrammingE!$B:$V,21,0))</f>
        <v/>
      </c>
      <c r="Z320" s="2"/>
      <c r="AC320" s="24"/>
      <c r="AD320" s="24"/>
      <c r="AE320" s="24"/>
      <c r="AF320" s="24"/>
    </row>
    <row r="321" spans="1:32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>
        <f>VLOOKUP(A321,[2]ImportationMaterialProgrammingE!B:C,2,0)</f>
        <v>540201593</v>
      </c>
      <c r="F321" s="3" t="s">
        <v>589</v>
      </c>
      <c r="G321" s="3" t="s">
        <v>452</v>
      </c>
      <c r="H321" s="17">
        <f t="shared" ca="1" si="12"/>
        <v>77</v>
      </c>
      <c r="I321" s="15" t="str">
        <f>IF(VLOOKUP(A321,[2]ImportationMaterialProgrammingE!B:U,20,0)=0,"",VLOOKUP(A321,[2]ImportationMaterialProgrammingE!B:U,20,0))</f>
        <v>07/03/2022</v>
      </c>
      <c r="J321" s="15" t="str">
        <f>IF(VLOOKUP(A321,[2]ImportationMaterialProgrammingE!B:Y,24,0)&lt;&gt;"","Sim","Não")</f>
        <v>Não</v>
      </c>
      <c r="K321" s="15" t="str">
        <f>IF(VLOOKUP(A321,[2]ImportationMaterialProgrammingE!B:X,23,0)="DTA TRANSP",VLOOKUP(A321,[2]ImportationMaterialProgrammingE!B:V,21,0),"")</f>
        <v/>
      </c>
      <c r="L321" s="15" t="str">
        <f>IF(VLOOKUP(A321,[2]ImportationMaterialProgrammingE!B:Y,24,0)=0,"",VLOOKUP(A321,[2]ImportationMaterialProgrammingE!B:Y,24,0))</f>
        <v/>
      </c>
      <c r="M321" s="21">
        <v>6.25E-2</v>
      </c>
      <c r="N321" s="3" t="str">
        <f t="shared" si="13"/>
        <v>Remover bloqueio</v>
      </c>
      <c r="P321" s="3" t="s">
        <v>456</v>
      </c>
      <c r="Q321" s="16" t="str">
        <f>VLOOKUP(A321,[2]ImportationMaterialProgrammingE!B:AN,39,0)</f>
        <v>2204211620</v>
      </c>
      <c r="R321" s="42" t="s">
        <v>586</v>
      </c>
      <c r="S321" s="17" t="str">
        <f>VLOOKUP(A321,[2]ImportationMaterialProgrammingE!B:F,5,0)</f>
        <v>VERDE</v>
      </c>
      <c r="T321" s="40" t="s">
        <v>588</v>
      </c>
      <c r="U321" s="18">
        <f t="shared" ca="1" si="14"/>
        <v>131</v>
      </c>
      <c r="X321" s="15" t="str">
        <f>VLOOKUP(A321,[2]ImportationMaterialProgrammingE!B:X,23,0)</f>
        <v>MBB</v>
      </c>
      <c r="Y321" s="1" t="str">
        <f>IF(X321="DTA TRANSP","",VLOOKUP(A321,[2]ImportationMaterialProgrammingE!$B:$V,21,0))</f>
        <v>07/03/2022</v>
      </c>
      <c r="Z321" s="37" t="s">
        <v>588</v>
      </c>
      <c r="AA321" s="3" t="s">
        <v>457</v>
      </c>
      <c r="AC321" s="24"/>
      <c r="AD321" s="24"/>
      <c r="AE321" s="24"/>
      <c r="AF321" s="24"/>
    </row>
    <row r="322" spans="1:32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>
        <f>VLOOKUP(A322,[2]ImportationMaterialProgrammingE!B:C,2,0)</f>
        <v>540201596</v>
      </c>
      <c r="F322" s="3" t="s">
        <v>589</v>
      </c>
      <c r="G322" s="3" t="s">
        <v>452</v>
      </c>
      <c r="H322" s="17">
        <f t="shared" ca="1" si="12"/>
        <v>77</v>
      </c>
      <c r="I322" s="15" t="e">
        <f>IF(VLOOKUP(A322,[2]ImportationMaterialProgrammingE!B:U,20,0)=0,"",VLOOKUP(A322,[2]ImportationMaterialProgrammingE!B:U,20,0))</f>
        <v>#REF!</v>
      </c>
      <c r="J322" s="15" t="str">
        <f>IF(VLOOKUP(A322,[2]ImportationMaterialProgrammingE!B:Y,24,0)&lt;&gt;"","Sim","Não")</f>
        <v>Não</v>
      </c>
      <c r="K322" s="15" t="str">
        <f>IF(VLOOKUP(A322,[2]ImportationMaterialProgrammingE!B:X,23,0)="DTA TRANSP",VLOOKUP(A322,[2]ImportationMaterialProgrammingE!B:V,21,0),"")</f>
        <v/>
      </c>
      <c r="L322" s="15" t="str">
        <f>IF(VLOOKUP(A322,[2]ImportationMaterialProgrammingE!B:Y,24,0)=0,"",VLOOKUP(A322,[2]ImportationMaterialProgrammingE!B:Y,24,0))</f>
        <v/>
      </c>
      <c r="M322" s="21">
        <v>5.0299999999999997E-2</v>
      </c>
      <c r="N322" s="3" t="str">
        <f t="shared" si="13"/>
        <v>Remover bloqueio</v>
      </c>
      <c r="Q322" s="16" t="str">
        <f>VLOOKUP(A322,[2]ImportationMaterialProgrammingE!B:AN,39,0)</f>
        <v xml:space="preserve">          </v>
      </c>
      <c r="S322" s="17" t="str">
        <f>VLOOKUP(A322,[2]ImportationMaterialProgrammingE!B:F,5,0)</f>
        <v/>
      </c>
      <c r="U322" s="18" t="str">
        <f t="shared" ca="1" si="14"/>
        <v/>
      </c>
      <c r="X322" s="15" t="str">
        <f>VLOOKUP(A322,[2]ImportationMaterialProgrammingE!B:X,23,0)</f>
        <v>SBL</v>
      </c>
      <c r="Y322" s="1" t="str">
        <f>IF(X322="DTA TRANSP","",VLOOKUP(A322,[2]ImportationMaterialProgrammingE!$B:$V,21,0))</f>
        <v/>
      </c>
      <c r="Z322" s="2"/>
      <c r="AC322" s="24"/>
      <c r="AD322" s="24"/>
      <c r="AE322" s="24"/>
      <c r="AF322" s="24"/>
    </row>
    <row r="323" spans="1:32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>
        <f>VLOOKUP(A323,[2]ImportationMaterialProgrammingE!B:C,2,0)</f>
        <v>540201600</v>
      </c>
      <c r="F323" s="3" t="s">
        <v>589</v>
      </c>
      <c r="G323" s="3" t="s">
        <v>452</v>
      </c>
      <c r="H323" s="17">
        <f t="shared" ca="1" si="12"/>
        <v>77</v>
      </c>
      <c r="I323" s="15" t="str">
        <f>IF(VLOOKUP(A323,[2]ImportationMaterialProgrammingE!B:U,20,0)=0,"",VLOOKUP(A323,[2]ImportationMaterialProgrammingE!B:U,20,0))</f>
        <v>25/02/2022</v>
      </c>
      <c r="J323" s="15" t="str">
        <f>IF(VLOOKUP(A323,[2]ImportationMaterialProgrammingE!B:Y,24,0)&lt;&gt;"","Sim","Não")</f>
        <v>Não</v>
      </c>
      <c r="K323" s="15" t="str">
        <f>IF(VLOOKUP(A323,[2]ImportationMaterialProgrammingE!B:X,23,0)="DTA TRANSP",VLOOKUP(A323,[2]ImportationMaterialProgrammingE!B:V,21,0),"")</f>
        <v/>
      </c>
      <c r="L323" s="15" t="str">
        <f>IF(VLOOKUP(A323,[2]ImportationMaterialProgrammingE!B:Y,24,0)=0,"",VLOOKUP(A323,[2]ImportationMaterialProgrammingE!B:Y,24,0))</f>
        <v/>
      </c>
      <c r="N323" s="3" t="str">
        <f t="shared" si="13"/>
        <v/>
      </c>
      <c r="Q323" s="16" t="str">
        <f>VLOOKUP(A323,[2]ImportationMaterialProgrammingE!B:AN,39,0)</f>
        <v>2203815972</v>
      </c>
      <c r="R323" s="39" t="s">
        <v>584</v>
      </c>
      <c r="S323" s="17" t="str">
        <f>VLOOKUP(A323,[2]ImportationMaterialProgrammingE!B:F,5,0)</f>
        <v>VERMELHO</v>
      </c>
      <c r="T323" s="40"/>
      <c r="U323" s="18" t="str">
        <f t="shared" ca="1" si="14"/>
        <v/>
      </c>
      <c r="X323" s="15" t="str">
        <f>VLOOKUP(A323,[2]ImportationMaterialProgrammingE!B:X,23,0)</f>
        <v>SBL</v>
      </c>
      <c r="Y323" s="1" t="str">
        <f>IF(X323="DTA TRANSP","",VLOOKUP(A323,[2]ImportationMaterialProgrammingE!$B:$V,21,0))</f>
        <v>25/02/2022</v>
      </c>
      <c r="Z323" s="2"/>
      <c r="AC323" s="24"/>
      <c r="AD323" s="24"/>
      <c r="AE323" s="24"/>
      <c r="AF323" s="24"/>
    </row>
    <row r="324" spans="1:32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>
        <f>VLOOKUP(A324,[2]ImportationMaterialProgrammingE!B:C,2,0)</f>
        <v>540201598</v>
      </c>
      <c r="F324" s="3" t="s">
        <v>589</v>
      </c>
      <c r="G324" s="3" t="s">
        <v>452</v>
      </c>
      <c r="H324" s="17">
        <f t="shared" ca="1" si="12"/>
        <v>77</v>
      </c>
      <c r="I324" s="15" t="str">
        <f>IF(VLOOKUP(A324,[2]ImportationMaterialProgrammingE!B:U,20,0)=0,"",VLOOKUP(A324,[2]ImportationMaterialProgrammingE!B:U,20,0))</f>
        <v>08/03/2022</v>
      </c>
      <c r="J324" s="15" t="str">
        <f>IF(VLOOKUP(A324,[2]ImportationMaterialProgrammingE!B:Y,24,0)&lt;&gt;"","Sim","Não")</f>
        <v>Não</v>
      </c>
      <c r="K324" s="15" t="str">
        <f>IF(VLOOKUP(A324,[2]ImportationMaterialProgrammingE!B:X,23,0)="DTA TRANSP",VLOOKUP(A324,[2]ImportationMaterialProgrammingE!B:V,21,0),"")</f>
        <v/>
      </c>
      <c r="L324" s="15" t="str">
        <f>IF(VLOOKUP(A324,[2]ImportationMaterialProgrammingE!B:Y,24,0)=0,"",VLOOKUP(A324,[2]ImportationMaterialProgrammingE!B:Y,24,0))</f>
        <v/>
      </c>
      <c r="M324" s="21">
        <v>6.1199999999999997E-2</v>
      </c>
      <c r="N324" s="3" t="str">
        <f t="shared" si="13"/>
        <v>Remover bloqueio</v>
      </c>
      <c r="P324" s="3" t="s">
        <v>456</v>
      </c>
      <c r="Q324" s="16" t="str">
        <f>VLOOKUP(A324,[2]ImportationMaterialProgrammingE!B:AN,39,0)</f>
        <v>2204066809</v>
      </c>
      <c r="R324" s="39">
        <v>44623</v>
      </c>
      <c r="S324" s="17" t="str">
        <f>VLOOKUP(A324,[2]ImportationMaterialProgrammingE!B:F,5,0)</f>
        <v>VERDE</v>
      </c>
      <c r="T324" s="41">
        <v>44624</v>
      </c>
      <c r="U324" s="18">
        <f t="shared" ca="1" si="14"/>
        <v>10</v>
      </c>
      <c r="W324" s="3" t="s">
        <v>585</v>
      </c>
      <c r="X324" s="15" t="str">
        <f>VLOOKUP(A324,[2]ImportationMaterialProgrammingE!B:X,23,0)</f>
        <v>MBB</v>
      </c>
      <c r="Y324" s="1" t="str">
        <f>IF(X324="DTA TRANSP","",VLOOKUP(A324,[2]ImportationMaterialProgrammingE!$B:$V,21,0))</f>
        <v>08/03/2022</v>
      </c>
      <c r="Z324" s="37" t="s">
        <v>588</v>
      </c>
      <c r="AA324" s="3" t="s">
        <v>457</v>
      </c>
      <c r="AC324" s="24"/>
      <c r="AD324" s="24"/>
      <c r="AE324" s="24"/>
      <c r="AF324" s="24"/>
    </row>
    <row r="325" spans="1:32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>
        <f>VLOOKUP(A325,[2]ImportationMaterialProgrammingE!B:C,2,0)</f>
        <v>540201601</v>
      </c>
      <c r="F325" s="3" t="s">
        <v>589</v>
      </c>
      <c r="G325" s="3" t="s">
        <v>452</v>
      </c>
      <c r="H325" s="17">
        <f t="shared" ref="H325:H388" ca="1" si="15">IFERROR(IF(D325&gt;L325,90-_xlfn.DAYS(NOW(),D325),90-_xlfn.DAYS(NOW(),L325)),90-_xlfn.DAYS(NOW(),D325))</f>
        <v>77</v>
      </c>
      <c r="I325" s="15" t="str">
        <f>IF(VLOOKUP(A325,[2]ImportationMaterialProgrammingE!B:U,20,0)=0,"",VLOOKUP(A325,[2]ImportationMaterialProgrammingE!B:U,20,0))</f>
        <v>09/03/2022</v>
      </c>
      <c r="J325" s="15" t="str">
        <f>IF(VLOOKUP(A325,[2]ImportationMaterialProgrammingE!B:Y,24,0)&lt;&gt;"","Sim","Não")</f>
        <v>Não</v>
      </c>
      <c r="K325" s="15" t="str">
        <f>IF(VLOOKUP(A325,[2]ImportationMaterialProgrammingE!B:X,23,0)="DTA TRANSP",VLOOKUP(A325,[2]ImportationMaterialProgrammingE!B:V,21,0),"")</f>
        <v/>
      </c>
      <c r="L325" s="15" t="str">
        <f>IF(VLOOKUP(A325,[2]ImportationMaterialProgrammingE!B:Y,24,0)=0,"",VLOOKUP(A325,[2]ImportationMaterialProgrammingE!B:Y,24,0))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Q325" s="16" t="str">
        <f>VLOOKUP(A325,[2]ImportationMaterialProgrammingE!B:AN,39,0)</f>
        <v xml:space="preserve">          </v>
      </c>
      <c r="S325" s="17" t="str">
        <f>VLOOKUP(A325,[2]ImportationMaterialProgrammingE!B:F,5,0)</f>
        <v/>
      </c>
      <c r="U325" s="18" t="str">
        <f t="shared" ref="U325:U388" ca="1" si="17">IF(T325&lt;&gt;"",15-_xlfn.DAYS(NOW(),T325),"")</f>
        <v/>
      </c>
      <c r="X325" s="15" t="str">
        <f>VLOOKUP(A325,[2]ImportationMaterialProgrammingE!B:X,23,0)</f>
        <v/>
      </c>
      <c r="Y325" s="1" t="str">
        <f>IF(X325="DTA TRANSP","",VLOOKUP(A325,[2]ImportationMaterialProgrammingE!$B:$V,21,0))</f>
        <v/>
      </c>
      <c r="Z325" s="2"/>
      <c r="AC325" s="24"/>
      <c r="AD325" s="24"/>
      <c r="AE325" s="24"/>
      <c r="AF325" s="24"/>
    </row>
    <row r="326" spans="1:32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>
        <f>VLOOKUP(A326,[2]ImportationMaterialProgrammingE!B:C,2,0)</f>
        <v>540201604</v>
      </c>
      <c r="F326" s="3" t="s">
        <v>589</v>
      </c>
      <c r="G326" s="3" t="s">
        <v>452</v>
      </c>
      <c r="H326" s="17">
        <f t="shared" ca="1" si="15"/>
        <v>77</v>
      </c>
      <c r="I326" s="15" t="str">
        <f>IF(VLOOKUP(A326,[2]ImportationMaterialProgrammingE!B:U,20,0)=0,"",VLOOKUP(A326,[2]ImportationMaterialProgrammingE!B:U,20,0))</f>
        <v>17/03/2022</v>
      </c>
      <c r="J326" s="15" t="str">
        <f>IF(VLOOKUP(A326,[2]ImportationMaterialProgrammingE!B:Y,24,0)&lt;&gt;"","Sim","Não")</f>
        <v>Não</v>
      </c>
      <c r="K326" s="15" t="str">
        <f>IF(VLOOKUP(A326,[2]ImportationMaterialProgrammingE!B:X,23,0)="DTA TRANSP",VLOOKUP(A326,[2]ImportationMaterialProgrammingE!B:V,21,0),"")</f>
        <v/>
      </c>
      <c r="L326" s="15" t="str">
        <f>IF(VLOOKUP(A326,[2]ImportationMaterialProgrammingE!B:Y,24,0)=0,"",VLOOKUP(A326,[2]ImportationMaterialProgrammingE!B:Y,24,0))</f>
        <v/>
      </c>
      <c r="N326" s="3" t="str">
        <f t="shared" si="16"/>
        <v/>
      </c>
      <c r="Q326" s="16" t="str">
        <f>VLOOKUP(A326,[2]ImportationMaterialProgrammingE!B:AN,39,0)</f>
        <v xml:space="preserve">          </v>
      </c>
      <c r="S326" s="17" t="str">
        <f>VLOOKUP(A326,[2]ImportationMaterialProgrammingE!B:F,5,0)</f>
        <v/>
      </c>
      <c r="U326" s="18" t="str">
        <f t="shared" ca="1" si="17"/>
        <v/>
      </c>
      <c r="X326" s="15" t="str">
        <f>VLOOKUP(A326,[2]ImportationMaterialProgrammingE!B:X,23,0)</f>
        <v/>
      </c>
      <c r="Y326" s="1" t="str">
        <f>IF(X326="DTA TRANSP","",VLOOKUP(A326,[2]ImportationMaterialProgrammingE!$B:$V,21,0))</f>
        <v/>
      </c>
      <c r="Z326" s="2"/>
      <c r="AC326" s="24"/>
      <c r="AD326" s="24"/>
      <c r="AE326" s="24"/>
      <c r="AF326" s="24"/>
    </row>
    <row r="327" spans="1:32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>
        <f>VLOOKUP(A327,[2]ImportationMaterialProgrammingE!B:C,2,0)</f>
        <v>540201606</v>
      </c>
      <c r="F327" s="3" t="s">
        <v>589</v>
      </c>
      <c r="G327" s="3" t="s">
        <v>452</v>
      </c>
      <c r="H327" s="17">
        <f t="shared" ca="1" si="15"/>
        <v>77</v>
      </c>
      <c r="I327" s="15" t="str">
        <f>IF(VLOOKUP(A327,[2]ImportationMaterialProgrammingE!B:U,20,0)=0,"",VLOOKUP(A327,[2]ImportationMaterialProgrammingE!B:U,20,0))</f>
        <v>15/03/2022</v>
      </c>
      <c r="J327" s="15" t="str">
        <f>IF(VLOOKUP(A327,[2]ImportationMaterialProgrammingE!B:Y,24,0)&lt;&gt;"","Sim","Não")</f>
        <v>Não</v>
      </c>
      <c r="K327" s="15" t="str">
        <f>IF(VLOOKUP(A327,[2]ImportationMaterialProgrammingE!B:X,23,0)="DTA TRANSP",VLOOKUP(A327,[2]ImportationMaterialProgrammingE!B:V,21,0),"")</f>
        <v/>
      </c>
      <c r="L327" s="15" t="str">
        <f>IF(VLOOKUP(A327,[2]ImportationMaterialProgrammingE!B:Y,24,0)=0,"",VLOOKUP(A327,[2]ImportationMaterialProgrammingE!B:Y,24,0))</f>
        <v/>
      </c>
      <c r="N327" s="3" t="str">
        <f t="shared" si="16"/>
        <v/>
      </c>
      <c r="P327" s="3" t="s">
        <v>456</v>
      </c>
      <c r="Q327" s="16" t="str">
        <f>VLOOKUP(A327,[2]ImportationMaterialProgrammingE!B:AN,39,0)</f>
        <v>2204211710</v>
      </c>
      <c r="R327" s="42" t="s">
        <v>586</v>
      </c>
      <c r="S327" s="17" t="str">
        <f>VLOOKUP(A327,[2]ImportationMaterialProgrammingE!B:F,5,0)</f>
        <v>VERDE</v>
      </c>
      <c r="T327" s="40" t="s">
        <v>588</v>
      </c>
      <c r="U327" s="18">
        <f t="shared" ca="1" si="17"/>
        <v>131</v>
      </c>
      <c r="X327" s="15" t="str">
        <f>VLOOKUP(A327,[2]ImportationMaterialProgrammingE!B:X,23,0)</f>
        <v/>
      </c>
      <c r="Y327" s="1" t="str">
        <f>IF(X327="DTA TRANSP","",VLOOKUP(A327,[2]ImportationMaterialProgrammingE!$B:$V,21,0))</f>
        <v/>
      </c>
      <c r="AC327" s="24"/>
      <c r="AD327" s="24"/>
      <c r="AE327" s="24"/>
      <c r="AF327" s="24"/>
    </row>
    <row r="328" spans="1:32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>
        <f>VLOOKUP(A328,[2]ImportationMaterialProgrammingE!B:C,2,0)</f>
        <v>540201610</v>
      </c>
      <c r="F328" s="3" t="s">
        <v>589</v>
      </c>
      <c r="G328" s="3" t="s">
        <v>452</v>
      </c>
      <c r="H328" s="17">
        <f t="shared" ca="1" si="15"/>
        <v>77</v>
      </c>
      <c r="I328" s="15" t="e">
        <f>IF(VLOOKUP(A328,[2]ImportationMaterialProgrammingE!B:U,20,0)=0,"",VLOOKUP(A328,[2]ImportationMaterialProgrammingE!B:U,20,0))</f>
        <v>#REF!</v>
      </c>
      <c r="J328" s="15" t="str">
        <f>IF(VLOOKUP(A328,[2]ImportationMaterialProgrammingE!B:Y,24,0)&lt;&gt;"","Sim","Não")</f>
        <v>Não</v>
      </c>
      <c r="K328" s="15" t="str">
        <f>IF(VLOOKUP(A328,[2]ImportationMaterialProgrammingE!B:X,23,0)="DTA TRANSP",VLOOKUP(A328,[2]ImportationMaterialProgrammingE!B:V,21,0),"")</f>
        <v/>
      </c>
      <c r="L328" s="15" t="str">
        <f>IF(VLOOKUP(A328,[2]ImportationMaterialProgrammingE!B:Y,24,0)=0,"",VLOOKUP(A328,[2]ImportationMaterialProgrammingE!B:Y,24,0))</f>
        <v/>
      </c>
      <c r="M328" s="21">
        <v>5.3999999999999999E-2</v>
      </c>
      <c r="N328" s="3" t="str">
        <f t="shared" si="16"/>
        <v>Remover bloqueio</v>
      </c>
      <c r="Q328" s="16" t="str">
        <f>VLOOKUP(A328,[2]ImportationMaterialProgrammingE!B:AN,39,0)</f>
        <v xml:space="preserve">          </v>
      </c>
      <c r="S328" s="17" t="str">
        <f>VLOOKUP(A328,[2]ImportationMaterialProgrammingE!B:F,5,0)</f>
        <v/>
      </c>
      <c r="U328" s="18" t="str">
        <f t="shared" ca="1" si="17"/>
        <v/>
      </c>
      <c r="X328" s="15" t="str">
        <f>VLOOKUP(A328,[2]ImportationMaterialProgrammingE!B:X,23,0)</f>
        <v>SBL</v>
      </c>
      <c r="Y328" s="1" t="str">
        <f>IF(X328="DTA TRANSP","",VLOOKUP(A328,[2]ImportationMaterialProgrammingE!$B:$V,21,0))</f>
        <v/>
      </c>
      <c r="Z328" s="2"/>
      <c r="AC328" s="24"/>
      <c r="AD328" s="24"/>
      <c r="AE328" s="24"/>
      <c r="AF328" s="24"/>
    </row>
    <row r="329" spans="1:32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>
        <f>VLOOKUP(A329,[2]ImportationMaterialProgrammingE!B:C,2,0)</f>
        <v>540201612</v>
      </c>
      <c r="F329" s="3" t="s">
        <v>589</v>
      </c>
      <c r="G329" s="3" t="s">
        <v>452</v>
      </c>
      <c r="H329" s="17">
        <f t="shared" ca="1" si="15"/>
        <v>77</v>
      </c>
      <c r="I329" s="15" t="e">
        <f>IF(VLOOKUP(A329,[2]ImportationMaterialProgrammingE!B:U,20,0)=0,"",VLOOKUP(A329,[2]ImportationMaterialProgrammingE!B:U,20,0))</f>
        <v>#REF!</v>
      </c>
      <c r="J329" s="15" t="str">
        <f>IF(VLOOKUP(A329,[2]ImportationMaterialProgrammingE!B:Y,24,0)&lt;&gt;"","Sim","Não")</f>
        <v>Não</v>
      </c>
      <c r="K329" s="15" t="str">
        <f>IF(VLOOKUP(A329,[2]ImportationMaterialProgrammingE!B:X,23,0)="DTA TRANSP",VLOOKUP(A329,[2]ImportationMaterialProgrammingE!B:V,21,0),"")</f>
        <v/>
      </c>
      <c r="L329" s="15" t="str">
        <f>IF(VLOOKUP(A329,[2]ImportationMaterialProgrammingE!B:Y,24,0)=0,"",VLOOKUP(A329,[2]ImportationMaterialProgrammingE!B:Y,24,0))</f>
        <v/>
      </c>
      <c r="M329" s="21">
        <v>5.3999999999999999E-2</v>
      </c>
      <c r="N329" s="3" t="str">
        <f t="shared" si="16"/>
        <v>Remover bloqueio</v>
      </c>
      <c r="Q329" s="16" t="str">
        <f>VLOOKUP(A329,[2]ImportationMaterialProgrammingE!B:AN,39,0)</f>
        <v xml:space="preserve">          </v>
      </c>
      <c r="S329" s="17" t="str">
        <f>VLOOKUP(A329,[2]ImportationMaterialProgrammingE!B:F,5,0)</f>
        <v/>
      </c>
      <c r="U329" s="18" t="str">
        <f t="shared" ca="1" si="17"/>
        <v/>
      </c>
      <c r="X329" s="15" t="str">
        <f>VLOOKUP(A329,[2]ImportationMaterialProgrammingE!B:X,23,0)</f>
        <v/>
      </c>
      <c r="Y329" s="1" t="str">
        <f>IF(X329="DTA TRANSP","",VLOOKUP(A329,[2]ImportationMaterialProgrammingE!$B:$V,21,0))</f>
        <v/>
      </c>
      <c r="Z329" s="2"/>
      <c r="AC329" s="24"/>
      <c r="AD329" s="24"/>
      <c r="AE329" s="24"/>
      <c r="AF329" s="24"/>
    </row>
    <row r="330" spans="1:32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>
        <f>VLOOKUP(A330,[2]ImportationMaterialProgrammingE!B:C,2,0)</f>
        <v>540201614</v>
      </c>
      <c r="F330" s="3" t="s">
        <v>589</v>
      </c>
      <c r="G330" s="3" t="s">
        <v>452</v>
      </c>
      <c r="H330" s="17">
        <f t="shared" ca="1" si="15"/>
        <v>77</v>
      </c>
      <c r="I330" s="15" t="str">
        <f>IF(VLOOKUP(A330,[2]ImportationMaterialProgrammingE!B:U,20,0)=0,"",VLOOKUP(A330,[2]ImportationMaterialProgrammingE!B:U,20,0))</f>
        <v>08/03/2022</v>
      </c>
      <c r="J330" s="15" t="str">
        <f>IF(VLOOKUP(A330,[2]ImportationMaterialProgrammingE!B:Y,24,0)&lt;&gt;"","Sim","Não")</f>
        <v>Não</v>
      </c>
      <c r="K330" s="15" t="str">
        <f>IF(VLOOKUP(A330,[2]ImportationMaterialProgrammingE!B:X,23,0)="DTA TRANSP",VLOOKUP(A330,[2]ImportationMaterialProgrammingE!B:V,21,0),"")</f>
        <v/>
      </c>
      <c r="L330" s="15" t="str">
        <f>IF(VLOOKUP(A330,[2]ImportationMaterialProgrammingE!B:Y,24,0)=0,"",VLOOKUP(A330,[2]ImportationMaterialProgrammingE!B:Y,24,0))</f>
        <v/>
      </c>
      <c r="N330" s="3" t="str">
        <f t="shared" si="16"/>
        <v/>
      </c>
      <c r="P330" s="3" t="s">
        <v>456</v>
      </c>
      <c r="Q330" s="16" t="str">
        <f>VLOOKUP(A330,[2]ImportationMaterialProgrammingE!B:AN,39,0)</f>
        <v>2204066981</v>
      </c>
      <c r="R330" s="39">
        <v>44623</v>
      </c>
      <c r="S330" s="17" t="str">
        <f>VLOOKUP(A330,[2]ImportationMaterialProgrammingE!B:F,5,0)</f>
        <v>VERDE</v>
      </c>
      <c r="T330" s="41">
        <v>44624</v>
      </c>
      <c r="U330" s="18">
        <f t="shared" ca="1" si="17"/>
        <v>10</v>
      </c>
      <c r="W330" s="3" t="s">
        <v>585</v>
      </c>
      <c r="X330" s="15" t="str">
        <f>VLOOKUP(A330,[2]ImportationMaterialProgrammingE!B:X,23,0)</f>
        <v>SBL</v>
      </c>
      <c r="Y330" s="1" t="str">
        <f>IF(X330="DTA TRANSP","",VLOOKUP(A330,[2]ImportationMaterialProgrammingE!$B:$V,21,0))</f>
        <v>08/03/2022</v>
      </c>
      <c r="Z330" s="37" t="s">
        <v>588</v>
      </c>
      <c r="AA330" s="3" t="s">
        <v>457</v>
      </c>
      <c r="AC330" s="24"/>
      <c r="AD330" s="24"/>
      <c r="AE330" s="24"/>
      <c r="AF330" s="24"/>
    </row>
    <row r="331" spans="1:32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>
        <f>VLOOKUP(A331,[2]ImportationMaterialProgrammingE!B:C,2,0)</f>
        <v>540201616</v>
      </c>
      <c r="F331" s="3" t="s">
        <v>589</v>
      </c>
      <c r="G331" s="3" t="s">
        <v>452</v>
      </c>
      <c r="H331" s="17">
        <f t="shared" ca="1" si="15"/>
        <v>77</v>
      </c>
      <c r="I331" s="15" t="e">
        <f>IF(VLOOKUP(A331,[2]ImportationMaterialProgrammingE!B:U,20,0)=0,"",VLOOKUP(A331,[2]ImportationMaterialProgrammingE!B:U,20,0))</f>
        <v>#REF!</v>
      </c>
      <c r="J331" s="15" t="str">
        <f>IF(VLOOKUP(A331,[2]ImportationMaterialProgrammingE!B:Y,24,0)&lt;&gt;"","Sim","Não")</f>
        <v>Não</v>
      </c>
      <c r="K331" s="15" t="str">
        <f>IF(VLOOKUP(A331,[2]ImportationMaterialProgrammingE!B:X,23,0)="DTA TRANSP",VLOOKUP(A331,[2]ImportationMaterialProgrammingE!B:V,21,0),"")</f>
        <v/>
      </c>
      <c r="L331" s="15" t="str">
        <f>IF(VLOOKUP(A331,[2]ImportationMaterialProgrammingE!B:Y,24,0)=0,"",VLOOKUP(A331,[2]ImportationMaterialProgrammingE!B:Y,24,0))</f>
        <v/>
      </c>
      <c r="M331" s="21">
        <v>7.1900000000000006E-2</v>
      </c>
      <c r="N331" s="3" t="str">
        <f t="shared" si="16"/>
        <v>Remover bloqueio</v>
      </c>
      <c r="Q331" s="16" t="str">
        <f>VLOOKUP(A331,[2]ImportationMaterialProgrammingE!B:AN,39,0)</f>
        <v xml:space="preserve">          </v>
      </c>
      <c r="S331" s="17" t="str">
        <f>VLOOKUP(A331,[2]ImportationMaterialProgrammingE!B:F,5,0)</f>
        <v/>
      </c>
      <c r="U331" s="18" t="str">
        <f t="shared" ca="1" si="17"/>
        <v/>
      </c>
      <c r="X331" s="15" t="str">
        <f>VLOOKUP(A331,[2]ImportationMaterialProgrammingE!B:X,23,0)</f>
        <v>SBL</v>
      </c>
      <c r="Y331" s="1" t="str">
        <f>IF(X331="DTA TRANSP","",VLOOKUP(A331,[2]ImportationMaterialProgrammingE!$B:$V,21,0))</f>
        <v/>
      </c>
      <c r="Z331" s="2"/>
      <c r="AC331" s="24"/>
      <c r="AD331" s="24"/>
      <c r="AE331" s="24"/>
      <c r="AF331" s="24"/>
    </row>
    <row r="332" spans="1:32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>
        <f>VLOOKUP(A332,[2]ImportationMaterialProgrammingE!B:C,2,0)</f>
        <v>540201617</v>
      </c>
      <c r="F332" s="3" t="s">
        <v>589</v>
      </c>
      <c r="G332" s="3" t="s">
        <v>452</v>
      </c>
      <c r="H332" s="17">
        <f t="shared" ca="1" si="15"/>
        <v>77</v>
      </c>
      <c r="I332" s="15" t="e">
        <f>IF(VLOOKUP(A332,[2]ImportationMaterialProgrammingE!B:U,20,0)=0,"",VLOOKUP(A332,[2]ImportationMaterialProgrammingE!B:U,20,0))</f>
        <v>#REF!</v>
      </c>
      <c r="J332" s="15" t="str">
        <f>IF(VLOOKUP(A332,[2]ImportationMaterialProgrammingE!B:Y,24,0)&lt;&gt;"","Sim","Não")</f>
        <v>Não</v>
      </c>
      <c r="K332" s="15" t="str">
        <f>IF(VLOOKUP(A332,[2]ImportationMaterialProgrammingE!B:X,23,0)="DTA TRANSP",VLOOKUP(A332,[2]ImportationMaterialProgrammingE!B:V,21,0),"")</f>
        <v/>
      </c>
      <c r="L332" s="15" t="str">
        <f>IF(VLOOKUP(A332,[2]ImportationMaterialProgrammingE!B:Y,24,0)=0,"",VLOOKUP(A332,[2]ImportationMaterialProgrammingE!B:Y,24,0))</f>
        <v/>
      </c>
      <c r="N332" s="3" t="str">
        <f t="shared" si="16"/>
        <v/>
      </c>
      <c r="Q332" s="16" t="str">
        <f>VLOOKUP(A332,[2]ImportationMaterialProgrammingE!B:AN,39,0)</f>
        <v xml:space="preserve">          </v>
      </c>
      <c r="S332" s="17" t="str">
        <f>VLOOKUP(A332,[2]ImportationMaterialProgrammingE!B:F,5,0)</f>
        <v/>
      </c>
      <c r="U332" s="18" t="str">
        <f t="shared" ca="1" si="17"/>
        <v/>
      </c>
      <c r="X332" s="15" t="str">
        <f>VLOOKUP(A332,[2]ImportationMaterialProgrammingE!B:X,23,0)</f>
        <v>SBL</v>
      </c>
      <c r="Y332" s="1" t="str">
        <f>IF(X332="DTA TRANSP","",VLOOKUP(A332,[2]ImportationMaterialProgrammingE!$B:$V,21,0))</f>
        <v/>
      </c>
      <c r="Z332" s="2"/>
      <c r="AC332" s="24"/>
      <c r="AD332" s="24"/>
      <c r="AE332" s="24"/>
      <c r="AF332" s="24"/>
    </row>
    <row r="333" spans="1:32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>
        <f>VLOOKUP(A333,[2]ImportationMaterialProgrammingE!B:C,2,0)</f>
        <v>540201618</v>
      </c>
      <c r="F333" s="3" t="s">
        <v>589</v>
      </c>
      <c r="G333" s="3" t="s">
        <v>452</v>
      </c>
      <c r="H333" s="17">
        <f t="shared" ca="1" si="15"/>
        <v>77</v>
      </c>
      <c r="I333" s="15" t="e">
        <f>IF(VLOOKUP(A333,[2]ImportationMaterialProgrammingE!B:U,20,0)=0,"",VLOOKUP(A333,[2]ImportationMaterialProgrammingE!B:U,20,0))</f>
        <v>#REF!</v>
      </c>
      <c r="J333" s="15" t="str">
        <f>IF(VLOOKUP(A333,[2]ImportationMaterialProgrammingE!B:Y,24,0)&lt;&gt;"","Sim","Não")</f>
        <v>Não</v>
      </c>
      <c r="K333" s="15" t="str">
        <f>IF(VLOOKUP(A333,[2]ImportationMaterialProgrammingE!B:X,23,0)="DTA TRANSP",VLOOKUP(A333,[2]ImportationMaterialProgrammingE!B:V,21,0),"")</f>
        <v/>
      </c>
      <c r="L333" s="15" t="str">
        <f>IF(VLOOKUP(A333,[2]ImportationMaterialProgrammingE!B:Y,24,0)=0,"",VLOOKUP(A333,[2]ImportationMaterialProgrammingE!B:Y,24,0))</f>
        <v/>
      </c>
      <c r="M333" s="21">
        <v>7.1900000000000006E-2</v>
      </c>
      <c r="N333" s="3" t="str">
        <f t="shared" si="16"/>
        <v>Remover bloqueio</v>
      </c>
      <c r="Q333" s="16" t="str">
        <f>VLOOKUP(A333,[2]ImportationMaterialProgrammingE!B:AN,39,0)</f>
        <v xml:space="preserve">          </v>
      </c>
      <c r="S333" s="17" t="str">
        <f>VLOOKUP(A333,[2]ImportationMaterialProgrammingE!B:F,5,0)</f>
        <v/>
      </c>
      <c r="U333" s="18" t="str">
        <f t="shared" ca="1" si="17"/>
        <v/>
      </c>
      <c r="X333" s="15" t="str">
        <f>VLOOKUP(A333,[2]ImportationMaterialProgrammingE!B:X,23,0)</f>
        <v>SBL</v>
      </c>
      <c r="Y333" s="1" t="str">
        <f>IF(X333="DTA TRANSP","",VLOOKUP(A333,[2]ImportationMaterialProgrammingE!$B:$V,21,0))</f>
        <v/>
      </c>
      <c r="Z333" s="2"/>
      <c r="AC333" s="24"/>
      <c r="AD333" s="24"/>
      <c r="AE333" s="24"/>
      <c r="AF333" s="24"/>
    </row>
    <row r="334" spans="1:32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>
        <f>VLOOKUP(A334,[2]ImportationMaterialProgrammingE!B:C,2,0)</f>
        <v>540201527</v>
      </c>
      <c r="F334" s="3" t="s">
        <v>589</v>
      </c>
      <c r="G334" s="3" t="s">
        <v>452</v>
      </c>
      <c r="H334" s="17">
        <f t="shared" ca="1" si="15"/>
        <v>77</v>
      </c>
      <c r="I334" s="15" t="str">
        <f>IF(VLOOKUP(A334,[2]ImportationMaterialProgrammingE!B:U,20,0)=0,"",VLOOKUP(A334,[2]ImportationMaterialProgrammingE!B:U,20,0))</f>
        <v>09/03/2022</v>
      </c>
      <c r="J334" s="15" t="str">
        <f>IF(VLOOKUP(A334,[2]ImportationMaterialProgrammingE!B:Y,24,0)&lt;&gt;"","Sim","Não")</f>
        <v>Não</v>
      </c>
      <c r="K334" s="15" t="str">
        <f>IF(VLOOKUP(A334,[2]ImportationMaterialProgrammingE!B:X,23,0)="DTA TRANSP",VLOOKUP(A334,[2]ImportationMaterialProgrammingE!B:V,21,0),"")</f>
        <v/>
      </c>
      <c r="L334" s="15" t="str">
        <f>IF(VLOOKUP(A334,[2]ImportationMaterialProgrammingE!B:Y,24,0)=0,"",VLOOKUP(A334,[2]ImportationMaterialProgrammingE!B:Y,24,0))</f>
        <v/>
      </c>
      <c r="N334" s="3" t="str">
        <f t="shared" si="16"/>
        <v/>
      </c>
      <c r="P334" s="3" t="s">
        <v>456</v>
      </c>
      <c r="Q334" s="16" t="str">
        <f>VLOOKUP(A334,[2]ImportationMaterialProgrammingE!B:AN,39,0)</f>
        <v>2204339066</v>
      </c>
      <c r="R334" s="39" t="s">
        <v>588</v>
      </c>
      <c r="S334" s="17" t="str">
        <f>VLOOKUP(A334,[2]ImportationMaterialProgrammingE!B:F,5,0)</f>
        <v/>
      </c>
      <c r="T334" s="40">
        <v>44776</v>
      </c>
      <c r="U334" s="18">
        <f t="shared" ca="1" si="17"/>
        <v>162</v>
      </c>
      <c r="X334" s="15" t="str">
        <f>VLOOKUP(A334,[2]ImportationMaterialProgrammingE!B:X,23,0)</f>
        <v/>
      </c>
      <c r="Y334" s="1" t="str">
        <f>IF(X334="DTA TRANSP","",VLOOKUP(A334,[2]ImportationMaterialProgrammingE!$B:$V,21,0))</f>
        <v/>
      </c>
      <c r="Z334" s="2"/>
      <c r="AC334" s="24"/>
      <c r="AD334" s="24"/>
      <c r="AE334" s="24"/>
      <c r="AF334" s="24"/>
    </row>
    <row r="335" spans="1:32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>
        <f>VLOOKUP(A335,[2]ImportationMaterialProgrammingE!B:C,2,0)</f>
        <v>540201512</v>
      </c>
      <c r="F335" s="3" t="s">
        <v>589</v>
      </c>
      <c r="G335" s="3" t="s">
        <v>452</v>
      </c>
      <c r="H335" s="17">
        <f t="shared" ca="1" si="15"/>
        <v>77</v>
      </c>
      <c r="I335" s="15" t="str">
        <f>IF(VLOOKUP(A335,[2]ImportationMaterialProgrammingE!B:U,20,0)=0,"",VLOOKUP(A335,[2]ImportationMaterialProgrammingE!B:U,20,0))</f>
        <v>15/03/2022</v>
      </c>
      <c r="J335" s="15" t="str">
        <f>IF(VLOOKUP(A335,[2]ImportationMaterialProgrammingE!B:Y,24,0)&lt;&gt;"","Sim","Não")</f>
        <v>Não</v>
      </c>
      <c r="K335" s="15" t="str">
        <f>IF(VLOOKUP(A335,[2]ImportationMaterialProgrammingE!B:X,23,0)="DTA TRANSP",VLOOKUP(A335,[2]ImportationMaterialProgrammingE!B:V,21,0),"")</f>
        <v/>
      </c>
      <c r="L335" s="15" t="str">
        <f>IF(VLOOKUP(A335,[2]ImportationMaterialProgrammingE!B:Y,24,0)=0,"",VLOOKUP(A335,[2]ImportationMaterialProgrammingE!B:Y,24,0))</f>
        <v/>
      </c>
      <c r="N335" s="3" t="str">
        <f t="shared" si="16"/>
        <v/>
      </c>
      <c r="P335" s="3" t="s">
        <v>456</v>
      </c>
      <c r="Q335" s="16" t="str">
        <f>VLOOKUP(A335,[2]ImportationMaterialProgrammingE!B:AN,39,0)</f>
        <v xml:space="preserve">          </v>
      </c>
      <c r="S335" s="17" t="str">
        <f>VLOOKUP(A335,[2]ImportationMaterialProgrammingE!B:F,5,0)</f>
        <v/>
      </c>
      <c r="U335" s="18" t="str">
        <f t="shared" ca="1" si="17"/>
        <v/>
      </c>
      <c r="X335" s="15" t="str">
        <f>VLOOKUP(A335,[2]ImportationMaterialProgrammingE!B:X,23,0)</f>
        <v/>
      </c>
      <c r="Y335" s="1" t="str">
        <f>IF(X335="DTA TRANSP","",VLOOKUP(A335,[2]ImportationMaterialProgrammingE!$B:$V,21,0))</f>
        <v/>
      </c>
      <c r="Z335" s="2"/>
      <c r="AC335" s="24"/>
      <c r="AD335" s="24"/>
      <c r="AE335" s="24"/>
      <c r="AF335" s="24"/>
    </row>
    <row r="336" spans="1:32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>
        <f>VLOOKUP(A336,[2]ImportationMaterialProgrammingE!B:C,2,0)</f>
        <v>540201516</v>
      </c>
      <c r="F336" s="3" t="s">
        <v>589</v>
      </c>
      <c r="G336" s="3" t="s">
        <v>452</v>
      </c>
      <c r="H336" s="17">
        <f t="shared" ca="1" si="15"/>
        <v>77</v>
      </c>
      <c r="I336" s="15" t="e">
        <f>IF(VLOOKUP(A336,[2]ImportationMaterialProgrammingE!B:U,20,0)=0,"",VLOOKUP(A336,[2]ImportationMaterialProgrammingE!B:U,20,0))</f>
        <v>#REF!</v>
      </c>
      <c r="J336" s="15" t="str">
        <f>IF(VLOOKUP(A336,[2]ImportationMaterialProgrammingE!B:Y,24,0)&lt;&gt;"","Sim","Não")</f>
        <v>Não</v>
      </c>
      <c r="K336" s="15" t="str">
        <f>IF(VLOOKUP(A336,[2]ImportationMaterialProgrammingE!B:X,23,0)="DTA TRANSP",VLOOKUP(A336,[2]ImportationMaterialProgrammingE!B:V,21,0),"")</f>
        <v/>
      </c>
      <c r="L336" s="15" t="str">
        <f>IF(VLOOKUP(A336,[2]ImportationMaterialProgrammingE!B:Y,24,0)=0,"",VLOOKUP(A336,[2]ImportationMaterialProgrammingE!B:Y,24,0))</f>
        <v/>
      </c>
      <c r="N336" s="3" t="str">
        <f t="shared" si="16"/>
        <v/>
      </c>
      <c r="P336" s="3" t="s">
        <v>456</v>
      </c>
      <c r="Q336" s="16" t="str">
        <f>VLOOKUP(A336,[2]ImportationMaterialProgrammingE!B:AN,39,0)</f>
        <v xml:space="preserve">          </v>
      </c>
      <c r="S336" s="17" t="str">
        <f>VLOOKUP(A336,[2]ImportationMaterialProgrammingE!B:F,5,0)</f>
        <v/>
      </c>
      <c r="U336" s="18" t="str">
        <f t="shared" ca="1" si="17"/>
        <v/>
      </c>
      <c r="X336" s="15" t="str">
        <f>VLOOKUP(A336,[2]ImportationMaterialProgrammingE!B:X,23,0)</f>
        <v>SBL</v>
      </c>
      <c r="Y336" s="1" t="str">
        <f>IF(X336="DTA TRANSP","",VLOOKUP(A336,[2]ImportationMaterialProgrammingE!$B:$V,21,0))</f>
        <v/>
      </c>
      <c r="Z336" s="2"/>
      <c r="AC336" s="24"/>
      <c r="AD336" s="24"/>
      <c r="AE336" s="24"/>
      <c r="AF336" s="24"/>
    </row>
    <row r="337" spans="1:32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>
        <f>VLOOKUP(A337,[2]ImportationMaterialProgrammingE!B:C,2,0)</f>
        <v>540201607</v>
      </c>
      <c r="F337" s="3" t="s">
        <v>589</v>
      </c>
      <c r="G337" s="3" t="s">
        <v>452</v>
      </c>
      <c r="H337" s="17">
        <f t="shared" ca="1" si="15"/>
        <v>77</v>
      </c>
      <c r="I337" s="15" t="str">
        <f>IF(VLOOKUP(A337,[2]ImportationMaterialProgrammingE!B:U,20,0)=0,"",VLOOKUP(A337,[2]ImportationMaterialProgrammingE!B:U,20,0))</f>
        <v>08/03/2022</v>
      </c>
      <c r="J337" s="15" t="str">
        <f>IF(VLOOKUP(A337,[2]ImportationMaterialProgrammingE!B:Y,24,0)&lt;&gt;"","Sim","Não")</f>
        <v>Não</v>
      </c>
      <c r="K337" s="15" t="str">
        <f>IF(VLOOKUP(A337,[2]ImportationMaterialProgrammingE!B:X,23,0)="DTA TRANSP",VLOOKUP(A337,[2]ImportationMaterialProgrammingE!B:V,21,0),"")</f>
        <v/>
      </c>
      <c r="L337" s="15" t="str">
        <f>IF(VLOOKUP(A337,[2]ImportationMaterialProgrammingE!B:Y,24,0)=0,"",VLOOKUP(A337,[2]ImportationMaterialProgrammingE!B:Y,24,0))</f>
        <v/>
      </c>
      <c r="M337" s="21">
        <v>5.8900000000000001E-2</v>
      </c>
      <c r="N337" s="3" t="str">
        <f t="shared" si="16"/>
        <v>Remover bloqueio</v>
      </c>
      <c r="P337" s="3" t="s">
        <v>456</v>
      </c>
      <c r="Q337" s="16" t="str">
        <f>VLOOKUP(A337,[2]ImportationMaterialProgrammingE!B:AN,39,0)</f>
        <v xml:space="preserve">          </v>
      </c>
      <c r="S337" s="17" t="str">
        <f>VLOOKUP(A337,[2]ImportationMaterialProgrammingE!B:F,5,0)</f>
        <v/>
      </c>
      <c r="U337" s="18" t="str">
        <f t="shared" ca="1" si="17"/>
        <v/>
      </c>
      <c r="X337" s="15" t="str">
        <f>VLOOKUP(A337,[2]ImportationMaterialProgrammingE!B:X,23,0)</f>
        <v>MBB</v>
      </c>
      <c r="Y337" s="1" t="str">
        <f>IF(X337="DTA TRANSP","",VLOOKUP(A337,[2]ImportationMaterialProgrammingE!$B:$V,21,0))</f>
        <v>08/03/2022</v>
      </c>
      <c r="Z337" s="2"/>
      <c r="AC337" s="24"/>
      <c r="AD337" s="24"/>
      <c r="AE337" s="24"/>
      <c r="AF337" s="24"/>
    </row>
    <row r="338" spans="1:32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>
        <f>VLOOKUP(A338,[2]ImportationMaterialProgrammingE!B:C,2,0)</f>
        <v>540201608</v>
      </c>
      <c r="F338" s="3" t="s">
        <v>589</v>
      </c>
      <c r="G338" s="3" t="s">
        <v>452</v>
      </c>
      <c r="H338" s="17">
        <f t="shared" ca="1" si="15"/>
        <v>77</v>
      </c>
      <c r="I338" s="15" t="e">
        <f>IF(VLOOKUP(A338,[2]ImportationMaterialProgrammingE!B:U,20,0)=0,"",VLOOKUP(A338,[2]ImportationMaterialProgrammingE!B:U,20,0))</f>
        <v>#REF!</v>
      </c>
      <c r="J338" s="15" t="str">
        <f>IF(VLOOKUP(A338,[2]ImportationMaterialProgrammingE!B:Y,24,0)&lt;&gt;"","Sim","Não")</f>
        <v>Não</v>
      </c>
      <c r="K338" s="15" t="str">
        <f>IF(VLOOKUP(A338,[2]ImportationMaterialProgrammingE!B:X,23,0)="DTA TRANSP",VLOOKUP(A338,[2]ImportationMaterialProgrammingE!B:V,21,0),"")</f>
        <v/>
      </c>
      <c r="L338" s="15" t="str">
        <f>IF(VLOOKUP(A338,[2]ImportationMaterialProgrammingE!B:Y,24,0)=0,"",VLOOKUP(A338,[2]ImportationMaterialProgrammingE!B:Y,24,0))</f>
        <v/>
      </c>
      <c r="M338" s="21">
        <v>7.9100000000000004E-2</v>
      </c>
      <c r="N338" s="3" t="str">
        <f t="shared" si="16"/>
        <v>Remover bloqueio</v>
      </c>
      <c r="Q338" s="16" t="str">
        <f>VLOOKUP(A338,[2]ImportationMaterialProgrammingE!B:AN,39,0)</f>
        <v xml:space="preserve">          </v>
      </c>
      <c r="S338" s="17" t="str">
        <f>VLOOKUP(A338,[2]ImportationMaterialProgrammingE!B:F,5,0)</f>
        <v/>
      </c>
      <c r="U338" s="18" t="str">
        <f t="shared" ca="1" si="17"/>
        <v/>
      </c>
      <c r="X338" s="15" t="str">
        <f>VLOOKUP(A338,[2]ImportationMaterialProgrammingE!B:X,23,0)</f>
        <v/>
      </c>
      <c r="Y338" s="1" t="str">
        <f>IF(X338="DTA TRANSP","",VLOOKUP(A338,[2]ImportationMaterialProgrammingE!$B:$V,21,0))</f>
        <v/>
      </c>
      <c r="Z338" s="2"/>
      <c r="AC338" s="24"/>
      <c r="AD338" s="24"/>
      <c r="AE338" s="24"/>
      <c r="AF338" s="24"/>
    </row>
    <row r="339" spans="1:32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>
        <f>VLOOKUP(A339,[2]ImportationMaterialProgrammingE!B:C,2,0)</f>
        <v>540201517</v>
      </c>
      <c r="F339" s="3" t="s">
        <v>589</v>
      </c>
      <c r="G339" s="3" t="s">
        <v>452</v>
      </c>
      <c r="H339" s="17">
        <f t="shared" ca="1" si="15"/>
        <v>77</v>
      </c>
      <c r="I339" s="15" t="e">
        <f>IF(VLOOKUP(A339,[2]ImportationMaterialProgrammingE!B:U,20,0)=0,"",VLOOKUP(A339,[2]ImportationMaterialProgrammingE!B:U,20,0))</f>
        <v>#REF!</v>
      </c>
      <c r="J339" s="15" t="str">
        <f>IF(VLOOKUP(A339,[2]ImportationMaterialProgrammingE!B:Y,24,0)&lt;&gt;"","Sim","Não")</f>
        <v>Não</v>
      </c>
      <c r="K339" s="15" t="str">
        <f>IF(VLOOKUP(A339,[2]ImportationMaterialProgrammingE!B:X,23,0)="DTA TRANSP",VLOOKUP(A339,[2]ImportationMaterialProgrammingE!B:V,21,0),"")</f>
        <v/>
      </c>
      <c r="L339" s="15" t="str">
        <f>IF(VLOOKUP(A339,[2]ImportationMaterialProgrammingE!B:Y,24,0)=0,"",VLOOKUP(A339,[2]ImportationMaterialProgrammingE!B:Y,24,0))</f>
        <v/>
      </c>
      <c r="N339" s="3" t="str">
        <f t="shared" si="16"/>
        <v/>
      </c>
      <c r="P339" s="3" t="s">
        <v>456</v>
      </c>
      <c r="Q339" s="16" t="str">
        <f>VLOOKUP(A339,[2]ImportationMaterialProgrammingE!B:AN,39,0)</f>
        <v>2204074496</v>
      </c>
      <c r="R339" s="39">
        <v>44623</v>
      </c>
      <c r="S339" s="17" t="str">
        <f>VLOOKUP(A339,[2]ImportationMaterialProgrammingE!B:F,5,0)</f>
        <v>VERDE</v>
      </c>
      <c r="T339" s="41">
        <v>44624</v>
      </c>
      <c r="U339" s="18">
        <f t="shared" ca="1" si="17"/>
        <v>10</v>
      </c>
      <c r="X339" s="15" t="str">
        <f>VLOOKUP(A339,[2]ImportationMaterialProgrammingE!B:X,23,0)</f>
        <v/>
      </c>
      <c r="Y339" s="1" t="str">
        <f>IF(X339="DTA TRANSP","",VLOOKUP(A339,[2]ImportationMaterialProgrammingE!$B:$V,21,0))</f>
        <v/>
      </c>
      <c r="AC339" s="24"/>
      <c r="AD339" s="24"/>
      <c r="AE339" s="24"/>
      <c r="AF339" s="24"/>
    </row>
    <row r="340" spans="1:32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>
        <f>VLOOKUP(A340,[2]ImportationMaterialProgrammingE!B:C,2,0)</f>
        <v>540201530</v>
      </c>
      <c r="F340" s="3" t="s">
        <v>589</v>
      </c>
      <c r="G340" s="3" t="s">
        <v>452</v>
      </c>
      <c r="H340" s="17">
        <f t="shared" ca="1" si="15"/>
        <v>77</v>
      </c>
      <c r="I340" s="15" t="str">
        <f>IF(VLOOKUP(A340,[2]ImportationMaterialProgrammingE!B:U,20,0)=0,"",VLOOKUP(A340,[2]ImportationMaterialProgrammingE!B:U,20,0))</f>
        <v>21/03/2022</v>
      </c>
      <c r="J340" s="15" t="str">
        <f>IF(VLOOKUP(A340,[2]ImportationMaterialProgrammingE!B:Y,24,0)&lt;&gt;"","Sim","Não")</f>
        <v>Não</v>
      </c>
      <c r="K340" s="15" t="str">
        <f>IF(VLOOKUP(A340,[2]ImportationMaterialProgrammingE!B:X,23,0)="DTA TRANSP",VLOOKUP(A340,[2]ImportationMaterialProgrammingE!B:V,21,0),"")</f>
        <v/>
      </c>
      <c r="L340" s="15" t="str">
        <f>IF(VLOOKUP(A340,[2]ImportationMaterialProgrammingE!B:Y,24,0)=0,"",VLOOKUP(A340,[2]ImportationMaterialProgrammingE!B:Y,24,0))</f>
        <v/>
      </c>
      <c r="N340" s="3" t="str">
        <f t="shared" si="16"/>
        <v/>
      </c>
      <c r="Q340" s="16" t="str">
        <f>VLOOKUP(A340,[2]ImportationMaterialProgrammingE!B:AN,39,0)</f>
        <v xml:space="preserve">          </v>
      </c>
      <c r="S340" s="17" t="str">
        <f>VLOOKUP(A340,[2]ImportationMaterialProgrammingE!B:F,5,0)</f>
        <v/>
      </c>
      <c r="U340" s="18" t="str">
        <f t="shared" ca="1" si="17"/>
        <v/>
      </c>
      <c r="V340" s="3" t="s">
        <v>455</v>
      </c>
      <c r="X340" s="15" t="str">
        <f>VLOOKUP(A340,[2]ImportationMaterialProgrammingE!B:X,23,0)</f>
        <v>SBL</v>
      </c>
      <c r="Y340" s="1" t="str">
        <f>IF(X340="DTA TRANSP","",VLOOKUP(A340,[2]ImportationMaterialProgrammingE!$B:$V,21,0))</f>
        <v/>
      </c>
      <c r="Z340" s="2"/>
      <c r="AC340" s="24"/>
      <c r="AD340" s="24"/>
      <c r="AE340" s="24"/>
      <c r="AF340" s="24"/>
    </row>
    <row r="341" spans="1:32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>
        <f>VLOOKUP(A341,[2]ImportationMaterialProgrammingE!B:C,2,0)</f>
        <v>540201546</v>
      </c>
      <c r="F341" s="3" t="s">
        <v>589</v>
      </c>
      <c r="G341" s="3" t="s">
        <v>452</v>
      </c>
      <c r="H341" s="17">
        <f t="shared" ca="1" si="15"/>
        <v>77</v>
      </c>
      <c r="I341" s="15" t="str">
        <f>IF(VLOOKUP(A341,[2]ImportationMaterialProgrammingE!B:U,20,0)=0,"",VLOOKUP(A341,[2]ImportationMaterialProgrammingE!B:U,20,0))</f>
        <v>04/03/2022</v>
      </c>
      <c r="J341" s="15" t="str">
        <f>IF(VLOOKUP(A341,[2]ImportationMaterialProgrammingE!B:Y,24,0)&lt;&gt;"","Sim","Não")</f>
        <v>Não</v>
      </c>
      <c r="K341" s="15" t="str">
        <f>IF(VLOOKUP(A341,[2]ImportationMaterialProgrammingE!B:X,23,0)="DTA TRANSP",VLOOKUP(A341,[2]ImportationMaterialProgrammingE!B:V,21,0),"")</f>
        <v/>
      </c>
      <c r="L341" s="15" t="str">
        <f>IF(VLOOKUP(A341,[2]ImportationMaterialProgrammingE!B:Y,24,0)=0,"",VLOOKUP(A341,[2]ImportationMaterialProgrammingE!B:Y,24,0))</f>
        <v/>
      </c>
      <c r="N341" s="3" t="str">
        <f t="shared" si="16"/>
        <v/>
      </c>
      <c r="P341" s="3" t="s">
        <v>456</v>
      </c>
      <c r="Q341" s="16" t="str">
        <f>VLOOKUP(A341,[2]ImportationMaterialProgrammingE!B:AN,39,0)</f>
        <v>2204074534</v>
      </c>
      <c r="R341" s="39">
        <v>44623</v>
      </c>
      <c r="S341" s="17" t="str">
        <f>VLOOKUP(A341,[2]ImportationMaterialProgrammingE!B:F,5,0)</f>
        <v>VERDE</v>
      </c>
      <c r="T341" s="41">
        <v>44624</v>
      </c>
      <c r="U341" s="18">
        <f t="shared" ca="1" si="17"/>
        <v>10</v>
      </c>
      <c r="V341" s="3" t="s">
        <v>458</v>
      </c>
      <c r="W341" s="3" t="s">
        <v>585</v>
      </c>
      <c r="X341" s="15" t="str">
        <f>VLOOKUP(A341,[2]ImportationMaterialProgrammingE!B:X,23,0)</f>
        <v>SBL</v>
      </c>
      <c r="Y341" s="1" t="str">
        <f>IF(X341="DTA TRANSP","",VLOOKUP(A341,[2]ImportationMaterialProgrammingE!$B:$V,21,0))</f>
        <v>04/03/2022</v>
      </c>
      <c r="Z341" s="37" t="s">
        <v>588</v>
      </c>
      <c r="AA341" s="3" t="s">
        <v>457</v>
      </c>
      <c r="AC341" s="24"/>
      <c r="AD341" s="24"/>
      <c r="AE341" s="24"/>
      <c r="AF341" s="24"/>
    </row>
    <row r="342" spans="1:32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>
        <f>VLOOKUP(A342,[2]ImportationMaterialProgrammingE!B:C,2,0)</f>
        <v>540201547</v>
      </c>
      <c r="F342" s="3" t="s">
        <v>589</v>
      </c>
      <c r="G342" s="3" t="s">
        <v>452</v>
      </c>
      <c r="H342" s="17">
        <f t="shared" ca="1" si="15"/>
        <v>77</v>
      </c>
      <c r="I342" s="15" t="e">
        <f>IF(VLOOKUP(A342,[2]ImportationMaterialProgrammingE!B:U,20,0)=0,"",VLOOKUP(A342,[2]ImportationMaterialProgrammingE!B:U,20,0))</f>
        <v>#REF!</v>
      </c>
      <c r="J342" s="15" t="str">
        <f>IF(VLOOKUP(A342,[2]ImportationMaterialProgrammingE!B:Y,24,0)&lt;&gt;"","Sim","Não")</f>
        <v>Não</v>
      </c>
      <c r="K342" s="15" t="str">
        <f>IF(VLOOKUP(A342,[2]ImportationMaterialProgrammingE!B:X,23,0)="DTA TRANSP",VLOOKUP(A342,[2]ImportationMaterialProgrammingE!B:V,21,0),"")</f>
        <v/>
      </c>
      <c r="L342" s="15" t="str">
        <f>IF(VLOOKUP(A342,[2]ImportationMaterialProgrammingE!B:Y,24,0)=0,"",VLOOKUP(A342,[2]ImportationMaterialProgrammingE!B:Y,24,0))</f>
        <v/>
      </c>
      <c r="N342" s="3" t="str">
        <f t="shared" si="16"/>
        <v/>
      </c>
      <c r="P342" s="3" t="s">
        <v>456</v>
      </c>
      <c r="Q342" s="16" t="str">
        <f>VLOOKUP(A342,[2]ImportationMaterialProgrammingE!B:AN,39,0)</f>
        <v xml:space="preserve">          </v>
      </c>
      <c r="S342" s="17" t="str">
        <f>VLOOKUP(A342,[2]ImportationMaterialProgrammingE!B:F,5,0)</f>
        <v/>
      </c>
      <c r="U342" s="18" t="str">
        <f t="shared" ca="1" si="17"/>
        <v/>
      </c>
      <c r="V342" s="3" t="s">
        <v>455</v>
      </c>
      <c r="X342" s="15" t="str">
        <f>VLOOKUP(A342,[2]ImportationMaterialProgrammingE!B:X,23,0)</f>
        <v/>
      </c>
      <c r="Y342" s="1" t="str">
        <f>IF(X342="DTA TRANSP","",VLOOKUP(A342,[2]ImportationMaterialProgrammingE!$B:$V,21,0))</f>
        <v/>
      </c>
      <c r="Z342" s="2"/>
      <c r="AC342" s="24"/>
      <c r="AD342" s="24"/>
      <c r="AE342" s="24"/>
      <c r="AF342" s="24"/>
    </row>
    <row r="343" spans="1:32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>
        <f>VLOOKUP(A343,[2]ImportationMaterialProgrammingE!B:C,2,0)</f>
        <v>540201548</v>
      </c>
      <c r="F343" s="3" t="s">
        <v>589</v>
      </c>
      <c r="G343" s="3" t="s">
        <v>452</v>
      </c>
      <c r="H343" s="17">
        <f t="shared" ca="1" si="15"/>
        <v>77</v>
      </c>
      <c r="I343" s="15" t="str">
        <f>IF(VLOOKUP(A343,[2]ImportationMaterialProgrammingE!B:U,20,0)=0,"",VLOOKUP(A343,[2]ImportationMaterialProgrammingE!B:U,20,0))</f>
        <v>08/03/2022</v>
      </c>
      <c r="J343" s="15" t="str">
        <f>IF(VLOOKUP(A343,[2]ImportationMaterialProgrammingE!B:Y,24,0)&lt;&gt;"","Sim","Não")</f>
        <v>Não</v>
      </c>
      <c r="K343" s="15" t="str">
        <f>IF(VLOOKUP(A343,[2]ImportationMaterialProgrammingE!B:X,23,0)="DTA TRANSP",VLOOKUP(A343,[2]ImportationMaterialProgrammingE!B:V,21,0),"")</f>
        <v/>
      </c>
      <c r="L343" s="15" t="str">
        <f>IF(VLOOKUP(A343,[2]ImportationMaterialProgrammingE!B:Y,24,0)=0,"",VLOOKUP(A343,[2]ImportationMaterialProgrammingE!B:Y,24,0))</f>
        <v/>
      </c>
      <c r="N343" s="3" t="str">
        <f t="shared" si="16"/>
        <v/>
      </c>
      <c r="P343" s="3" t="s">
        <v>456</v>
      </c>
      <c r="Q343" s="16" t="str">
        <f>VLOOKUP(A343,[2]ImportationMaterialProgrammingE!B:AN,39,0)</f>
        <v>2204072450</v>
      </c>
      <c r="R343" s="39">
        <v>44623</v>
      </c>
      <c r="S343" s="17" t="str">
        <f>VLOOKUP(A343,[2]ImportationMaterialProgrammingE!B:F,5,0)</f>
        <v>VERDE</v>
      </c>
      <c r="T343" s="41">
        <v>44624</v>
      </c>
      <c r="U343" s="18">
        <f t="shared" ca="1" si="17"/>
        <v>10</v>
      </c>
      <c r="V343" s="3" t="s">
        <v>458</v>
      </c>
      <c r="X343" s="15" t="str">
        <f>VLOOKUP(A343,[2]ImportationMaterialProgrammingE!B:X,23,0)</f>
        <v>MBB</v>
      </c>
      <c r="Y343" s="1" t="str">
        <f>IF(X343="DTA TRANSP","",VLOOKUP(A343,[2]ImportationMaterialProgrammingE!$B:$V,21,0))</f>
        <v>08/03/2022</v>
      </c>
      <c r="Z343" s="37" t="s">
        <v>587</v>
      </c>
      <c r="AA343" s="3" t="s">
        <v>457</v>
      </c>
      <c r="AC343" s="24"/>
      <c r="AD343" s="24"/>
      <c r="AE343" s="24"/>
      <c r="AF343" s="24"/>
    </row>
    <row r="344" spans="1:32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>
        <f>VLOOKUP(A344,[2]ImportationMaterialProgrammingE!B:C,2,0)</f>
        <v>540201549</v>
      </c>
      <c r="F344" s="3" t="s">
        <v>589</v>
      </c>
      <c r="G344" s="3" t="s">
        <v>452</v>
      </c>
      <c r="H344" s="17">
        <f t="shared" ca="1" si="15"/>
        <v>77</v>
      </c>
      <c r="I344" s="15" t="e">
        <f>IF(VLOOKUP(A344,[2]ImportationMaterialProgrammingE!B:U,20,0)=0,"",VLOOKUP(A344,[2]ImportationMaterialProgrammingE!B:U,20,0))</f>
        <v>#REF!</v>
      </c>
      <c r="J344" s="15" t="str">
        <f>IF(VLOOKUP(A344,[2]ImportationMaterialProgrammingE!B:Y,24,0)&lt;&gt;"","Sim","Não")</f>
        <v>Não</v>
      </c>
      <c r="K344" s="15" t="str">
        <f>IF(VLOOKUP(A344,[2]ImportationMaterialProgrammingE!B:X,23,0)="DTA TRANSP",VLOOKUP(A344,[2]ImportationMaterialProgrammingE!B:V,21,0),"")</f>
        <v/>
      </c>
      <c r="L344" s="15" t="str">
        <f>IF(VLOOKUP(A344,[2]ImportationMaterialProgrammingE!B:Y,24,0)=0,"",VLOOKUP(A344,[2]ImportationMaterialProgrammingE!B:Y,24,0))</f>
        <v/>
      </c>
      <c r="N344" s="3" t="str">
        <f t="shared" si="16"/>
        <v/>
      </c>
      <c r="Q344" s="16" t="str">
        <f>VLOOKUP(A344,[2]ImportationMaterialProgrammingE!B:AN,39,0)</f>
        <v xml:space="preserve">          </v>
      </c>
      <c r="S344" s="17" t="str">
        <f>VLOOKUP(A344,[2]ImportationMaterialProgrammingE!B:F,5,0)</f>
        <v/>
      </c>
      <c r="U344" s="18" t="str">
        <f t="shared" ca="1" si="17"/>
        <v/>
      </c>
      <c r="V344" s="3" t="s">
        <v>455</v>
      </c>
      <c r="X344" s="15" t="str">
        <f>VLOOKUP(A344,[2]ImportationMaterialProgrammingE!B:X,23,0)</f>
        <v/>
      </c>
      <c r="Y344" s="1" t="str">
        <f>IF(X344="DTA TRANSP","",VLOOKUP(A344,[2]ImportationMaterialProgrammingE!$B:$V,21,0))</f>
        <v/>
      </c>
      <c r="Z344" s="2"/>
      <c r="AC344" s="24"/>
      <c r="AD344" s="24"/>
      <c r="AE344" s="24"/>
      <c r="AF344" s="24"/>
    </row>
    <row r="345" spans="1:32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>
        <f>VLOOKUP(A345,[2]ImportationMaterialProgrammingE!B:C,2,0)</f>
        <v>540201551</v>
      </c>
      <c r="F345" s="3" t="s">
        <v>589</v>
      </c>
      <c r="G345" s="3" t="s">
        <v>452</v>
      </c>
      <c r="H345" s="17">
        <f t="shared" ca="1" si="15"/>
        <v>77</v>
      </c>
      <c r="I345" s="15" t="e">
        <f>IF(VLOOKUP(A345,[2]ImportationMaterialProgrammingE!B:U,20,0)=0,"",VLOOKUP(A345,[2]ImportationMaterialProgrammingE!B:U,20,0))</f>
        <v>#REF!</v>
      </c>
      <c r="J345" s="15" t="str">
        <f>IF(VLOOKUP(A345,[2]ImportationMaterialProgrammingE!B:Y,24,0)&lt;&gt;"","Sim","Não")</f>
        <v>Não</v>
      </c>
      <c r="K345" s="15" t="str">
        <f>IF(VLOOKUP(A345,[2]ImportationMaterialProgrammingE!B:X,23,0)="DTA TRANSP",VLOOKUP(A345,[2]ImportationMaterialProgrammingE!B:V,21,0),"")</f>
        <v/>
      </c>
      <c r="L345" s="15" t="str">
        <f>IF(VLOOKUP(A345,[2]ImportationMaterialProgrammingE!B:Y,24,0)=0,"",VLOOKUP(A345,[2]ImportationMaterialProgrammingE!B:Y,24,0))</f>
        <v/>
      </c>
      <c r="N345" s="3" t="str">
        <f t="shared" si="16"/>
        <v/>
      </c>
      <c r="Q345" s="16" t="str">
        <f>VLOOKUP(A345,[2]ImportationMaterialProgrammingE!B:AN,39,0)</f>
        <v xml:space="preserve">          </v>
      </c>
      <c r="S345" s="17" t="str">
        <f>VLOOKUP(A345,[2]ImportationMaterialProgrammingE!B:F,5,0)</f>
        <v/>
      </c>
      <c r="U345" s="18" t="str">
        <f t="shared" ca="1" si="17"/>
        <v/>
      </c>
      <c r="V345" s="3" t="s">
        <v>455</v>
      </c>
      <c r="X345" s="15" t="str">
        <f>VLOOKUP(A345,[2]ImportationMaterialProgrammingE!B:X,23,0)</f>
        <v>SBL</v>
      </c>
      <c r="Y345" s="1" t="str">
        <f>IF(X345="DTA TRANSP","",VLOOKUP(A345,[2]ImportationMaterialProgrammingE!$B:$V,21,0))</f>
        <v/>
      </c>
      <c r="Z345" s="2"/>
      <c r="AC345" s="24"/>
      <c r="AD345" s="24"/>
      <c r="AE345" s="24"/>
      <c r="AF345" s="24"/>
    </row>
    <row r="346" spans="1:32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>
        <f>VLOOKUP(A346,[2]ImportationMaterialProgrammingE!B:C,2,0)</f>
        <v>540201550</v>
      </c>
      <c r="F346" s="3" t="s">
        <v>589</v>
      </c>
      <c r="G346" s="3" t="s">
        <v>452</v>
      </c>
      <c r="H346" s="17">
        <f t="shared" ca="1" si="15"/>
        <v>77</v>
      </c>
      <c r="I346" s="15" t="str">
        <f>IF(VLOOKUP(A346,[2]ImportationMaterialProgrammingE!B:U,20,0)=0,"",VLOOKUP(A346,[2]ImportationMaterialProgrammingE!B:U,20,0))</f>
        <v>23/02/2022</v>
      </c>
      <c r="J346" s="15" t="str">
        <f>IF(VLOOKUP(A346,[2]ImportationMaterialProgrammingE!B:Y,24,0)&lt;&gt;"","Sim","Não")</f>
        <v>Não</v>
      </c>
      <c r="K346" s="15" t="str">
        <f>IF(VLOOKUP(A346,[2]ImportationMaterialProgrammingE!B:X,23,0)="DTA TRANSP",VLOOKUP(A346,[2]ImportationMaterialProgrammingE!B:V,21,0),"")</f>
        <v/>
      </c>
      <c r="L346" s="15" t="str">
        <f>IF(VLOOKUP(A346,[2]ImportationMaterialProgrammingE!B:Y,24,0)=0,"",VLOOKUP(A346,[2]ImportationMaterialProgrammingE!B:Y,24,0))</f>
        <v/>
      </c>
      <c r="N346" s="3" t="str">
        <f t="shared" si="16"/>
        <v/>
      </c>
      <c r="P346" s="3" t="s">
        <v>456</v>
      </c>
      <c r="Q346" s="16" t="str">
        <f>VLOOKUP(A346,[2]ImportationMaterialProgrammingE!B:AN,39,0)</f>
        <v>2203846126</v>
      </c>
      <c r="R346" s="39" t="s">
        <v>584</v>
      </c>
      <c r="S346" s="17" t="str">
        <f>VLOOKUP(A346,[2]ImportationMaterialProgrammingE!B:F,5,0)</f>
        <v>VERDE</v>
      </c>
      <c r="T346" s="40"/>
      <c r="U346" s="18" t="str">
        <f t="shared" ca="1" si="17"/>
        <v/>
      </c>
      <c r="V346" s="3" t="s">
        <v>455</v>
      </c>
      <c r="X346" s="15" t="str">
        <f>VLOOKUP(A346,[2]ImportationMaterialProgrammingE!B:X,23,0)</f>
        <v>MBB</v>
      </c>
      <c r="Y346" s="1" t="str">
        <f>IF(X346="DTA TRANSP","",VLOOKUP(A346,[2]ImportationMaterialProgrammingE!$B:$V,21,0))</f>
        <v>03/03/2022</v>
      </c>
      <c r="Z346" s="2"/>
      <c r="AC346" s="24"/>
      <c r="AD346" s="24"/>
      <c r="AE346" s="24"/>
      <c r="AF346" s="24"/>
    </row>
    <row r="347" spans="1:32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>
        <f>VLOOKUP(A347,[2]ImportationMaterialProgrammingE!B:C,2,0)</f>
        <v>540201473</v>
      </c>
      <c r="F347" s="3" t="s">
        <v>589</v>
      </c>
      <c r="G347" s="3" t="s">
        <v>452</v>
      </c>
      <c r="H347" s="17">
        <f t="shared" ca="1" si="15"/>
        <v>77</v>
      </c>
      <c r="I347" s="15" t="str">
        <f>IF(VLOOKUP(A347,[2]ImportationMaterialProgrammingE!B:U,20,0)=0,"",VLOOKUP(A347,[2]ImportationMaterialProgrammingE!B:U,20,0))</f>
        <v>25/02/2022</v>
      </c>
      <c r="J347" s="15" t="str">
        <f>IF(VLOOKUP(A347,[2]ImportationMaterialProgrammingE!B:Y,24,0)&lt;&gt;"","Sim","Não")</f>
        <v>Não</v>
      </c>
      <c r="K347" s="15" t="str">
        <f>IF(VLOOKUP(A347,[2]ImportationMaterialProgrammingE!B:X,23,0)="DTA TRANSP",VLOOKUP(A347,[2]ImportationMaterialProgrammingE!B:V,21,0),"")</f>
        <v/>
      </c>
      <c r="L347" s="15" t="str">
        <f>IF(VLOOKUP(A347,[2]ImportationMaterialProgrammingE!B:Y,24,0)=0,"",VLOOKUP(A347,[2]ImportationMaterialProgrammingE!B:Y,24,0))</f>
        <v/>
      </c>
      <c r="N347" s="3" t="str">
        <f t="shared" si="16"/>
        <v/>
      </c>
      <c r="P347" s="3" t="s">
        <v>456</v>
      </c>
      <c r="Q347" s="16" t="str">
        <f>VLOOKUP(A347,[2]ImportationMaterialProgrammingE!B:AN,39,0)</f>
        <v xml:space="preserve">          </v>
      </c>
      <c r="S347" s="17" t="str">
        <f>VLOOKUP(A347,[2]ImportationMaterialProgrammingE!B:F,5,0)</f>
        <v/>
      </c>
      <c r="U347" s="18" t="str">
        <f t="shared" ca="1" si="17"/>
        <v/>
      </c>
      <c r="X347" s="15" t="str">
        <f>VLOOKUP(A347,[2]ImportationMaterialProgrammingE!B:X,23,0)</f>
        <v/>
      </c>
      <c r="Y347" s="1" t="str">
        <f>IF(X347="DTA TRANSP","",VLOOKUP(A347,[2]ImportationMaterialProgrammingE!$B:$V,21,0))</f>
        <v/>
      </c>
      <c r="Z347" s="2"/>
      <c r="AC347" s="24"/>
      <c r="AD347" s="24"/>
      <c r="AE347" s="24"/>
      <c r="AF347" s="24"/>
    </row>
    <row r="348" spans="1:32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>
        <f>VLOOKUP(A348,[2]ImportationMaterialProgrammingE!B:C,2,0)</f>
        <v>540201552</v>
      </c>
      <c r="F348" s="3" t="s">
        <v>589</v>
      </c>
      <c r="G348" s="3" t="s">
        <v>452</v>
      </c>
      <c r="H348" s="17">
        <f t="shared" ca="1" si="15"/>
        <v>77</v>
      </c>
      <c r="I348" s="15" t="e">
        <f>IF(VLOOKUP(A348,[2]ImportationMaterialProgrammingE!B:U,20,0)=0,"",VLOOKUP(A348,[2]ImportationMaterialProgrammingE!B:U,20,0))</f>
        <v>#REF!</v>
      </c>
      <c r="J348" s="15" t="str">
        <f>IF(VLOOKUP(A348,[2]ImportationMaterialProgrammingE!B:Y,24,0)&lt;&gt;"","Sim","Não")</f>
        <v>Não</v>
      </c>
      <c r="K348" s="15" t="str">
        <f>IF(VLOOKUP(A348,[2]ImportationMaterialProgrammingE!B:X,23,0)="DTA TRANSP",VLOOKUP(A348,[2]ImportationMaterialProgrammingE!B:V,21,0),"")</f>
        <v/>
      </c>
      <c r="L348" s="15" t="str">
        <f>IF(VLOOKUP(A348,[2]ImportationMaterialProgrammingE!B:Y,24,0)=0,"",VLOOKUP(A348,[2]ImportationMaterialProgrammingE!B:Y,24,0))</f>
        <v/>
      </c>
      <c r="N348" s="3" t="str">
        <f t="shared" si="16"/>
        <v/>
      </c>
      <c r="Q348" s="16" t="str">
        <f>VLOOKUP(A348,[2]ImportationMaterialProgrammingE!B:AN,39,0)</f>
        <v xml:space="preserve">          </v>
      </c>
      <c r="S348" s="17" t="str">
        <f>VLOOKUP(A348,[2]ImportationMaterialProgrammingE!B:F,5,0)</f>
        <v/>
      </c>
      <c r="U348" s="18" t="str">
        <f t="shared" ca="1" si="17"/>
        <v/>
      </c>
      <c r="V348" s="3" t="s">
        <v>455</v>
      </c>
      <c r="X348" s="15" t="str">
        <f>VLOOKUP(A348,[2]ImportationMaterialProgrammingE!B:X,23,0)</f>
        <v/>
      </c>
      <c r="Y348" s="1" t="str">
        <f>IF(X348="DTA TRANSP","",VLOOKUP(A348,[2]ImportationMaterialProgrammingE!$B:$V,21,0))</f>
        <v/>
      </c>
      <c r="Z348" s="2"/>
      <c r="AC348" s="24"/>
      <c r="AD348" s="24"/>
      <c r="AE348" s="24"/>
      <c r="AF348" s="24"/>
    </row>
    <row r="349" spans="1:32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>
        <f>VLOOKUP(A349,[2]ImportationMaterialProgrammingE!B:C,2,0)</f>
        <v>540201553</v>
      </c>
      <c r="F349" s="3" t="s">
        <v>589</v>
      </c>
      <c r="G349" s="3" t="s">
        <v>452</v>
      </c>
      <c r="H349" s="17">
        <f t="shared" ca="1" si="15"/>
        <v>77</v>
      </c>
      <c r="I349" s="15" t="str">
        <f>IF(VLOOKUP(A349,[2]ImportationMaterialProgrammingE!B:U,20,0)=0,"",VLOOKUP(A349,[2]ImportationMaterialProgrammingE!B:U,20,0))</f>
        <v>07/03/2022</v>
      </c>
      <c r="J349" s="15" t="str">
        <f>IF(VLOOKUP(A349,[2]ImportationMaterialProgrammingE!B:Y,24,0)&lt;&gt;"","Sim","Não")</f>
        <v>Não</v>
      </c>
      <c r="K349" s="15" t="str">
        <f>IF(VLOOKUP(A349,[2]ImportationMaterialProgrammingE!B:X,23,0)="DTA TRANSP",VLOOKUP(A349,[2]ImportationMaterialProgrammingE!B:V,21,0),"")</f>
        <v/>
      </c>
      <c r="L349" s="15" t="str">
        <f>IF(VLOOKUP(A349,[2]ImportationMaterialProgrammingE!B:Y,24,0)=0,"",VLOOKUP(A349,[2]ImportationMaterialProgrammingE!B:Y,24,0))</f>
        <v/>
      </c>
      <c r="N349" s="3" t="str">
        <f t="shared" si="16"/>
        <v/>
      </c>
      <c r="P349" s="3" t="s">
        <v>456</v>
      </c>
      <c r="Q349" s="16" t="str">
        <f>VLOOKUP(A349,[2]ImportationMaterialProgrammingE!B:AN,39,0)</f>
        <v>2204072396</v>
      </c>
      <c r="R349" s="39">
        <v>44623</v>
      </c>
      <c r="S349" s="17" t="str">
        <f>VLOOKUP(A349,[2]ImportationMaterialProgrammingE!B:F,5,0)</f>
        <v>VERDE</v>
      </c>
      <c r="T349" s="41">
        <v>44624</v>
      </c>
      <c r="U349" s="18">
        <f t="shared" ca="1" si="17"/>
        <v>10</v>
      </c>
      <c r="V349" s="3" t="s">
        <v>458</v>
      </c>
      <c r="W349" s="3" t="s">
        <v>585</v>
      </c>
      <c r="X349" s="15" t="str">
        <f>VLOOKUP(A349,[2]ImportationMaterialProgrammingE!B:X,23,0)</f>
        <v>SBL</v>
      </c>
      <c r="Y349" s="1" t="str">
        <f>IF(X349="DTA TRANSP","",VLOOKUP(A349,[2]ImportationMaterialProgrammingE!$B:$V,21,0))</f>
        <v>07/03/2022</v>
      </c>
      <c r="Z349" s="37" t="s">
        <v>588</v>
      </c>
      <c r="AA349" s="3" t="s">
        <v>457</v>
      </c>
      <c r="AC349" s="24"/>
      <c r="AD349" s="24"/>
      <c r="AE349" s="24"/>
      <c r="AF349" s="24"/>
    </row>
    <row r="350" spans="1:32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>
        <f>VLOOKUP(A350,[2]ImportationMaterialProgrammingE!B:C,2,0)</f>
        <v>540201554</v>
      </c>
      <c r="F350" s="3" t="s">
        <v>589</v>
      </c>
      <c r="G350" s="3" t="s">
        <v>452</v>
      </c>
      <c r="H350" s="17">
        <f t="shared" ca="1" si="15"/>
        <v>77</v>
      </c>
      <c r="I350" s="15" t="e">
        <f>IF(VLOOKUP(A350,[2]ImportationMaterialProgrammingE!B:U,20,0)=0,"",VLOOKUP(A350,[2]ImportationMaterialProgrammingE!B:U,20,0))</f>
        <v>#REF!</v>
      </c>
      <c r="J350" s="15" t="str">
        <f>IF(VLOOKUP(A350,[2]ImportationMaterialProgrammingE!B:Y,24,0)&lt;&gt;"","Sim","Não")</f>
        <v>Não</v>
      </c>
      <c r="K350" s="15" t="str">
        <f>IF(VLOOKUP(A350,[2]ImportationMaterialProgrammingE!B:X,23,0)="DTA TRANSP",VLOOKUP(A350,[2]ImportationMaterialProgrammingE!B:V,21,0),"")</f>
        <v/>
      </c>
      <c r="L350" s="15" t="str">
        <f>IF(VLOOKUP(A350,[2]ImportationMaterialProgrammingE!B:Y,24,0)=0,"",VLOOKUP(A350,[2]ImportationMaterialProgrammingE!B:Y,24,0))</f>
        <v/>
      </c>
      <c r="N350" s="3" t="str">
        <f t="shared" si="16"/>
        <v/>
      </c>
      <c r="P350" s="3" t="s">
        <v>456</v>
      </c>
      <c r="Q350" s="16" t="str">
        <f>VLOOKUP(A350,[2]ImportationMaterialProgrammingE!B:AN,39,0)</f>
        <v xml:space="preserve">          </v>
      </c>
      <c r="S350" s="17" t="str">
        <f>VLOOKUP(A350,[2]ImportationMaterialProgrammingE!B:F,5,0)</f>
        <v/>
      </c>
      <c r="U350" s="18" t="str">
        <f t="shared" ca="1" si="17"/>
        <v/>
      </c>
      <c r="V350" s="3" t="s">
        <v>455</v>
      </c>
      <c r="X350" s="15" t="str">
        <f>VLOOKUP(A350,[2]ImportationMaterialProgrammingE!B:X,23,0)</f>
        <v/>
      </c>
      <c r="Y350" s="1" t="str">
        <f>IF(X350="DTA TRANSP","",VLOOKUP(A350,[2]ImportationMaterialProgrammingE!$B:$V,21,0))</f>
        <v/>
      </c>
      <c r="Z350" s="2"/>
      <c r="AC350" s="24"/>
      <c r="AD350" s="24"/>
      <c r="AE350" s="24"/>
      <c r="AF350" s="24"/>
    </row>
    <row r="351" spans="1:32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>
        <f>VLOOKUP(A351,[2]ImportationMaterialProgrammingE!B:C,2,0)</f>
        <v>540201556</v>
      </c>
      <c r="F351" s="3" t="s">
        <v>589</v>
      </c>
      <c r="G351" s="3" t="s">
        <v>452</v>
      </c>
      <c r="H351" s="17">
        <f t="shared" ca="1" si="15"/>
        <v>77</v>
      </c>
      <c r="I351" s="15" t="e">
        <f>IF(VLOOKUP(A351,[2]ImportationMaterialProgrammingE!B:U,20,0)=0,"",VLOOKUP(A351,[2]ImportationMaterialProgrammingE!B:U,20,0))</f>
        <v>#REF!</v>
      </c>
      <c r="J351" s="15" t="str">
        <f>IF(VLOOKUP(A351,[2]ImportationMaterialProgrammingE!B:Y,24,0)&lt;&gt;"","Sim","Não")</f>
        <v>Não</v>
      </c>
      <c r="K351" s="15" t="str">
        <f>IF(VLOOKUP(A351,[2]ImportationMaterialProgrammingE!B:X,23,0)="DTA TRANSP",VLOOKUP(A351,[2]ImportationMaterialProgrammingE!B:V,21,0),"")</f>
        <v/>
      </c>
      <c r="L351" s="15" t="str">
        <f>IF(VLOOKUP(A351,[2]ImportationMaterialProgrammingE!B:Y,24,0)=0,"",VLOOKUP(A351,[2]ImportationMaterialProgrammingE!B:Y,24,0))</f>
        <v/>
      </c>
      <c r="N351" s="3" t="str">
        <f t="shared" si="16"/>
        <v/>
      </c>
      <c r="Q351" s="16" t="str">
        <f>VLOOKUP(A351,[2]ImportationMaterialProgrammingE!B:AN,39,0)</f>
        <v xml:space="preserve">          </v>
      </c>
      <c r="S351" s="17" t="str">
        <f>VLOOKUP(A351,[2]ImportationMaterialProgrammingE!B:F,5,0)</f>
        <v/>
      </c>
      <c r="U351" s="18" t="str">
        <f t="shared" ca="1" si="17"/>
        <v/>
      </c>
      <c r="V351" s="3" t="s">
        <v>455</v>
      </c>
      <c r="X351" s="15" t="str">
        <f>VLOOKUP(A351,[2]ImportationMaterialProgrammingE!B:X,23,0)</f>
        <v>SBL</v>
      </c>
      <c r="Y351" s="1" t="str">
        <f>IF(X351="DTA TRANSP","",VLOOKUP(A351,[2]ImportationMaterialProgrammingE!$B:$V,21,0))</f>
        <v/>
      </c>
      <c r="Z351" s="2"/>
      <c r="AC351" s="24"/>
      <c r="AD351" s="24"/>
      <c r="AE351" s="24"/>
      <c r="AF351" s="24"/>
    </row>
    <row r="352" spans="1:32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>
        <f>VLOOKUP(A352,[2]ImportationMaterialProgrammingE!B:C,2,0)</f>
        <v>540201557</v>
      </c>
      <c r="F352" s="3" t="s">
        <v>589</v>
      </c>
      <c r="G352" s="3" t="s">
        <v>452</v>
      </c>
      <c r="H352" s="17">
        <f t="shared" ca="1" si="15"/>
        <v>77</v>
      </c>
      <c r="I352" s="15" t="e">
        <f>IF(VLOOKUP(A352,[2]ImportationMaterialProgrammingE!B:U,20,0)=0,"",VLOOKUP(A352,[2]ImportationMaterialProgrammingE!B:U,20,0))</f>
        <v>#REF!</v>
      </c>
      <c r="J352" s="15" t="str">
        <f>IF(VLOOKUP(A352,[2]ImportationMaterialProgrammingE!B:Y,24,0)&lt;&gt;"","Sim","Não")</f>
        <v>Não</v>
      </c>
      <c r="K352" s="15" t="str">
        <f>IF(VLOOKUP(A352,[2]ImportationMaterialProgrammingE!B:X,23,0)="DTA TRANSP",VLOOKUP(A352,[2]ImportationMaterialProgrammingE!B:V,21,0),"")</f>
        <v/>
      </c>
      <c r="L352" s="15" t="str">
        <f>IF(VLOOKUP(A352,[2]ImportationMaterialProgrammingE!B:Y,24,0)=0,"",VLOOKUP(A352,[2]ImportationMaterialProgrammingE!B:Y,24,0))</f>
        <v/>
      </c>
      <c r="N352" s="3" t="str">
        <f t="shared" si="16"/>
        <v/>
      </c>
      <c r="Q352" s="16" t="str">
        <f>VLOOKUP(A352,[2]ImportationMaterialProgrammingE!B:AN,39,0)</f>
        <v xml:space="preserve">          </v>
      </c>
      <c r="S352" s="17" t="str">
        <f>VLOOKUP(A352,[2]ImportationMaterialProgrammingE!B:F,5,0)</f>
        <v/>
      </c>
      <c r="U352" s="18" t="str">
        <f t="shared" ca="1" si="17"/>
        <v/>
      </c>
      <c r="V352" s="3" t="s">
        <v>455</v>
      </c>
      <c r="X352" s="15" t="str">
        <f>VLOOKUP(A352,[2]ImportationMaterialProgrammingE!B:X,23,0)</f>
        <v>SBL</v>
      </c>
      <c r="Y352" s="1" t="str">
        <f>IF(X352="DTA TRANSP","",VLOOKUP(A352,[2]ImportationMaterialProgrammingE!$B:$V,21,0))</f>
        <v/>
      </c>
      <c r="Z352" s="2"/>
      <c r="AC352" s="24"/>
      <c r="AD352" s="24"/>
      <c r="AE352" s="24"/>
      <c r="AF352" s="24"/>
    </row>
    <row r="353" spans="1:32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>
        <f>VLOOKUP(A353,[2]ImportationMaterialProgrammingE!B:C,2,0)</f>
        <v>540201558</v>
      </c>
      <c r="F353" s="3" t="s">
        <v>589</v>
      </c>
      <c r="G353" s="3" t="s">
        <v>452</v>
      </c>
      <c r="H353" s="17">
        <f t="shared" ca="1" si="15"/>
        <v>77</v>
      </c>
      <c r="I353" s="15" t="str">
        <f>IF(VLOOKUP(A353,[2]ImportationMaterialProgrammingE!B:U,20,0)=0,"",VLOOKUP(A353,[2]ImportationMaterialProgrammingE!B:U,20,0))</f>
        <v>18/03/2022</v>
      </c>
      <c r="J353" s="15" t="str">
        <f>IF(VLOOKUP(A353,[2]ImportationMaterialProgrammingE!B:Y,24,0)&lt;&gt;"","Sim","Não")</f>
        <v>Não</v>
      </c>
      <c r="K353" s="15" t="str">
        <f>IF(VLOOKUP(A353,[2]ImportationMaterialProgrammingE!B:X,23,0)="DTA TRANSP",VLOOKUP(A353,[2]ImportationMaterialProgrammingE!B:V,21,0),"")</f>
        <v/>
      </c>
      <c r="L353" s="15" t="str">
        <f>IF(VLOOKUP(A353,[2]ImportationMaterialProgrammingE!B:Y,24,0)=0,"",VLOOKUP(A353,[2]ImportationMaterialProgrammingE!B:Y,24,0))</f>
        <v/>
      </c>
      <c r="N353" s="3" t="str">
        <f t="shared" si="16"/>
        <v/>
      </c>
      <c r="P353" s="3" t="s">
        <v>456</v>
      </c>
      <c r="Q353" s="16" t="str">
        <f>VLOOKUP(A353,[2]ImportationMaterialProgrammingE!B:AN,39,0)</f>
        <v xml:space="preserve">          </v>
      </c>
      <c r="S353" s="17" t="str">
        <f>VLOOKUP(A353,[2]ImportationMaterialProgrammingE!B:F,5,0)</f>
        <v/>
      </c>
      <c r="U353" s="18" t="str">
        <f t="shared" ca="1" si="17"/>
        <v/>
      </c>
      <c r="V353" s="3" t="s">
        <v>455</v>
      </c>
      <c r="X353" s="15" t="str">
        <f>VLOOKUP(A353,[2]ImportationMaterialProgrammingE!B:X,23,0)</f>
        <v>SBL</v>
      </c>
      <c r="Y353" s="1" t="str">
        <f>IF(X353="DTA TRANSP","",VLOOKUP(A353,[2]ImportationMaterialProgrammingE!$B:$V,21,0))</f>
        <v/>
      </c>
      <c r="Z353" s="2"/>
      <c r="AC353" s="24"/>
      <c r="AD353" s="24"/>
      <c r="AE353" s="24"/>
      <c r="AF353" s="24"/>
    </row>
    <row r="354" spans="1:32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>
        <f>VLOOKUP(A354,[2]ImportationMaterialProgrammingE!B:C,2,0)</f>
        <v>540201559</v>
      </c>
      <c r="F354" s="3" t="s">
        <v>589</v>
      </c>
      <c r="G354" s="3" t="s">
        <v>452</v>
      </c>
      <c r="H354" s="17">
        <f t="shared" ca="1" si="15"/>
        <v>77</v>
      </c>
      <c r="I354" s="15" t="e">
        <f>IF(VLOOKUP(A354,[2]ImportationMaterialProgrammingE!B:U,20,0)=0,"",VLOOKUP(A354,[2]ImportationMaterialProgrammingE!B:U,20,0))</f>
        <v>#REF!</v>
      </c>
      <c r="J354" s="15" t="str">
        <f>IF(VLOOKUP(A354,[2]ImportationMaterialProgrammingE!B:Y,24,0)&lt;&gt;"","Sim","Não")</f>
        <v>Não</v>
      </c>
      <c r="K354" s="15" t="str">
        <f>IF(VLOOKUP(A354,[2]ImportationMaterialProgrammingE!B:X,23,0)="DTA TRANSP",VLOOKUP(A354,[2]ImportationMaterialProgrammingE!B:V,21,0),"")</f>
        <v/>
      </c>
      <c r="L354" s="15" t="str">
        <f>IF(VLOOKUP(A354,[2]ImportationMaterialProgrammingE!B:Y,24,0)=0,"",VLOOKUP(A354,[2]ImportationMaterialProgrammingE!B:Y,24,0))</f>
        <v/>
      </c>
      <c r="N354" s="3" t="str">
        <f t="shared" si="16"/>
        <v/>
      </c>
      <c r="Q354" s="16" t="str">
        <f>VLOOKUP(A354,[2]ImportationMaterialProgrammingE!B:AN,39,0)</f>
        <v xml:space="preserve">          </v>
      </c>
      <c r="S354" s="17" t="str">
        <f>VLOOKUP(A354,[2]ImportationMaterialProgrammingE!B:F,5,0)</f>
        <v/>
      </c>
      <c r="U354" s="18" t="str">
        <f t="shared" ca="1" si="17"/>
        <v/>
      </c>
      <c r="V354" s="3" t="s">
        <v>455</v>
      </c>
      <c r="X354" s="15" t="str">
        <f>VLOOKUP(A354,[2]ImportationMaterialProgrammingE!B:X,23,0)</f>
        <v>SBL</v>
      </c>
      <c r="Y354" s="1" t="str">
        <f>IF(X354="DTA TRANSP","",VLOOKUP(A354,[2]ImportationMaterialProgrammingE!$B:$V,21,0))</f>
        <v/>
      </c>
      <c r="Z354" s="2"/>
      <c r="AC354" s="24"/>
      <c r="AD354" s="24"/>
      <c r="AE354" s="24"/>
      <c r="AF354" s="24"/>
    </row>
    <row r="355" spans="1:32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>
        <f>VLOOKUP(A355,[2]ImportationMaterialProgrammingE!B:C,2,0)</f>
        <v>540201560</v>
      </c>
      <c r="F355" s="3" t="s">
        <v>589</v>
      </c>
      <c r="G355" s="3" t="s">
        <v>452</v>
      </c>
      <c r="H355" s="17">
        <f t="shared" ca="1" si="15"/>
        <v>77</v>
      </c>
      <c r="I355" s="15" t="str">
        <f>IF(VLOOKUP(A355,[2]ImportationMaterialProgrammingE!B:U,20,0)=0,"",VLOOKUP(A355,[2]ImportationMaterialProgrammingE!B:U,20,0))</f>
        <v>08/03/2022</v>
      </c>
      <c r="J355" s="15" t="str">
        <f>IF(VLOOKUP(A355,[2]ImportationMaterialProgrammingE!B:Y,24,0)&lt;&gt;"","Sim","Não")</f>
        <v>Não</v>
      </c>
      <c r="K355" s="15" t="str">
        <f>IF(VLOOKUP(A355,[2]ImportationMaterialProgrammingE!B:X,23,0)="DTA TRANSP",VLOOKUP(A355,[2]ImportationMaterialProgrammingE!B:V,21,0),"")</f>
        <v/>
      </c>
      <c r="L355" s="15" t="str">
        <f>IF(VLOOKUP(A355,[2]ImportationMaterialProgrammingE!B:Y,24,0)=0,"",VLOOKUP(A355,[2]ImportationMaterialProgrammingE!B:Y,24,0))</f>
        <v/>
      </c>
      <c r="N355" s="3" t="str">
        <f t="shared" si="16"/>
        <v/>
      </c>
      <c r="Q355" s="16" t="str">
        <f>VLOOKUP(A355,[2]ImportationMaterialProgrammingE!B:AN,39,0)</f>
        <v xml:space="preserve">          </v>
      </c>
      <c r="S355" s="17" t="str">
        <f>VLOOKUP(A355,[2]ImportationMaterialProgrammingE!B:F,5,0)</f>
        <v/>
      </c>
      <c r="U355" s="18" t="str">
        <f t="shared" ca="1" si="17"/>
        <v/>
      </c>
      <c r="V355" s="3" t="s">
        <v>455</v>
      </c>
      <c r="X355" s="15" t="str">
        <f>VLOOKUP(A355,[2]ImportationMaterialProgrammingE!B:X,23,0)</f>
        <v>SBL</v>
      </c>
      <c r="Y355" s="1" t="str">
        <f>IF(X355="DTA TRANSP","",VLOOKUP(A355,[2]ImportationMaterialProgrammingE!$B:$V,21,0))</f>
        <v>08/03/2022</v>
      </c>
      <c r="Z355" s="2"/>
      <c r="AC355" s="24"/>
      <c r="AD355" s="24"/>
      <c r="AE355" s="24"/>
      <c r="AF355" s="24"/>
    </row>
    <row r="356" spans="1:32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>
        <f>VLOOKUP(A356,[2]ImportationMaterialProgrammingE!B:C,2,0)</f>
        <v>540201561</v>
      </c>
      <c r="F356" s="3" t="s">
        <v>589</v>
      </c>
      <c r="G356" s="3" t="s">
        <v>452</v>
      </c>
      <c r="H356" s="17">
        <f t="shared" ca="1" si="15"/>
        <v>77</v>
      </c>
      <c r="I356" s="15" t="str">
        <f>IF(VLOOKUP(A356,[2]ImportationMaterialProgrammingE!B:U,20,0)=0,"",VLOOKUP(A356,[2]ImportationMaterialProgrammingE!B:U,20,0))</f>
        <v>14/03/2022</v>
      </c>
      <c r="J356" s="15" t="str">
        <f>IF(VLOOKUP(A356,[2]ImportationMaterialProgrammingE!B:Y,24,0)&lt;&gt;"","Sim","Não")</f>
        <v>Não</v>
      </c>
      <c r="K356" s="15" t="str">
        <f>IF(VLOOKUP(A356,[2]ImportationMaterialProgrammingE!B:X,23,0)="DTA TRANSP",VLOOKUP(A356,[2]ImportationMaterialProgrammingE!B:V,21,0),"")</f>
        <v/>
      </c>
      <c r="L356" s="15" t="str">
        <f>IF(VLOOKUP(A356,[2]ImportationMaterialProgrammingE!B:Y,24,0)=0,"",VLOOKUP(A356,[2]ImportationMaterialProgrammingE!B:Y,24,0))</f>
        <v/>
      </c>
      <c r="N356" s="3" t="str">
        <f t="shared" si="16"/>
        <v/>
      </c>
      <c r="P356" s="3" t="s">
        <v>456</v>
      </c>
      <c r="Q356" s="16" t="str">
        <f>VLOOKUP(A356,[2]ImportationMaterialProgrammingE!B:AN,39,0)</f>
        <v xml:space="preserve">          </v>
      </c>
      <c r="S356" s="17" t="str">
        <f>VLOOKUP(A356,[2]ImportationMaterialProgrammingE!B:F,5,0)</f>
        <v/>
      </c>
      <c r="U356" s="18" t="str">
        <f t="shared" ca="1" si="17"/>
        <v/>
      </c>
      <c r="V356" s="3" t="s">
        <v>455</v>
      </c>
      <c r="X356" s="15" t="str">
        <f>VLOOKUP(A356,[2]ImportationMaterialProgrammingE!B:X,23,0)</f>
        <v>SBL</v>
      </c>
      <c r="Y356" s="1" t="str">
        <f>IF(X356="DTA TRANSP","",VLOOKUP(A356,[2]ImportationMaterialProgrammingE!$B:$V,21,0))</f>
        <v/>
      </c>
      <c r="Z356" s="2"/>
      <c r="AC356" s="24"/>
      <c r="AD356" s="24"/>
      <c r="AE356" s="24"/>
      <c r="AF356" s="24"/>
    </row>
    <row r="357" spans="1:32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>
        <f>VLOOKUP(A357,[2]ImportationMaterialProgrammingE!B:C,2,0)</f>
        <v>540201555</v>
      </c>
      <c r="F357" s="3" t="s">
        <v>589</v>
      </c>
      <c r="G357" s="3" t="s">
        <v>452</v>
      </c>
      <c r="H357" s="17">
        <f t="shared" ca="1" si="15"/>
        <v>77</v>
      </c>
      <c r="I357" s="15" t="str">
        <f>IF(VLOOKUP(A357,[2]ImportationMaterialProgrammingE!B:U,20,0)=0,"",VLOOKUP(A357,[2]ImportationMaterialProgrammingE!B:U,20,0))</f>
        <v>23/02/2022</v>
      </c>
      <c r="J357" s="15" t="str">
        <f>IF(VLOOKUP(A357,[2]ImportationMaterialProgrammingE!B:Y,24,0)&lt;&gt;"","Sim","Não")</f>
        <v>Não</v>
      </c>
      <c r="K357" s="15" t="str">
        <f>IF(VLOOKUP(A357,[2]ImportationMaterialProgrammingE!B:X,23,0)="DTA TRANSP",VLOOKUP(A357,[2]ImportationMaterialProgrammingE!B:V,21,0),"")</f>
        <v/>
      </c>
      <c r="L357" s="15" t="str">
        <f>IF(VLOOKUP(A357,[2]ImportationMaterialProgrammingE!B:Y,24,0)=0,"",VLOOKUP(A357,[2]ImportationMaterialProgrammingE!B:Y,24,0))</f>
        <v/>
      </c>
      <c r="N357" s="3" t="str">
        <f t="shared" si="16"/>
        <v/>
      </c>
      <c r="Q357" s="16" t="str">
        <f>VLOOKUP(A357,[2]ImportationMaterialProgrammingE!B:AN,39,0)</f>
        <v>2203846134</v>
      </c>
      <c r="R357" s="39" t="s">
        <v>584</v>
      </c>
      <c r="S357" s="17" t="str">
        <f>VLOOKUP(A357,[2]ImportationMaterialProgrammingE!B:F,5,0)</f>
        <v>VERDE</v>
      </c>
      <c r="T357" s="40"/>
      <c r="U357" s="18" t="str">
        <f t="shared" ca="1" si="17"/>
        <v/>
      </c>
      <c r="V357" s="3" t="s">
        <v>455</v>
      </c>
      <c r="X357" s="15" t="str">
        <f>VLOOKUP(A357,[2]ImportationMaterialProgrammingE!B:X,23,0)</f>
        <v>SBL</v>
      </c>
      <c r="Y357" s="1" t="str">
        <f>IF(X357="DTA TRANSP","",VLOOKUP(A357,[2]ImportationMaterialProgrammingE!$B:$V,21,0))</f>
        <v/>
      </c>
      <c r="Z357" s="2"/>
      <c r="AC357" s="24"/>
      <c r="AD357" s="24"/>
      <c r="AE357" s="24"/>
      <c r="AF357" s="24"/>
    </row>
    <row r="358" spans="1:32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>
        <f>VLOOKUP(A358,[2]ImportationMaterialProgrammingE!B:C,2,0)</f>
        <v>540201562</v>
      </c>
      <c r="F358" s="3" t="s">
        <v>589</v>
      </c>
      <c r="G358" s="3" t="s">
        <v>452</v>
      </c>
      <c r="H358" s="17">
        <f t="shared" ca="1" si="15"/>
        <v>77</v>
      </c>
      <c r="I358" s="15" t="e">
        <f>IF(VLOOKUP(A358,[2]ImportationMaterialProgrammingE!B:U,20,0)=0,"",VLOOKUP(A358,[2]ImportationMaterialProgrammingE!B:U,20,0))</f>
        <v>#REF!</v>
      </c>
      <c r="J358" s="15" t="str">
        <f>IF(VLOOKUP(A358,[2]ImportationMaterialProgrammingE!B:Y,24,0)&lt;&gt;"","Sim","Não")</f>
        <v>Não</v>
      </c>
      <c r="K358" s="15" t="str">
        <f>IF(VLOOKUP(A358,[2]ImportationMaterialProgrammingE!B:X,23,0)="DTA TRANSP",VLOOKUP(A358,[2]ImportationMaterialProgrammingE!B:V,21,0),"")</f>
        <v/>
      </c>
      <c r="L358" s="15" t="str">
        <f>IF(VLOOKUP(A358,[2]ImportationMaterialProgrammingE!B:Y,24,0)=0,"",VLOOKUP(A358,[2]ImportationMaterialProgrammingE!B:Y,24,0))</f>
        <v/>
      </c>
      <c r="N358" s="3" t="str">
        <f t="shared" si="16"/>
        <v/>
      </c>
      <c r="Q358" s="16" t="str">
        <f>VLOOKUP(A358,[2]ImportationMaterialProgrammingE!B:AN,39,0)</f>
        <v xml:space="preserve">          </v>
      </c>
      <c r="S358" s="17" t="str">
        <f>VLOOKUP(A358,[2]ImportationMaterialProgrammingE!B:F,5,0)</f>
        <v/>
      </c>
      <c r="U358" s="18" t="str">
        <f t="shared" ca="1" si="17"/>
        <v/>
      </c>
      <c r="V358" s="3" t="s">
        <v>455</v>
      </c>
      <c r="X358" s="15" t="str">
        <f>VLOOKUP(A358,[2]ImportationMaterialProgrammingE!B:X,23,0)</f>
        <v>SBL</v>
      </c>
      <c r="Y358" s="1" t="str">
        <f>IF(X358="DTA TRANSP","",VLOOKUP(A358,[2]ImportationMaterialProgrammingE!$B:$V,21,0))</f>
        <v/>
      </c>
      <c r="Z358" s="2"/>
      <c r="AC358" s="24"/>
      <c r="AD358" s="24"/>
      <c r="AE358" s="24"/>
      <c r="AF358" s="24"/>
    </row>
    <row r="359" spans="1:32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>
        <f>VLOOKUP(A359,[2]ImportationMaterialProgrammingE!B:C,2,0)</f>
        <v>540201563</v>
      </c>
      <c r="F359" s="3" t="s">
        <v>589</v>
      </c>
      <c r="G359" s="3" t="s">
        <v>452</v>
      </c>
      <c r="H359" s="17">
        <f t="shared" ca="1" si="15"/>
        <v>77</v>
      </c>
      <c r="I359" s="15" t="str">
        <f>IF(VLOOKUP(A359,[2]ImportationMaterialProgrammingE!B:U,20,0)=0,"",VLOOKUP(A359,[2]ImportationMaterialProgrammingE!B:U,20,0))</f>
        <v>28/02/2022</v>
      </c>
      <c r="J359" s="15" t="str">
        <f>IF(VLOOKUP(A359,[2]ImportationMaterialProgrammingE!B:Y,24,0)&lt;&gt;"","Sim","Não")</f>
        <v>Não</v>
      </c>
      <c r="K359" s="15" t="str">
        <f>IF(VLOOKUP(A359,[2]ImportationMaterialProgrammingE!B:X,23,0)="DTA TRANSP",VLOOKUP(A359,[2]ImportationMaterialProgrammingE!B:V,21,0),"")</f>
        <v/>
      </c>
      <c r="L359" s="15" t="str">
        <f>IF(VLOOKUP(A359,[2]ImportationMaterialProgrammingE!B:Y,24,0)=0,"",VLOOKUP(A359,[2]ImportationMaterialProgrammingE!B:Y,24,0))</f>
        <v/>
      </c>
      <c r="N359" s="3" t="str">
        <f t="shared" si="16"/>
        <v/>
      </c>
      <c r="P359" s="3" t="s">
        <v>456</v>
      </c>
      <c r="Q359" s="16" t="str">
        <f>VLOOKUP(A359,[2]ImportationMaterialProgrammingE!B:AN,39,0)</f>
        <v>2203972822</v>
      </c>
      <c r="R359" s="39">
        <v>44595</v>
      </c>
      <c r="S359" s="17" t="str">
        <f>VLOOKUP(A359,[2]ImportationMaterialProgrammingE!B:F,5,0)</f>
        <v>VERDE</v>
      </c>
      <c r="T359" s="40">
        <v>44623</v>
      </c>
      <c r="U359" s="18">
        <f t="shared" ca="1" si="17"/>
        <v>9</v>
      </c>
      <c r="V359" s="3" t="s">
        <v>458</v>
      </c>
      <c r="X359" s="15" t="str">
        <f>VLOOKUP(A359,[2]ImportationMaterialProgrammingE!B:X,23,0)</f>
        <v>MBB</v>
      </c>
      <c r="Y359" s="1" t="str">
        <f>IF(X359="DTA TRANSP","",VLOOKUP(A359,[2]ImportationMaterialProgrammingE!$B:$V,21,0))</f>
        <v>07/03/2022</v>
      </c>
      <c r="Z359" s="36">
        <v>44623</v>
      </c>
      <c r="AA359" s="3" t="s">
        <v>457</v>
      </c>
      <c r="AC359" s="24"/>
      <c r="AD359" s="24"/>
      <c r="AE359" s="24"/>
      <c r="AF359" s="24"/>
    </row>
    <row r="360" spans="1:32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>
        <f>VLOOKUP(A360,[2]ImportationMaterialProgrammingE!B:C,2,0)</f>
        <v>540201564</v>
      </c>
      <c r="F360" s="3" t="s">
        <v>589</v>
      </c>
      <c r="G360" s="3" t="s">
        <v>452</v>
      </c>
      <c r="H360" s="17">
        <f t="shared" ca="1" si="15"/>
        <v>77</v>
      </c>
      <c r="I360" s="15" t="e">
        <f>IF(VLOOKUP(A360,[2]ImportationMaterialProgrammingE!B:U,20,0)=0,"",VLOOKUP(A360,[2]ImportationMaterialProgrammingE!B:U,20,0))</f>
        <v>#REF!</v>
      </c>
      <c r="J360" s="15" t="str">
        <f>IF(VLOOKUP(A360,[2]ImportationMaterialProgrammingE!B:Y,24,0)&lt;&gt;"","Sim","Não")</f>
        <v>Não</v>
      </c>
      <c r="K360" s="15" t="str">
        <f>IF(VLOOKUP(A360,[2]ImportationMaterialProgrammingE!B:X,23,0)="DTA TRANSP",VLOOKUP(A360,[2]ImportationMaterialProgrammingE!B:V,21,0),"")</f>
        <v/>
      </c>
      <c r="L360" s="15" t="str">
        <f>IF(VLOOKUP(A360,[2]ImportationMaterialProgrammingE!B:Y,24,0)=0,"",VLOOKUP(A360,[2]ImportationMaterialProgrammingE!B:Y,24,0))</f>
        <v/>
      </c>
      <c r="N360" s="3" t="str">
        <f t="shared" si="16"/>
        <v/>
      </c>
      <c r="P360" s="3" t="s">
        <v>456</v>
      </c>
      <c r="Q360" s="16" t="str">
        <f>VLOOKUP(A360,[2]ImportationMaterialProgrammingE!B:AN,39,0)</f>
        <v xml:space="preserve">          </v>
      </c>
      <c r="S360" s="17" t="str">
        <f>VLOOKUP(A360,[2]ImportationMaterialProgrammingE!B:F,5,0)</f>
        <v/>
      </c>
      <c r="U360" s="18" t="str">
        <f t="shared" ca="1" si="17"/>
        <v/>
      </c>
      <c r="V360" s="3" t="s">
        <v>455</v>
      </c>
      <c r="X360" s="15" t="str">
        <f>VLOOKUP(A360,[2]ImportationMaterialProgrammingE!B:X,23,0)</f>
        <v>SBL</v>
      </c>
      <c r="Y360" s="1" t="str">
        <f>IF(X360="DTA TRANSP","",VLOOKUP(A360,[2]ImportationMaterialProgrammingE!$B:$V,21,0))</f>
        <v/>
      </c>
      <c r="Z360" s="2"/>
      <c r="AC360" s="24"/>
      <c r="AD360" s="24"/>
      <c r="AE360" s="24"/>
      <c r="AF360" s="24"/>
    </row>
    <row r="361" spans="1:32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>
        <f>VLOOKUP(A361,[2]ImportationMaterialProgrammingE!B:C,2,0)</f>
        <v>540201628</v>
      </c>
      <c r="F361" s="3" t="s">
        <v>589</v>
      </c>
      <c r="G361" s="3" t="s">
        <v>452</v>
      </c>
      <c r="H361" s="17">
        <f t="shared" ca="1" si="15"/>
        <v>77</v>
      </c>
      <c r="I361" s="15" t="str">
        <f>IF(VLOOKUP(A361,[2]ImportationMaterialProgrammingE!B:U,20,0)=0,"",VLOOKUP(A361,[2]ImportationMaterialProgrammingE!B:U,20,0))</f>
        <v>02/03/2022</v>
      </c>
      <c r="J361" s="15" t="str">
        <f>IF(VLOOKUP(A361,[2]ImportationMaterialProgrammingE!B:Y,24,0)&lt;&gt;"","Sim","Não")</f>
        <v>Não</v>
      </c>
      <c r="K361" s="15" t="str">
        <f>IF(VLOOKUP(A361,[2]ImportationMaterialProgrammingE!B:X,23,0)="DTA TRANSP",VLOOKUP(A361,[2]ImportationMaterialProgrammingE!B:V,21,0),"")</f>
        <v/>
      </c>
      <c r="L361" s="15" t="str">
        <f>IF(VLOOKUP(A361,[2]ImportationMaterialProgrammingE!B:Y,24,0)=0,"",VLOOKUP(A361,[2]ImportationMaterialProgrammingE!B:Y,24,0))</f>
        <v/>
      </c>
      <c r="N361" s="3" t="str">
        <f t="shared" si="16"/>
        <v/>
      </c>
      <c r="Q361" s="16" t="str">
        <f>VLOOKUP(A361,[2]ImportationMaterialProgrammingE!B:AN,39,0)</f>
        <v>2203850395</v>
      </c>
      <c r="R361" s="39" t="s">
        <v>584</v>
      </c>
      <c r="S361" s="17" t="str">
        <f>VLOOKUP(A361,[2]ImportationMaterialProgrammingE!B:F,5,0)</f>
        <v>VERDE</v>
      </c>
      <c r="T361" s="40"/>
      <c r="U361" s="18" t="str">
        <f t="shared" ca="1" si="17"/>
        <v/>
      </c>
      <c r="V361" s="3" t="s">
        <v>455</v>
      </c>
      <c r="X361" s="15" t="str">
        <f>VLOOKUP(A361,[2]ImportationMaterialProgrammingE!B:X,23,0)</f>
        <v>SBL</v>
      </c>
      <c r="Y361" s="1" t="str">
        <f>IF(X361="DTA TRANSP","",VLOOKUP(A361,[2]ImportationMaterialProgrammingE!$B:$V,21,0))</f>
        <v>02/03/2022</v>
      </c>
      <c r="Z361" s="2"/>
      <c r="AC361" s="24"/>
      <c r="AD361" s="24"/>
      <c r="AE361" s="24"/>
      <c r="AF361" s="24"/>
    </row>
    <row r="362" spans="1:32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>
        <f>VLOOKUP(A362,[2]ImportationMaterialProgrammingE!B:C,2,0)</f>
        <v>540201565</v>
      </c>
      <c r="F362" s="3" t="s">
        <v>589</v>
      </c>
      <c r="G362" s="3" t="s">
        <v>452</v>
      </c>
      <c r="H362" s="17">
        <f t="shared" ca="1" si="15"/>
        <v>77</v>
      </c>
      <c r="I362" s="15" t="e">
        <f>IF(VLOOKUP(A362,[2]ImportationMaterialProgrammingE!B:U,20,0)=0,"",VLOOKUP(A362,[2]ImportationMaterialProgrammingE!B:U,20,0))</f>
        <v>#REF!</v>
      </c>
      <c r="J362" s="15" t="str">
        <f>IF(VLOOKUP(A362,[2]ImportationMaterialProgrammingE!B:Y,24,0)&lt;&gt;"","Sim","Não")</f>
        <v>Não</v>
      </c>
      <c r="K362" s="15" t="str">
        <f>IF(VLOOKUP(A362,[2]ImportationMaterialProgrammingE!B:X,23,0)="DTA TRANSP",VLOOKUP(A362,[2]ImportationMaterialProgrammingE!B:V,21,0),"")</f>
        <v/>
      </c>
      <c r="L362" s="15" t="str">
        <f>IF(VLOOKUP(A362,[2]ImportationMaterialProgrammingE!B:Y,24,0)=0,"",VLOOKUP(A362,[2]ImportationMaterialProgrammingE!B:Y,24,0))</f>
        <v/>
      </c>
      <c r="N362" s="3" t="str">
        <f t="shared" si="16"/>
        <v/>
      </c>
      <c r="P362" s="3" t="s">
        <v>456</v>
      </c>
      <c r="Q362" s="16" t="str">
        <f>VLOOKUP(A362,[2]ImportationMaterialProgrammingE!B:AN,39,0)</f>
        <v xml:space="preserve">          </v>
      </c>
      <c r="S362" s="17" t="str">
        <f>VLOOKUP(A362,[2]ImportationMaterialProgrammingE!B:F,5,0)</f>
        <v/>
      </c>
      <c r="U362" s="18" t="str">
        <f t="shared" ca="1" si="17"/>
        <v/>
      </c>
      <c r="V362" s="3" t="s">
        <v>455</v>
      </c>
      <c r="X362" s="15" t="str">
        <f>VLOOKUP(A362,[2]ImportationMaterialProgrammingE!B:X,23,0)</f>
        <v/>
      </c>
      <c r="Y362" s="1" t="str">
        <f>IF(X362="DTA TRANSP","",VLOOKUP(A362,[2]ImportationMaterialProgrammingE!$B:$V,21,0))</f>
        <v/>
      </c>
      <c r="Z362" s="2"/>
      <c r="AC362" s="24"/>
      <c r="AD362" s="24"/>
      <c r="AE362" s="24"/>
      <c r="AF362" s="24"/>
    </row>
    <row r="363" spans="1:32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>
        <f>VLOOKUP(A363,[2]ImportationMaterialProgrammingE!B:C,2,0)</f>
        <v>540201566</v>
      </c>
      <c r="F363" s="3" t="s">
        <v>589</v>
      </c>
      <c r="G363" s="3" t="s">
        <v>452</v>
      </c>
      <c r="H363" s="17">
        <f t="shared" ca="1" si="15"/>
        <v>77</v>
      </c>
      <c r="I363" s="15" t="str">
        <f>IF(VLOOKUP(A363,[2]ImportationMaterialProgrammingE!B:U,20,0)=0,"",VLOOKUP(A363,[2]ImportationMaterialProgrammingE!B:U,20,0))</f>
        <v>23/02/2022</v>
      </c>
      <c r="J363" s="15" t="str">
        <f>IF(VLOOKUP(A363,[2]ImportationMaterialProgrammingE!B:Y,24,0)&lt;&gt;"","Sim","Não")</f>
        <v>Não</v>
      </c>
      <c r="K363" s="15" t="str">
        <f>IF(VLOOKUP(A363,[2]ImportationMaterialProgrammingE!B:X,23,0)="DTA TRANSP",VLOOKUP(A363,[2]ImportationMaterialProgrammingE!B:V,21,0),"")</f>
        <v/>
      </c>
      <c r="L363" s="15" t="str">
        <f>IF(VLOOKUP(A363,[2]ImportationMaterialProgrammingE!B:Y,24,0)=0,"",VLOOKUP(A363,[2]ImportationMaterialProgrammingE!B:Y,24,0))</f>
        <v/>
      </c>
      <c r="N363" s="3" t="str">
        <f t="shared" si="16"/>
        <v/>
      </c>
      <c r="Q363" s="16" t="str">
        <f>VLOOKUP(A363,[2]ImportationMaterialProgrammingE!B:AN,39,0)</f>
        <v>2203815360</v>
      </c>
      <c r="R363" s="39" t="s">
        <v>584</v>
      </c>
      <c r="S363" s="17" t="str">
        <f>VLOOKUP(A363,[2]ImportationMaterialProgrammingE!B:F,5,0)</f>
        <v>VERDE</v>
      </c>
      <c r="T363" s="40" t="s">
        <v>584</v>
      </c>
      <c r="U363" s="18" t="e">
        <f t="shared" ca="1" si="17"/>
        <v>#VALUE!</v>
      </c>
      <c r="W363" s="3" t="s">
        <v>585</v>
      </c>
      <c r="X363" s="15" t="str">
        <f>VLOOKUP(A363,[2]ImportationMaterialProgrammingE!B:X,23,0)</f>
        <v>FINALIZADO</v>
      </c>
      <c r="Y363" s="1" t="str">
        <f>IF(X363="DTA TRANSP","",VLOOKUP(A363,[2]ImportationMaterialProgrammingE!$B:$V,21,0))</f>
        <v>25/02/2022</v>
      </c>
      <c r="Z363" s="2" t="s">
        <v>584</v>
      </c>
      <c r="AA363" s="3" t="s">
        <v>457</v>
      </c>
      <c r="AC363" s="24"/>
      <c r="AD363" s="24"/>
      <c r="AE363" s="24"/>
      <c r="AF363" s="24"/>
    </row>
    <row r="364" spans="1:32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>
        <f>VLOOKUP(A364,[2]ImportationMaterialProgrammingE!B:C,2,0)</f>
        <v>540201567</v>
      </c>
      <c r="F364" s="3" t="s">
        <v>589</v>
      </c>
      <c r="G364" s="3" t="s">
        <v>452</v>
      </c>
      <c r="H364" s="17">
        <f t="shared" ca="1" si="15"/>
        <v>77</v>
      </c>
      <c r="I364" s="15" t="str">
        <f>IF(VLOOKUP(A364,[2]ImportationMaterialProgrammingE!B:U,20,0)=0,"",VLOOKUP(A364,[2]ImportationMaterialProgrammingE!B:U,20,0))</f>
        <v>24/02/2022</v>
      </c>
      <c r="J364" s="15" t="str">
        <f>IF(VLOOKUP(A364,[2]ImportationMaterialProgrammingE!B:Y,24,0)&lt;&gt;"","Sim","Não")</f>
        <v>Não</v>
      </c>
      <c r="K364" s="15" t="str">
        <f>IF(VLOOKUP(A364,[2]ImportationMaterialProgrammingE!B:X,23,0)="DTA TRANSP",VLOOKUP(A364,[2]ImportationMaterialProgrammingE!B:V,21,0),"")</f>
        <v/>
      </c>
      <c r="L364" s="15" t="str">
        <f>IF(VLOOKUP(A364,[2]ImportationMaterialProgrammingE!B:Y,24,0)=0,"",VLOOKUP(A364,[2]ImportationMaterialProgrammingE!B:Y,24,0))</f>
        <v/>
      </c>
      <c r="N364" s="3" t="str">
        <f t="shared" si="16"/>
        <v/>
      </c>
      <c r="P364" s="3" t="s">
        <v>456</v>
      </c>
      <c r="Q364" s="16" t="str">
        <f>VLOOKUP(A364,[2]ImportationMaterialProgrammingE!B:AN,39,0)</f>
        <v xml:space="preserve">          </v>
      </c>
      <c r="S364" s="17" t="str">
        <f>VLOOKUP(A364,[2]ImportationMaterialProgrammingE!B:F,5,0)</f>
        <v/>
      </c>
      <c r="U364" s="18" t="str">
        <f t="shared" ca="1" si="17"/>
        <v/>
      </c>
      <c r="V364" s="3" t="s">
        <v>455</v>
      </c>
      <c r="X364" s="15" t="str">
        <f>VLOOKUP(A364,[2]ImportationMaterialProgrammingE!B:X,23,0)</f>
        <v>SBL</v>
      </c>
      <c r="Y364" s="1" t="str">
        <f>IF(X364="DTA TRANSP","",VLOOKUP(A364,[2]ImportationMaterialProgrammingE!$B:$V,21,0))</f>
        <v/>
      </c>
      <c r="Z364" s="2"/>
      <c r="AC364" s="24"/>
      <c r="AD364" s="24"/>
      <c r="AE364" s="24"/>
      <c r="AF364" s="24"/>
    </row>
    <row r="365" spans="1:32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>
        <f>VLOOKUP(A365,[2]ImportationMaterialProgrammingE!B:C,2,0)</f>
        <v>540201568</v>
      </c>
      <c r="F365" s="3" t="s">
        <v>589</v>
      </c>
      <c r="G365" s="3" t="s">
        <v>452</v>
      </c>
      <c r="H365" s="17">
        <f t="shared" ca="1" si="15"/>
        <v>77</v>
      </c>
      <c r="I365" s="15" t="e">
        <f>IF(VLOOKUP(A365,[2]ImportationMaterialProgrammingE!B:U,20,0)=0,"",VLOOKUP(A365,[2]ImportationMaterialProgrammingE!B:U,20,0))</f>
        <v>#REF!</v>
      </c>
      <c r="J365" s="15" t="str">
        <f>IF(VLOOKUP(A365,[2]ImportationMaterialProgrammingE!B:Y,24,0)&lt;&gt;"","Sim","Não")</f>
        <v>Não</v>
      </c>
      <c r="K365" s="15" t="str">
        <f>IF(VLOOKUP(A365,[2]ImportationMaterialProgrammingE!B:X,23,0)="DTA TRANSP",VLOOKUP(A365,[2]ImportationMaterialProgrammingE!B:V,21,0),"")</f>
        <v/>
      </c>
      <c r="L365" s="15" t="str">
        <f>IF(VLOOKUP(A365,[2]ImportationMaterialProgrammingE!B:Y,24,0)=0,"",VLOOKUP(A365,[2]ImportationMaterialProgrammingE!B:Y,24,0))</f>
        <v/>
      </c>
      <c r="N365" s="3" t="str">
        <f t="shared" si="16"/>
        <v/>
      </c>
      <c r="Q365" s="16" t="str">
        <f>VLOOKUP(A365,[2]ImportationMaterialProgrammingE!B:AN,39,0)</f>
        <v xml:space="preserve">          </v>
      </c>
      <c r="S365" s="17" t="str">
        <f>VLOOKUP(A365,[2]ImportationMaterialProgrammingE!B:F,5,0)</f>
        <v/>
      </c>
      <c r="U365" s="18" t="str">
        <f t="shared" ca="1" si="17"/>
        <v/>
      </c>
      <c r="V365" s="3" t="s">
        <v>455</v>
      </c>
      <c r="X365" s="15" t="str">
        <f>VLOOKUP(A365,[2]ImportationMaterialProgrammingE!B:X,23,0)</f>
        <v>SBL</v>
      </c>
      <c r="Y365" s="1" t="str">
        <f>IF(X365="DTA TRANSP","",VLOOKUP(A365,[2]ImportationMaterialProgrammingE!$B:$V,21,0))</f>
        <v/>
      </c>
      <c r="Z365" s="2"/>
      <c r="AC365" s="24"/>
      <c r="AD365" s="24"/>
      <c r="AE365" s="24"/>
      <c r="AF365" s="24"/>
    </row>
    <row r="366" spans="1:32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>
        <f>VLOOKUP(A366,[2]ImportationMaterialProgrammingE!B:C,2,0)</f>
        <v>540201569</v>
      </c>
      <c r="F366" s="3" t="s">
        <v>589</v>
      </c>
      <c r="G366" s="3" t="s">
        <v>452</v>
      </c>
      <c r="H366" s="17">
        <f t="shared" ca="1" si="15"/>
        <v>77</v>
      </c>
      <c r="I366" s="15" t="str">
        <f>IF(VLOOKUP(A366,[2]ImportationMaterialProgrammingE!B:U,20,0)=0,"",VLOOKUP(A366,[2]ImportationMaterialProgrammingE!B:U,20,0))</f>
        <v>10/03/2022</v>
      </c>
      <c r="J366" s="15" t="str">
        <f>IF(VLOOKUP(A366,[2]ImportationMaterialProgrammingE!B:Y,24,0)&lt;&gt;"","Sim","Não")</f>
        <v>Não</v>
      </c>
      <c r="K366" s="15" t="str">
        <f>IF(VLOOKUP(A366,[2]ImportationMaterialProgrammingE!B:X,23,0)="DTA TRANSP",VLOOKUP(A366,[2]ImportationMaterialProgrammingE!B:V,21,0),"")</f>
        <v/>
      </c>
      <c r="L366" s="15" t="str">
        <f>IF(VLOOKUP(A366,[2]ImportationMaterialProgrammingE!B:Y,24,0)=0,"",VLOOKUP(A366,[2]ImportationMaterialProgrammingE!B:Y,24,0))</f>
        <v/>
      </c>
      <c r="N366" s="3" t="str">
        <f t="shared" si="16"/>
        <v/>
      </c>
      <c r="P366" s="3" t="s">
        <v>456</v>
      </c>
      <c r="Q366" s="16" t="str">
        <f>VLOOKUP(A366,[2]ImportationMaterialProgrammingE!B:AN,39,0)</f>
        <v>2204212511</v>
      </c>
      <c r="R366" s="42" t="s">
        <v>586</v>
      </c>
      <c r="S366" s="17" t="str">
        <f>VLOOKUP(A366,[2]ImportationMaterialProgrammingE!B:F,5,0)</f>
        <v>VERDE</v>
      </c>
      <c r="T366" s="40" t="s">
        <v>588</v>
      </c>
      <c r="U366" s="18">
        <f t="shared" ca="1" si="17"/>
        <v>131</v>
      </c>
      <c r="V366" s="3" t="s">
        <v>455</v>
      </c>
      <c r="X366" s="15" t="str">
        <f>VLOOKUP(A366,[2]ImportationMaterialProgrammingE!B:X,23,0)</f>
        <v>SBL</v>
      </c>
      <c r="Y366" s="1" t="str">
        <f>IF(X366="DTA TRANSP","",VLOOKUP(A366,[2]ImportationMaterialProgrammingE!$B:$V,21,0))</f>
        <v/>
      </c>
      <c r="AC366" s="24"/>
      <c r="AD366" s="24"/>
      <c r="AE366" s="24"/>
      <c r="AF366" s="24"/>
    </row>
    <row r="367" spans="1:32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>
        <f>VLOOKUP(A367,[2]ImportationMaterialProgrammingE!B:C,2,0)</f>
        <v>540201570</v>
      </c>
      <c r="F367" s="3" t="s">
        <v>589</v>
      </c>
      <c r="G367" s="3" t="s">
        <v>452</v>
      </c>
      <c r="H367" s="17">
        <f t="shared" ca="1" si="15"/>
        <v>77</v>
      </c>
      <c r="I367" s="15" t="e">
        <f>IF(VLOOKUP(A367,[2]ImportationMaterialProgrammingE!B:U,20,0)=0,"",VLOOKUP(A367,[2]ImportationMaterialProgrammingE!B:U,20,0))</f>
        <v>#REF!</v>
      </c>
      <c r="J367" s="15" t="str">
        <f>IF(VLOOKUP(A367,[2]ImportationMaterialProgrammingE!B:Y,24,0)&lt;&gt;"","Sim","Não")</f>
        <v>Não</v>
      </c>
      <c r="K367" s="15" t="str">
        <f>IF(VLOOKUP(A367,[2]ImportationMaterialProgrammingE!B:X,23,0)="DTA TRANSP",VLOOKUP(A367,[2]ImportationMaterialProgrammingE!B:V,21,0),"")</f>
        <v/>
      </c>
      <c r="L367" s="15" t="str">
        <f>IF(VLOOKUP(A367,[2]ImportationMaterialProgrammingE!B:Y,24,0)=0,"",VLOOKUP(A367,[2]ImportationMaterialProgrammingE!B:Y,24,0))</f>
        <v/>
      </c>
      <c r="N367" s="3" t="str">
        <f t="shared" si="16"/>
        <v/>
      </c>
      <c r="P367" s="3" t="s">
        <v>456</v>
      </c>
      <c r="Q367" s="16" t="str">
        <f>VLOOKUP(A367,[2]ImportationMaterialProgrammingE!B:AN,39,0)</f>
        <v xml:space="preserve">          </v>
      </c>
      <c r="S367" s="17" t="str">
        <f>VLOOKUP(A367,[2]ImportationMaterialProgrammingE!B:F,5,0)</f>
        <v/>
      </c>
      <c r="U367" s="18" t="str">
        <f t="shared" ca="1" si="17"/>
        <v/>
      </c>
      <c r="V367" s="3" t="s">
        <v>455</v>
      </c>
      <c r="X367" s="15" t="str">
        <f>VLOOKUP(A367,[2]ImportationMaterialProgrammingE!B:X,23,0)</f>
        <v/>
      </c>
      <c r="Y367" s="1" t="str">
        <f>IF(X367="DTA TRANSP","",VLOOKUP(A367,[2]ImportationMaterialProgrammingE!$B:$V,21,0))</f>
        <v/>
      </c>
      <c r="Z367" s="2"/>
      <c r="AC367" s="24"/>
      <c r="AD367" s="24"/>
      <c r="AE367" s="24"/>
      <c r="AF367" s="24"/>
    </row>
    <row r="368" spans="1:32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>
        <f>VLOOKUP(A368,[2]ImportationMaterialProgrammingE!B:C,2,0)</f>
        <v>540201571</v>
      </c>
      <c r="F368" s="3" t="s">
        <v>589</v>
      </c>
      <c r="G368" s="3" t="s">
        <v>452</v>
      </c>
      <c r="H368" s="17">
        <f t="shared" ca="1" si="15"/>
        <v>77</v>
      </c>
      <c r="I368" s="15" t="e">
        <f>IF(VLOOKUP(A368,[2]ImportationMaterialProgrammingE!B:U,20,0)=0,"",VLOOKUP(A368,[2]ImportationMaterialProgrammingE!B:U,20,0))</f>
        <v>#REF!</v>
      </c>
      <c r="J368" s="15" t="str">
        <f>IF(VLOOKUP(A368,[2]ImportationMaterialProgrammingE!B:Y,24,0)&lt;&gt;"","Sim","Não")</f>
        <v>Não</v>
      </c>
      <c r="K368" s="15" t="str">
        <f>IF(VLOOKUP(A368,[2]ImportationMaterialProgrammingE!B:X,23,0)="DTA TRANSP",VLOOKUP(A368,[2]ImportationMaterialProgrammingE!B:V,21,0),"")</f>
        <v/>
      </c>
      <c r="L368" s="15" t="str">
        <f>IF(VLOOKUP(A368,[2]ImportationMaterialProgrammingE!B:Y,24,0)=0,"",VLOOKUP(A368,[2]ImportationMaterialProgrammingE!B:Y,24,0))</f>
        <v/>
      </c>
      <c r="N368" s="3" t="str">
        <f t="shared" si="16"/>
        <v/>
      </c>
      <c r="Q368" s="16" t="str">
        <f>VLOOKUP(A368,[2]ImportationMaterialProgrammingE!B:AN,39,0)</f>
        <v xml:space="preserve">          </v>
      </c>
      <c r="S368" s="17" t="str">
        <f>VLOOKUP(A368,[2]ImportationMaterialProgrammingE!B:F,5,0)</f>
        <v/>
      </c>
      <c r="U368" s="18" t="str">
        <f t="shared" ca="1" si="17"/>
        <v/>
      </c>
      <c r="V368" s="3" t="s">
        <v>455</v>
      </c>
      <c r="X368" s="15" t="str">
        <f>VLOOKUP(A368,[2]ImportationMaterialProgrammingE!B:X,23,0)</f>
        <v/>
      </c>
      <c r="Y368" s="1" t="str">
        <f>IF(X368="DTA TRANSP","",VLOOKUP(A368,[2]ImportationMaterialProgrammingE!$B:$V,21,0))</f>
        <v/>
      </c>
      <c r="Z368" s="2"/>
      <c r="AC368" s="24"/>
      <c r="AD368" s="24"/>
      <c r="AE368" s="24"/>
      <c r="AF368" s="24"/>
    </row>
    <row r="369" spans="1:32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>
        <f>VLOOKUP(A369,[2]ImportationMaterialProgrammingE!B:C,2,0)</f>
        <v>540201572</v>
      </c>
      <c r="F369" s="3" t="s">
        <v>589</v>
      </c>
      <c r="G369" s="3" t="s">
        <v>452</v>
      </c>
      <c r="H369" s="17">
        <f t="shared" ca="1" si="15"/>
        <v>77</v>
      </c>
      <c r="I369" s="15" t="e">
        <f>IF(VLOOKUP(A369,[2]ImportationMaterialProgrammingE!B:U,20,0)=0,"",VLOOKUP(A369,[2]ImportationMaterialProgrammingE!B:U,20,0))</f>
        <v>#REF!</v>
      </c>
      <c r="J369" s="15" t="str">
        <f>IF(VLOOKUP(A369,[2]ImportationMaterialProgrammingE!B:Y,24,0)&lt;&gt;"","Sim","Não")</f>
        <v>Não</v>
      </c>
      <c r="K369" s="15" t="str">
        <f>IF(VLOOKUP(A369,[2]ImportationMaterialProgrammingE!B:X,23,0)="DTA TRANSP",VLOOKUP(A369,[2]ImportationMaterialProgrammingE!B:V,21,0),"")</f>
        <v/>
      </c>
      <c r="L369" s="15" t="str">
        <f>IF(VLOOKUP(A369,[2]ImportationMaterialProgrammingE!B:Y,24,0)=0,"",VLOOKUP(A369,[2]ImportationMaterialProgrammingE!B:Y,24,0))</f>
        <v/>
      </c>
      <c r="N369" s="3" t="str">
        <f t="shared" si="16"/>
        <v/>
      </c>
      <c r="P369" s="3" t="s">
        <v>456</v>
      </c>
      <c r="Q369" s="16" t="str">
        <f>VLOOKUP(A369,[2]ImportationMaterialProgrammingE!B:AN,39,0)</f>
        <v xml:space="preserve">          </v>
      </c>
      <c r="S369" s="17" t="str">
        <f>VLOOKUP(A369,[2]ImportationMaterialProgrammingE!B:F,5,0)</f>
        <v/>
      </c>
      <c r="U369" s="18" t="str">
        <f t="shared" ca="1" si="17"/>
        <v/>
      </c>
      <c r="V369" s="3" t="s">
        <v>455</v>
      </c>
      <c r="X369" s="15" t="str">
        <f>VLOOKUP(A369,[2]ImportationMaterialProgrammingE!B:X,23,0)</f>
        <v>SBL</v>
      </c>
      <c r="Y369" s="1" t="str">
        <f>IF(X369="DTA TRANSP","",VLOOKUP(A369,[2]ImportationMaterialProgrammingE!$B:$V,21,0))</f>
        <v/>
      </c>
      <c r="Z369" s="2"/>
      <c r="AC369" s="24"/>
      <c r="AD369" s="24"/>
      <c r="AE369" s="24"/>
      <c r="AF369" s="24"/>
    </row>
    <row r="370" spans="1:32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>
        <f>VLOOKUP(A370,[2]ImportationMaterialProgrammingE!B:C,2,0)</f>
        <v>540201581</v>
      </c>
      <c r="F370" s="3" t="s">
        <v>589</v>
      </c>
      <c r="G370" s="3" t="s">
        <v>452</v>
      </c>
      <c r="H370" s="17">
        <f t="shared" ca="1" si="15"/>
        <v>77</v>
      </c>
      <c r="I370" s="15" t="e">
        <f>IF(VLOOKUP(A370,[2]ImportationMaterialProgrammingE!B:U,20,0)=0,"",VLOOKUP(A370,[2]ImportationMaterialProgrammingE!B:U,20,0))</f>
        <v>#REF!</v>
      </c>
      <c r="J370" s="15" t="str">
        <f>IF(VLOOKUP(A370,[2]ImportationMaterialProgrammingE!B:Y,24,0)&lt;&gt;"","Sim","Não")</f>
        <v>Não</v>
      </c>
      <c r="K370" s="15" t="str">
        <f>IF(VLOOKUP(A370,[2]ImportationMaterialProgrammingE!B:X,23,0)="DTA TRANSP",VLOOKUP(A370,[2]ImportationMaterialProgrammingE!B:V,21,0),"")</f>
        <v/>
      </c>
      <c r="L370" s="15" t="str">
        <f>IF(VLOOKUP(A370,[2]ImportationMaterialProgrammingE!B:Y,24,0)=0,"",VLOOKUP(A370,[2]ImportationMaterialProgrammingE!B:Y,24,0))</f>
        <v/>
      </c>
      <c r="N370" s="3" t="str">
        <f t="shared" si="16"/>
        <v/>
      </c>
      <c r="P370" s="3" t="s">
        <v>456</v>
      </c>
      <c r="Q370" s="16" t="str">
        <f>VLOOKUP(A370,[2]ImportationMaterialProgrammingE!B:AN,39,0)</f>
        <v xml:space="preserve">          </v>
      </c>
      <c r="S370" s="17" t="str">
        <f>VLOOKUP(A370,[2]ImportationMaterialProgrammingE!B:F,5,0)</f>
        <v/>
      </c>
      <c r="U370" s="18" t="str">
        <f t="shared" ca="1" si="17"/>
        <v/>
      </c>
      <c r="V370" s="3" t="s">
        <v>455</v>
      </c>
      <c r="X370" s="15" t="str">
        <f>VLOOKUP(A370,[2]ImportationMaterialProgrammingE!B:X,23,0)</f>
        <v>SBL</v>
      </c>
      <c r="Y370" s="1" t="str">
        <f>IF(X370="DTA TRANSP","",VLOOKUP(A370,[2]ImportationMaterialProgrammingE!$B:$V,21,0))</f>
        <v/>
      </c>
      <c r="Z370" s="2"/>
      <c r="AC370" s="24"/>
      <c r="AD370" s="24"/>
      <c r="AE370" s="24"/>
      <c r="AF370" s="24"/>
    </row>
    <row r="371" spans="1:32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>
        <f>VLOOKUP(A371,[2]ImportationMaterialProgrammingE!B:C,2,0)</f>
        <v>540201582</v>
      </c>
      <c r="F371" s="3" t="s">
        <v>589</v>
      </c>
      <c r="G371" s="3" t="s">
        <v>452</v>
      </c>
      <c r="H371" s="17">
        <f t="shared" ca="1" si="15"/>
        <v>77</v>
      </c>
      <c r="I371" s="15" t="str">
        <f>IF(VLOOKUP(A371,[2]ImportationMaterialProgrammingE!B:U,20,0)=0,"",VLOOKUP(A371,[2]ImportationMaterialProgrammingE!B:U,20,0))</f>
        <v>02/02/2022</v>
      </c>
      <c r="J371" s="15" t="str">
        <f>IF(VLOOKUP(A371,[2]ImportationMaterialProgrammingE!B:Y,24,0)&lt;&gt;"","Sim","Não")</f>
        <v>Não</v>
      </c>
      <c r="K371" s="15" t="str">
        <f>IF(VLOOKUP(A371,[2]ImportationMaterialProgrammingE!B:X,23,0)="DTA TRANSP",VLOOKUP(A371,[2]ImportationMaterialProgrammingE!B:V,21,0),"")</f>
        <v/>
      </c>
      <c r="L371" s="15" t="str">
        <f>IF(VLOOKUP(A371,[2]ImportationMaterialProgrammingE!B:Y,24,0)=0,"",VLOOKUP(A371,[2]ImportationMaterialProgrammingE!B:Y,24,0))</f>
        <v/>
      </c>
      <c r="N371" s="3" t="str">
        <f t="shared" si="16"/>
        <v/>
      </c>
      <c r="Q371" s="16" t="str">
        <f>VLOOKUP(A371,[2]ImportationMaterialProgrammingE!B:AN,39,0)</f>
        <v>2203850387</v>
      </c>
      <c r="R371" s="39" t="s">
        <v>584</v>
      </c>
      <c r="S371" s="17" t="str">
        <f>VLOOKUP(A371,[2]ImportationMaterialProgrammingE!B:F,5,0)</f>
        <v>VERDE</v>
      </c>
      <c r="T371" s="40"/>
      <c r="U371" s="18" t="str">
        <f t="shared" ca="1" si="17"/>
        <v/>
      </c>
      <c r="V371" s="3" t="s">
        <v>455</v>
      </c>
      <c r="X371" s="15" t="str">
        <f>VLOOKUP(A371,[2]ImportationMaterialProgrammingE!B:X,23,0)</f>
        <v>MBB</v>
      </c>
      <c r="Y371" s="1" t="str">
        <f>IF(X371="DTA TRANSP","",VLOOKUP(A371,[2]ImportationMaterialProgrammingE!$B:$V,21,0))</f>
        <v>02/03/2022</v>
      </c>
      <c r="Z371" s="2"/>
      <c r="AC371" s="24"/>
      <c r="AD371" s="24"/>
      <c r="AE371" s="24"/>
      <c r="AF371" s="24"/>
    </row>
    <row r="372" spans="1:32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>
        <f>VLOOKUP(A372,[2]ImportationMaterialProgrammingE!B:C,2,0)</f>
        <v>540201583</v>
      </c>
      <c r="F372" s="3" t="s">
        <v>589</v>
      </c>
      <c r="G372" s="3" t="s">
        <v>452</v>
      </c>
      <c r="H372" s="17">
        <f t="shared" ca="1" si="15"/>
        <v>77</v>
      </c>
      <c r="I372" s="15" t="e">
        <f>IF(VLOOKUP(A372,[2]ImportationMaterialProgrammingE!B:U,20,0)=0,"",VLOOKUP(A372,[2]ImportationMaterialProgrammingE!B:U,20,0))</f>
        <v>#REF!</v>
      </c>
      <c r="J372" s="15" t="str">
        <f>IF(VLOOKUP(A372,[2]ImportationMaterialProgrammingE!B:Y,24,0)&lt;&gt;"","Sim","Não")</f>
        <v>Não</v>
      </c>
      <c r="K372" s="15" t="str">
        <f>IF(VLOOKUP(A372,[2]ImportationMaterialProgrammingE!B:X,23,0)="DTA TRANSP",VLOOKUP(A372,[2]ImportationMaterialProgrammingE!B:V,21,0),"")</f>
        <v/>
      </c>
      <c r="L372" s="15" t="str">
        <f>IF(VLOOKUP(A372,[2]ImportationMaterialProgrammingE!B:Y,24,0)=0,"",VLOOKUP(A372,[2]ImportationMaterialProgrammingE!B:Y,24,0))</f>
        <v/>
      </c>
      <c r="N372" s="3" t="str">
        <f t="shared" si="16"/>
        <v/>
      </c>
      <c r="Q372" s="16" t="str">
        <f>VLOOKUP(A372,[2]ImportationMaterialProgrammingE!B:AN,39,0)</f>
        <v xml:space="preserve">          </v>
      </c>
      <c r="S372" s="17" t="str">
        <f>VLOOKUP(A372,[2]ImportationMaterialProgrammingE!B:F,5,0)</f>
        <v/>
      </c>
      <c r="U372" s="18" t="str">
        <f t="shared" ca="1" si="17"/>
        <v/>
      </c>
      <c r="V372" s="3" t="s">
        <v>455</v>
      </c>
      <c r="X372" s="15" t="str">
        <f>VLOOKUP(A372,[2]ImportationMaterialProgrammingE!B:X,23,0)</f>
        <v>SBL</v>
      </c>
      <c r="Y372" s="1" t="str">
        <f>IF(X372="DTA TRANSP","",VLOOKUP(A372,[2]ImportationMaterialProgrammingE!$B:$V,21,0))</f>
        <v/>
      </c>
      <c r="Z372" s="2"/>
      <c r="AC372" s="24"/>
      <c r="AD372" s="24"/>
      <c r="AE372" s="24"/>
      <c r="AF372" s="24"/>
    </row>
    <row r="373" spans="1:32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>
        <f>VLOOKUP(A373,[2]ImportationMaterialProgrammingE!B:C,2,0)</f>
        <v>540201585</v>
      </c>
      <c r="F373" s="3" t="s">
        <v>589</v>
      </c>
      <c r="G373" s="3" t="s">
        <v>452</v>
      </c>
      <c r="H373" s="17">
        <f t="shared" ca="1" si="15"/>
        <v>77</v>
      </c>
      <c r="I373" s="15" t="e">
        <f>IF(VLOOKUP(A373,[2]ImportationMaterialProgrammingE!B:U,20,0)=0,"",VLOOKUP(A373,[2]ImportationMaterialProgrammingE!B:U,20,0))</f>
        <v>#REF!</v>
      </c>
      <c r="J373" s="15" t="str">
        <f>IF(VLOOKUP(A373,[2]ImportationMaterialProgrammingE!B:Y,24,0)&lt;&gt;"","Sim","Não")</f>
        <v>Não</v>
      </c>
      <c r="K373" s="15" t="str">
        <f>IF(VLOOKUP(A373,[2]ImportationMaterialProgrammingE!B:X,23,0)="DTA TRANSP",VLOOKUP(A373,[2]ImportationMaterialProgrammingE!B:V,21,0),"")</f>
        <v/>
      </c>
      <c r="L373" s="15" t="str">
        <f>IF(VLOOKUP(A373,[2]ImportationMaterialProgrammingE!B:Y,24,0)=0,"",VLOOKUP(A373,[2]ImportationMaterialProgrammingE!B:Y,24,0))</f>
        <v/>
      </c>
      <c r="N373" s="3" t="str">
        <f t="shared" si="16"/>
        <v/>
      </c>
      <c r="Q373" s="16" t="str">
        <f>VLOOKUP(A373,[2]ImportationMaterialProgrammingE!B:AN,39,0)</f>
        <v xml:space="preserve">          </v>
      </c>
      <c r="S373" s="17" t="str">
        <f>VLOOKUP(A373,[2]ImportationMaterialProgrammingE!B:F,5,0)</f>
        <v/>
      </c>
      <c r="U373" s="18" t="str">
        <f t="shared" ca="1" si="17"/>
        <v/>
      </c>
      <c r="V373" s="3" t="s">
        <v>455</v>
      </c>
      <c r="X373" s="15" t="str">
        <f>VLOOKUP(A373,[2]ImportationMaterialProgrammingE!B:X,23,0)</f>
        <v>SBL</v>
      </c>
      <c r="Y373" s="1" t="str">
        <f>IF(X373="DTA TRANSP","",VLOOKUP(A373,[2]ImportationMaterialProgrammingE!$B:$V,21,0))</f>
        <v/>
      </c>
      <c r="Z373" s="2"/>
      <c r="AC373" s="24"/>
      <c r="AD373" s="24"/>
      <c r="AE373" s="24"/>
      <c r="AF373" s="24"/>
    </row>
    <row r="374" spans="1:32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>
        <f>VLOOKUP(A374,[2]ImportationMaterialProgrammingE!B:C,2,0)</f>
        <v>540201588</v>
      </c>
      <c r="F374" s="3" t="s">
        <v>589</v>
      </c>
      <c r="G374" s="3" t="s">
        <v>452</v>
      </c>
      <c r="H374" s="17">
        <f t="shared" ca="1" si="15"/>
        <v>77</v>
      </c>
      <c r="I374" s="15" t="e">
        <f>IF(VLOOKUP(A374,[2]ImportationMaterialProgrammingE!B:U,20,0)=0,"",VLOOKUP(A374,[2]ImportationMaterialProgrammingE!B:U,20,0))</f>
        <v>#REF!</v>
      </c>
      <c r="J374" s="15" t="str">
        <f>IF(VLOOKUP(A374,[2]ImportationMaterialProgrammingE!B:Y,24,0)&lt;&gt;"","Sim","Não")</f>
        <v>Não</v>
      </c>
      <c r="K374" s="15" t="str">
        <f>IF(VLOOKUP(A374,[2]ImportationMaterialProgrammingE!B:X,23,0)="DTA TRANSP",VLOOKUP(A374,[2]ImportationMaterialProgrammingE!B:V,21,0),"")</f>
        <v/>
      </c>
      <c r="L374" s="15" t="str">
        <f>IF(VLOOKUP(A374,[2]ImportationMaterialProgrammingE!B:Y,24,0)=0,"",VLOOKUP(A374,[2]ImportationMaterialProgrammingE!B:Y,24,0))</f>
        <v/>
      </c>
      <c r="N374" s="3" t="str">
        <f t="shared" si="16"/>
        <v/>
      </c>
      <c r="Q374" s="16" t="str">
        <f>VLOOKUP(A374,[2]ImportationMaterialProgrammingE!B:AN,39,0)</f>
        <v xml:space="preserve">          </v>
      </c>
      <c r="S374" s="17" t="str">
        <f>VLOOKUP(A374,[2]ImportationMaterialProgrammingE!B:F,5,0)</f>
        <v/>
      </c>
      <c r="U374" s="18" t="str">
        <f t="shared" ca="1" si="17"/>
        <v/>
      </c>
      <c r="V374" s="3" t="s">
        <v>455</v>
      </c>
      <c r="X374" s="15" t="str">
        <f>VLOOKUP(A374,[2]ImportationMaterialProgrammingE!B:X,23,0)</f>
        <v>SBL</v>
      </c>
      <c r="Y374" s="1" t="str">
        <f>IF(X374="DTA TRANSP","",VLOOKUP(A374,[2]ImportationMaterialProgrammingE!$B:$V,21,0))</f>
        <v/>
      </c>
      <c r="Z374" s="2"/>
      <c r="AC374" s="24"/>
      <c r="AD374" s="24"/>
      <c r="AE374" s="24"/>
      <c r="AF374" s="24"/>
    </row>
    <row r="375" spans="1:32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>
        <f>VLOOKUP(A375,[2]ImportationMaterialProgrammingE!B:C,2,0)</f>
        <v>540201590</v>
      </c>
      <c r="F375" s="3" t="s">
        <v>589</v>
      </c>
      <c r="G375" s="3" t="s">
        <v>452</v>
      </c>
      <c r="H375" s="17">
        <f t="shared" ca="1" si="15"/>
        <v>77</v>
      </c>
      <c r="I375" s="15" t="str">
        <f>IF(VLOOKUP(A375,[2]ImportationMaterialProgrammingE!B:U,20,0)=0,"",VLOOKUP(A375,[2]ImportationMaterialProgrammingE!B:U,20,0))</f>
        <v>02/02/2022</v>
      </c>
      <c r="J375" s="15" t="str">
        <f>IF(VLOOKUP(A375,[2]ImportationMaterialProgrammingE!B:Y,24,0)&lt;&gt;"","Sim","Não")</f>
        <v>Não</v>
      </c>
      <c r="K375" s="15" t="str">
        <f>IF(VLOOKUP(A375,[2]ImportationMaterialProgrammingE!B:X,23,0)="DTA TRANSP",VLOOKUP(A375,[2]ImportationMaterialProgrammingE!B:V,21,0),"")</f>
        <v/>
      </c>
      <c r="L375" s="15" t="str">
        <f>IF(VLOOKUP(A375,[2]ImportationMaterialProgrammingE!B:Y,24,0)=0,"",VLOOKUP(A375,[2]ImportationMaterialProgrammingE!B:Y,24,0))</f>
        <v/>
      </c>
      <c r="N375" s="3" t="str">
        <f t="shared" si="16"/>
        <v/>
      </c>
      <c r="P375" s="3" t="s">
        <v>456</v>
      </c>
      <c r="Q375" s="16" t="str">
        <f>VLOOKUP(A375,[2]ImportationMaterialProgrammingE!B:AN,39,0)</f>
        <v>2204050945</v>
      </c>
      <c r="R375" s="39">
        <v>44623</v>
      </c>
      <c r="S375" s="17" t="str">
        <f>VLOOKUP(A375,[2]ImportationMaterialProgrammingE!B:F,5,0)</f>
        <v>VERDE</v>
      </c>
      <c r="T375" s="41">
        <v>44623</v>
      </c>
      <c r="U375" s="18">
        <f t="shared" ca="1" si="17"/>
        <v>9</v>
      </c>
      <c r="V375" s="3" t="s">
        <v>455</v>
      </c>
      <c r="X375" s="15" t="str">
        <f>VLOOKUP(A375,[2]ImportationMaterialProgrammingE!B:X,23,0)</f>
        <v/>
      </c>
      <c r="Y375" s="1" t="str">
        <f>IF(X375="DTA TRANSP","",VLOOKUP(A375,[2]ImportationMaterialProgrammingE!$B:$V,21,0))</f>
        <v/>
      </c>
      <c r="Z375" s="38" t="s">
        <v>586</v>
      </c>
      <c r="AA375" s="3" t="s">
        <v>457</v>
      </c>
      <c r="AC375" s="24"/>
      <c r="AD375" s="24"/>
      <c r="AE375" s="24"/>
      <c r="AF375" s="24"/>
    </row>
    <row r="376" spans="1:32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>
        <f>VLOOKUP(A376,[2]ImportationMaterialProgrammingE!B:C,2,0)</f>
        <v>540201591</v>
      </c>
      <c r="F376" s="3" t="s">
        <v>589</v>
      </c>
      <c r="G376" s="3" t="s">
        <v>452</v>
      </c>
      <c r="H376" s="17">
        <f t="shared" ca="1" si="15"/>
        <v>77</v>
      </c>
      <c r="I376" s="15" t="str">
        <f>IF(VLOOKUP(A376,[2]ImportationMaterialProgrammingE!B:U,20,0)=0,"",VLOOKUP(A376,[2]ImportationMaterialProgrammingE!B:U,20,0))</f>
        <v>18/03/2022</v>
      </c>
      <c r="J376" s="15" t="str">
        <f>IF(VLOOKUP(A376,[2]ImportationMaterialProgrammingE!B:Y,24,0)&lt;&gt;"","Sim","Não")</f>
        <v>Não</v>
      </c>
      <c r="K376" s="15" t="str">
        <f>IF(VLOOKUP(A376,[2]ImportationMaterialProgrammingE!B:X,23,0)="DTA TRANSP",VLOOKUP(A376,[2]ImportationMaterialProgrammingE!B:V,21,0),"")</f>
        <v/>
      </c>
      <c r="L376" s="15" t="str">
        <f>IF(VLOOKUP(A376,[2]ImportationMaterialProgrammingE!B:Y,24,0)=0,"",VLOOKUP(A376,[2]ImportationMaterialProgrammingE!B:Y,24,0))</f>
        <v/>
      </c>
      <c r="N376" s="3" t="str">
        <f t="shared" si="16"/>
        <v/>
      </c>
      <c r="Q376" s="16" t="str">
        <f>VLOOKUP(A376,[2]ImportationMaterialProgrammingE!B:AN,39,0)</f>
        <v xml:space="preserve">          </v>
      </c>
      <c r="S376" s="17" t="str">
        <f>VLOOKUP(A376,[2]ImportationMaterialProgrammingE!B:F,5,0)</f>
        <v/>
      </c>
      <c r="U376" s="18" t="str">
        <f t="shared" ca="1" si="17"/>
        <v/>
      </c>
      <c r="V376" s="3" t="s">
        <v>455</v>
      </c>
      <c r="X376" s="15" t="str">
        <f>VLOOKUP(A376,[2]ImportationMaterialProgrammingE!B:X,23,0)</f>
        <v/>
      </c>
      <c r="Y376" s="1" t="str">
        <f>IF(X376="DTA TRANSP","",VLOOKUP(A376,[2]ImportationMaterialProgrammingE!$B:$V,21,0))</f>
        <v/>
      </c>
      <c r="Z376" s="2"/>
      <c r="AC376" s="24"/>
      <c r="AD376" s="24"/>
      <c r="AE376" s="24"/>
      <c r="AF376" s="24"/>
    </row>
    <row r="377" spans="1:32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>
        <f>VLOOKUP(A377,[2]ImportationMaterialProgrammingE!B:C,2,0)</f>
        <v>540201478</v>
      </c>
      <c r="F377" s="3" t="s">
        <v>589</v>
      </c>
      <c r="G377" s="3" t="s">
        <v>452</v>
      </c>
      <c r="H377" s="17">
        <f t="shared" ca="1" si="15"/>
        <v>77</v>
      </c>
      <c r="I377" s="15" t="str">
        <f>IF(VLOOKUP(A377,[2]ImportationMaterialProgrammingE!B:U,20,0)=0,"",VLOOKUP(A377,[2]ImportationMaterialProgrammingE!B:U,20,0))</f>
        <v>02/03/2022</v>
      </c>
      <c r="J377" s="15" t="str">
        <f>IF(VLOOKUP(A377,[2]ImportationMaterialProgrammingE!B:Y,24,0)&lt;&gt;"","Sim","Não")</f>
        <v>Não</v>
      </c>
      <c r="K377" s="15" t="str">
        <f>IF(VLOOKUP(A377,[2]ImportationMaterialProgrammingE!B:X,23,0)="DTA TRANSP",VLOOKUP(A377,[2]ImportationMaterialProgrammingE!B:V,21,0),"")</f>
        <v/>
      </c>
      <c r="L377" s="15" t="str">
        <f>IF(VLOOKUP(A377,[2]ImportationMaterialProgrammingE!B:Y,24,0)=0,"",VLOOKUP(A377,[2]ImportationMaterialProgrammingE!B:Y,24,0))</f>
        <v/>
      </c>
      <c r="M377" s="21">
        <v>6.1400000000000003E-2</v>
      </c>
      <c r="N377" s="3" t="str">
        <f t="shared" si="16"/>
        <v>Remover bloqueio</v>
      </c>
      <c r="P377" s="3" t="s">
        <v>456</v>
      </c>
      <c r="Q377" s="16" t="str">
        <f>VLOOKUP(A377,[2]ImportationMaterialProgrammingE!B:AN,39,0)</f>
        <v>2203846100</v>
      </c>
      <c r="R377" s="39" t="s">
        <v>584</v>
      </c>
      <c r="S377" s="17" t="str">
        <f>VLOOKUP(A377,[2]ImportationMaterialProgrammingE!B:F,5,0)</f>
        <v>VERDE</v>
      </c>
      <c r="T377" s="40"/>
      <c r="U377" s="18" t="str">
        <f t="shared" ca="1" si="17"/>
        <v/>
      </c>
      <c r="X377" s="15" t="str">
        <f>VLOOKUP(A377,[2]ImportationMaterialProgrammingE!B:X,23,0)</f>
        <v>FINALIZADO</v>
      </c>
      <c r="Y377" s="1" t="str">
        <f>IF(X377="DTA TRANSP","",VLOOKUP(A377,[2]ImportationMaterialProgrammingE!$B:$V,21,0))</f>
        <v>02/03/2022</v>
      </c>
      <c r="Z377" s="2"/>
      <c r="AC377" s="24"/>
      <c r="AD377" s="24"/>
      <c r="AE377" s="24"/>
      <c r="AF377" s="24"/>
    </row>
    <row r="378" spans="1:32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>
        <f>VLOOKUP(A378,[2]ImportationMaterialProgrammingE!B:C,2,0)</f>
        <v>540201595</v>
      </c>
      <c r="F378" s="3" t="s">
        <v>589</v>
      </c>
      <c r="G378" s="3" t="s">
        <v>452</v>
      </c>
      <c r="H378" s="17">
        <f t="shared" ca="1" si="15"/>
        <v>77</v>
      </c>
      <c r="I378" s="15" t="e">
        <f>IF(VLOOKUP(A378,[2]ImportationMaterialProgrammingE!B:U,20,0)=0,"",VLOOKUP(A378,[2]ImportationMaterialProgrammingE!B:U,20,0))</f>
        <v>#REF!</v>
      </c>
      <c r="J378" s="15" t="str">
        <f>IF(VLOOKUP(A378,[2]ImportationMaterialProgrammingE!B:Y,24,0)&lt;&gt;"","Sim","Não")</f>
        <v>Não</v>
      </c>
      <c r="K378" s="15" t="str">
        <f>IF(VLOOKUP(A378,[2]ImportationMaterialProgrammingE!B:X,23,0)="DTA TRANSP",VLOOKUP(A378,[2]ImportationMaterialProgrammingE!B:V,21,0),"")</f>
        <v/>
      </c>
      <c r="L378" s="15" t="str">
        <f>IF(VLOOKUP(A378,[2]ImportationMaterialProgrammingE!B:Y,24,0)=0,"",VLOOKUP(A378,[2]ImportationMaterialProgrammingE!B:Y,24,0))</f>
        <v/>
      </c>
      <c r="N378" s="3" t="str">
        <f t="shared" si="16"/>
        <v/>
      </c>
      <c r="Q378" s="16" t="str">
        <f>VLOOKUP(A378,[2]ImportationMaterialProgrammingE!B:AN,39,0)</f>
        <v xml:space="preserve">          </v>
      </c>
      <c r="S378" s="17" t="str">
        <f>VLOOKUP(A378,[2]ImportationMaterialProgrammingE!B:F,5,0)</f>
        <v/>
      </c>
      <c r="U378" s="18" t="str">
        <f t="shared" ca="1" si="17"/>
        <v/>
      </c>
      <c r="V378" s="3" t="s">
        <v>455</v>
      </c>
      <c r="X378" s="15" t="str">
        <f>VLOOKUP(A378,[2]ImportationMaterialProgrammingE!B:X,23,0)</f>
        <v/>
      </c>
      <c r="Y378" s="1" t="str">
        <f>IF(X378="DTA TRANSP","",VLOOKUP(A378,[2]ImportationMaterialProgrammingE!$B:$V,21,0))</f>
        <v/>
      </c>
      <c r="Z378" s="2"/>
      <c r="AC378" s="24"/>
      <c r="AD378" s="24"/>
      <c r="AE378" s="24"/>
      <c r="AF378" s="24"/>
    </row>
    <row r="379" spans="1:32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>
        <f>VLOOKUP(A379,[2]ImportationMaterialProgrammingE!B:C,2,0)</f>
        <v>540201599</v>
      </c>
      <c r="F379" s="3" t="s">
        <v>589</v>
      </c>
      <c r="G379" s="3" t="s">
        <v>452</v>
      </c>
      <c r="H379" s="17">
        <f t="shared" ca="1" si="15"/>
        <v>77</v>
      </c>
      <c r="I379" s="15" t="str">
        <f>IF(VLOOKUP(A379,[2]ImportationMaterialProgrammingE!B:U,20,0)=0,"",VLOOKUP(A379,[2]ImportationMaterialProgrammingE!B:U,20,0))</f>
        <v>10/03/2022</v>
      </c>
      <c r="J379" s="15" t="str">
        <f>IF(VLOOKUP(A379,[2]ImportationMaterialProgrammingE!B:Y,24,0)&lt;&gt;"","Sim","Não")</f>
        <v>Não</v>
      </c>
      <c r="K379" s="15" t="str">
        <f>IF(VLOOKUP(A379,[2]ImportationMaterialProgrammingE!B:X,23,0)="DTA TRANSP",VLOOKUP(A379,[2]ImportationMaterialProgrammingE!B:V,21,0),"")</f>
        <v/>
      </c>
      <c r="L379" s="15" t="str">
        <f>IF(VLOOKUP(A379,[2]ImportationMaterialProgrammingE!B:Y,24,0)=0,"",VLOOKUP(A379,[2]ImportationMaterialProgrammingE!B:Y,24,0))</f>
        <v/>
      </c>
      <c r="N379" s="3" t="str">
        <f t="shared" si="16"/>
        <v/>
      </c>
      <c r="P379" s="3" t="s">
        <v>456</v>
      </c>
      <c r="Q379" s="16" t="str">
        <f>VLOOKUP(A379,[2]ImportationMaterialProgrammingE!B:AN,39,0)</f>
        <v xml:space="preserve">          </v>
      </c>
      <c r="S379" s="17" t="str">
        <f>VLOOKUP(A379,[2]ImportationMaterialProgrammingE!B:F,5,0)</f>
        <v/>
      </c>
      <c r="U379" s="18" t="str">
        <f t="shared" ca="1" si="17"/>
        <v/>
      </c>
      <c r="V379" s="3" t="s">
        <v>455</v>
      </c>
      <c r="X379" s="15" t="str">
        <f>VLOOKUP(A379,[2]ImportationMaterialProgrammingE!B:X,23,0)</f>
        <v>SBL</v>
      </c>
      <c r="Y379" s="1" t="str">
        <f>IF(X379="DTA TRANSP","",VLOOKUP(A379,[2]ImportationMaterialProgrammingE!$B:$V,21,0))</f>
        <v/>
      </c>
      <c r="Z379" s="2"/>
      <c r="AC379" s="24"/>
      <c r="AD379" s="24"/>
      <c r="AE379" s="24"/>
      <c r="AF379" s="24"/>
    </row>
    <row r="380" spans="1:32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>
        <f>VLOOKUP(A380,[2]ImportationMaterialProgrammingE!B:C,2,0)</f>
        <v>540201603</v>
      </c>
      <c r="F380" s="3" t="s">
        <v>589</v>
      </c>
      <c r="G380" s="3" t="s">
        <v>452</v>
      </c>
      <c r="H380" s="17">
        <f t="shared" ca="1" si="15"/>
        <v>77</v>
      </c>
      <c r="I380" s="15" t="str">
        <f>IF(VLOOKUP(A380,[2]ImportationMaterialProgrammingE!B:U,20,0)=0,"",VLOOKUP(A380,[2]ImportationMaterialProgrammingE!B:U,20,0))</f>
        <v>03/02/2022</v>
      </c>
      <c r="J380" s="15" t="str">
        <f>IF(VLOOKUP(A380,[2]ImportationMaterialProgrammingE!B:Y,24,0)&lt;&gt;"","Sim","Não")</f>
        <v>Não</v>
      </c>
      <c r="K380" s="15" t="str">
        <f>IF(VLOOKUP(A380,[2]ImportationMaterialProgrammingE!B:X,23,0)="DTA TRANSP",VLOOKUP(A380,[2]ImportationMaterialProgrammingE!B:V,21,0),"")</f>
        <v/>
      </c>
      <c r="L380" s="15" t="str">
        <f>IF(VLOOKUP(A380,[2]ImportationMaterialProgrammingE!B:Y,24,0)=0,"",VLOOKUP(A380,[2]ImportationMaterialProgrammingE!B:Y,24,0))</f>
        <v/>
      </c>
      <c r="M380" s="21">
        <v>5.5399999999999998E-2</v>
      </c>
      <c r="N380" s="3" t="str">
        <f t="shared" si="16"/>
        <v>Remover bloqueio</v>
      </c>
      <c r="Q380" s="16" t="str">
        <f>VLOOKUP(A380,[2]ImportationMaterialProgrammingE!B:AN,39,0)</f>
        <v>2203818971</v>
      </c>
      <c r="R380" s="39" t="s">
        <v>584</v>
      </c>
      <c r="S380" s="17" t="str">
        <f>VLOOKUP(A380,[2]ImportationMaterialProgrammingE!B:F,5,0)</f>
        <v>VERDE</v>
      </c>
      <c r="T380" s="40" t="s">
        <v>584</v>
      </c>
      <c r="U380" s="18" t="e">
        <f t="shared" ca="1" si="17"/>
        <v>#VALUE!</v>
      </c>
      <c r="V380" s="3" t="s">
        <v>455</v>
      </c>
      <c r="W380" s="3" t="s">
        <v>585</v>
      </c>
      <c r="X380" s="15" t="str">
        <f>VLOOKUP(A380,[2]ImportationMaterialProgrammingE!B:X,23,0)</f>
        <v>MBB</v>
      </c>
      <c r="Y380" s="1" t="str">
        <f>IF(X380="DTA TRANSP","",VLOOKUP(A380,[2]ImportationMaterialProgrammingE!$B:$V,21,0))</f>
        <v>03/03/2022</v>
      </c>
      <c r="Z380" s="35">
        <v>44595</v>
      </c>
      <c r="AA380" s="3" t="s">
        <v>457</v>
      </c>
      <c r="AC380" s="24"/>
      <c r="AD380" s="24"/>
      <c r="AE380" s="24"/>
      <c r="AF380" s="24"/>
    </row>
    <row r="381" spans="1:32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>
        <f>VLOOKUP(A381,[2]ImportationMaterialProgrammingE!B:C,2,0)</f>
        <v>540201625</v>
      </c>
      <c r="F381" s="3" t="s">
        <v>589</v>
      </c>
      <c r="G381" s="3" t="s">
        <v>452</v>
      </c>
      <c r="H381" s="17">
        <f t="shared" ca="1" si="15"/>
        <v>77</v>
      </c>
      <c r="I381" s="15" t="e">
        <f>IF(VLOOKUP(A381,[2]ImportationMaterialProgrammingE!B:U,20,0)=0,"",VLOOKUP(A381,[2]ImportationMaterialProgrammingE!B:U,20,0))</f>
        <v>#REF!</v>
      </c>
      <c r="J381" s="15" t="str">
        <f>IF(VLOOKUP(A381,[2]ImportationMaterialProgrammingE!B:Y,24,0)&lt;&gt;"","Sim","Não")</f>
        <v>Não</v>
      </c>
      <c r="K381" s="15" t="str">
        <f>IF(VLOOKUP(A381,[2]ImportationMaterialProgrammingE!B:X,23,0)="DTA TRANSP",VLOOKUP(A381,[2]ImportationMaterialProgrammingE!B:V,21,0),"")</f>
        <v/>
      </c>
      <c r="L381" s="15" t="str">
        <f>IF(VLOOKUP(A381,[2]ImportationMaterialProgrammingE!B:Y,24,0)=0,"",VLOOKUP(A381,[2]ImportationMaterialProgrammingE!B:Y,24,0))</f>
        <v/>
      </c>
      <c r="N381" s="3" t="str">
        <f t="shared" si="16"/>
        <v/>
      </c>
      <c r="Q381" s="16" t="str">
        <f>VLOOKUP(A381,[2]ImportationMaterialProgrammingE!B:AN,39,0)</f>
        <v xml:space="preserve">          </v>
      </c>
      <c r="S381" s="17" t="str">
        <f>VLOOKUP(A381,[2]ImportationMaterialProgrammingE!B:F,5,0)</f>
        <v/>
      </c>
      <c r="U381" s="18" t="str">
        <f t="shared" ca="1" si="17"/>
        <v/>
      </c>
      <c r="V381" s="3" t="s">
        <v>455</v>
      </c>
      <c r="X381" s="15" t="str">
        <f>VLOOKUP(A381,[2]ImportationMaterialProgrammingE!B:X,23,0)</f>
        <v/>
      </c>
      <c r="Y381" s="1" t="str">
        <f>IF(X381="DTA TRANSP","",VLOOKUP(A381,[2]ImportationMaterialProgrammingE!$B:$V,21,0))</f>
        <v/>
      </c>
      <c r="Z381" s="2"/>
      <c r="AC381" s="24"/>
      <c r="AD381" s="24"/>
      <c r="AE381" s="24"/>
      <c r="AF381" s="24"/>
    </row>
    <row r="382" spans="1:32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>
        <f>VLOOKUP(A382,[2]ImportationMaterialProgrammingE!B:C,2,0)</f>
        <v>540201626</v>
      </c>
      <c r="F382" s="3" t="s">
        <v>589</v>
      </c>
      <c r="G382" s="3" t="s">
        <v>452</v>
      </c>
      <c r="H382" s="17">
        <f t="shared" ca="1" si="15"/>
        <v>77</v>
      </c>
      <c r="I382" s="15" t="str">
        <f>IF(VLOOKUP(A382,[2]ImportationMaterialProgrammingE!B:U,20,0)=0,"",VLOOKUP(A382,[2]ImportationMaterialProgrammingE!B:U,20,0))</f>
        <v>25/02/2022</v>
      </c>
      <c r="J382" s="15" t="str">
        <f>IF(VLOOKUP(A382,[2]ImportationMaterialProgrammingE!B:Y,24,0)&lt;&gt;"","Sim","Não")</f>
        <v>Não</v>
      </c>
      <c r="K382" s="15" t="str">
        <f>IF(VLOOKUP(A382,[2]ImportationMaterialProgrammingE!B:X,23,0)="DTA TRANSP",VLOOKUP(A382,[2]ImportationMaterialProgrammingE!B:V,21,0),"")</f>
        <v/>
      </c>
      <c r="L382" s="15" t="str">
        <f>IF(VLOOKUP(A382,[2]ImportationMaterialProgrammingE!B:Y,24,0)=0,"",VLOOKUP(A382,[2]ImportationMaterialProgrammingE!B:Y,24,0))</f>
        <v/>
      </c>
      <c r="N382" s="3" t="str">
        <f t="shared" si="16"/>
        <v/>
      </c>
      <c r="Q382" s="16" t="str">
        <f>VLOOKUP(A382,[2]ImportationMaterialProgrammingE!B:AN,39,0)</f>
        <v>2203815182</v>
      </c>
      <c r="R382" s="39" t="s">
        <v>584</v>
      </c>
      <c r="S382" s="17" t="str">
        <f>VLOOKUP(A382,[2]ImportationMaterialProgrammingE!B:F,5,0)</f>
        <v>VERDE</v>
      </c>
      <c r="T382" s="40" t="s">
        <v>584</v>
      </c>
      <c r="U382" s="18" t="e">
        <f t="shared" ca="1" si="17"/>
        <v>#VALUE!</v>
      </c>
      <c r="V382" s="3" t="s">
        <v>455</v>
      </c>
      <c r="W382" s="3" t="s">
        <v>585</v>
      </c>
      <c r="X382" s="15" t="str">
        <f>VLOOKUP(A382,[2]ImportationMaterialProgrammingE!B:X,23,0)</f>
        <v>MBB</v>
      </c>
      <c r="Y382" s="1" t="str">
        <f>IF(X382="DTA TRANSP","",VLOOKUP(A382,[2]ImportationMaterialProgrammingE!$B:$V,21,0))</f>
        <v>02/03/2022</v>
      </c>
      <c r="Z382" s="2" t="s">
        <v>584</v>
      </c>
      <c r="AA382" s="3" t="s">
        <v>457</v>
      </c>
      <c r="AC382" s="24"/>
      <c r="AD382" s="24"/>
      <c r="AE382" s="24"/>
      <c r="AF382" s="24"/>
    </row>
    <row r="383" spans="1:32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>
        <f>VLOOKUP(A383,[2]ImportationMaterialProgrammingE!B:C,2,0)</f>
        <v>540201627</v>
      </c>
      <c r="F383" s="3" t="s">
        <v>589</v>
      </c>
      <c r="G383" s="3" t="s">
        <v>452</v>
      </c>
      <c r="H383" s="17">
        <f t="shared" ca="1" si="15"/>
        <v>77</v>
      </c>
      <c r="I383" s="15" t="e">
        <f>IF(VLOOKUP(A383,[2]ImportationMaterialProgrammingE!B:U,20,0)=0,"",VLOOKUP(A383,[2]ImportationMaterialProgrammingE!B:U,20,0))</f>
        <v>#REF!</v>
      </c>
      <c r="J383" s="15" t="str">
        <f>IF(VLOOKUP(A383,[2]ImportationMaterialProgrammingE!B:Y,24,0)&lt;&gt;"","Sim","Não")</f>
        <v>Não</v>
      </c>
      <c r="K383" s="15" t="str">
        <f>IF(VLOOKUP(A383,[2]ImportationMaterialProgrammingE!B:X,23,0)="DTA TRANSP",VLOOKUP(A383,[2]ImportationMaterialProgrammingE!B:V,21,0),"")</f>
        <v/>
      </c>
      <c r="L383" s="15" t="str">
        <f>IF(VLOOKUP(A383,[2]ImportationMaterialProgrammingE!B:Y,24,0)=0,"",VLOOKUP(A383,[2]ImportationMaterialProgrammingE!B:Y,24,0))</f>
        <v/>
      </c>
      <c r="N383" s="3" t="str">
        <f t="shared" si="16"/>
        <v/>
      </c>
      <c r="Q383" s="16" t="str">
        <f>VLOOKUP(A383,[2]ImportationMaterialProgrammingE!B:AN,39,0)</f>
        <v xml:space="preserve">          </v>
      </c>
      <c r="S383" s="17" t="str">
        <f>VLOOKUP(A383,[2]ImportationMaterialProgrammingE!B:F,5,0)</f>
        <v/>
      </c>
      <c r="U383" s="18" t="str">
        <f t="shared" ca="1" si="17"/>
        <v/>
      </c>
      <c r="V383" s="3" t="s">
        <v>455</v>
      </c>
      <c r="X383" s="15" t="str">
        <f>VLOOKUP(A383,[2]ImportationMaterialProgrammingE!B:X,23,0)</f>
        <v/>
      </c>
      <c r="Y383" s="1" t="str">
        <f>IF(X383="DTA TRANSP","",VLOOKUP(A383,[2]ImportationMaterialProgrammingE!$B:$V,21,0))</f>
        <v/>
      </c>
      <c r="Z383" s="2"/>
      <c r="AC383" s="24"/>
      <c r="AD383" s="24"/>
      <c r="AE383" s="24"/>
      <c r="AF383" s="24"/>
    </row>
    <row r="384" spans="1:32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>
        <f>VLOOKUP(A384,[2]ImportationMaterialProgrammingE!B:C,2,0)</f>
        <v>540201629</v>
      </c>
      <c r="F384" s="3" t="s">
        <v>589</v>
      </c>
      <c r="G384" s="3" t="s">
        <v>452</v>
      </c>
      <c r="H384" s="17">
        <f t="shared" ca="1" si="15"/>
        <v>77</v>
      </c>
      <c r="I384" s="15" t="str">
        <f>IF(VLOOKUP(A384,[2]ImportationMaterialProgrammingE!B:U,20,0)=0,"",VLOOKUP(A384,[2]ImportationMaterialProgrammingE!B:U,20,0))</f>
        <v>28/02/2022</v>
      </c>
      <c r="J384" s="15" t="str">
        <f>IF(VLOOKUP(A384,[2]ImportationMaterialProgrammingE!B:Y,24,0)&lt;&gt;"","Sim","Não")</f>
        <v>Não</v>
      </c>
      <c r="K384" s="15" t="str">
        <f>IF(VLOOKUP(A384,[2]ImportationMaterialProgrammingE!B:X,23,0)="DTA TRANSP",VLOOKUP(A384,[2]ImportationMaterialProgrammingE!B:V,21,0),"")</f>
        <v/>
      </c>
      <c r="L384" s="15" t="str">
        <f>IF(VLOOKUP(A384,[2]ImportationMaterialProgrammingE!B:Y,24,0)=0,"",VLOOKUP(A384,[2]ImportationMaterialProgrammingE!B:Y,24,0))</f>
        <v/>
      </c>
      <c r="N384" s="3" t="str">
        <f t="shared" si="16"/>
        <v/>
      </c>
      <c r="P384" s="3" t="s">
        <v>456</v>
      </c>
      <c r="Q384" s="16" t="str">
        <f>VLOOKUP(A384,[2]ImportationMaterialProgrammingE!B:AN,39,0)</f>
        <v xml:space="preserve">          </v>
      </c>
      <c r="S384" s="17" t="str">
        <f>VLOOKUP(A384,[2]ImportationMaterialProgrammingE!B:F,5,0)</f>
        <v/>
      </c>
      <c r="U384" s="18" t="str">
        <f t="shared" ca="1" si="17"/>
        <v/>
      </c>
      <c r="V384" s="3" t="s">
        <v>455</v>
      </c>
      <c r="X384" s="15" t="str">
        <f>VLOOKUP(A384,[2]ImportationMaterialProgrammingE!B:X,23,0)</f>
        <v/>
      </c>
      <c r="Y384" s="1" t="str">
        <f>IF(X384="DTA TRANSP","",VLOOKUP(A384,[2]ImportationMaterialProgrammingE!$B:$V,21,0))</f>
        <v/>
      </c>
      <c r="Z384" s="2"/>
      <c r="AC384" s="24"/>
      <c r="AD384" s="24"/>
      <c r="AE384" s="24"/>
      <c r="AF384" s="24"/>
    </row>
    <row r="385" spans="1:32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>
        <f>VLOOKUP(A385,[2]ImportationMaterialProgrammingE!B:C,2,0)</f>
        <v>540201630</v>
      </c>
      <c r="F385" s="3" t="s">
        <v>589</v>
      </c>
      <c r="G385" s="3" t="s">
        <v>452</v>
      </c>
      <c r="H385" s="17">
        <f t="shared" ca="1" si="15"/>
        <v>77</v>
      </c>
      <c r="I385" s="15" t="str">
        <f>IF(VLOOKUP(A385,[2]ImportationMaterialProgrammingE!B:U,20,0)=0,"",VLOOKUP(A385,[2]ImportationMaterialProgrammingE!B:U,20,0))</f>
        <v>17/03/2022</v>
      </c>
      <c r="J385" s="15" t="str">
        <f>IF(VLOOKUP(A385,[2]ImportationMaterialProgrammingE!B:Y,24,0)&lt;&gt;"","Sim","Não")</f>
        <v>Não</v>
      </c>
      <c r="K385" s="15" t="str">
        <f>IF(VLOOKUP(A385,[2]ImportationMaterialProgrammingE!B:X,23,0)="DTA TRANSP",VLOOKUP(A385,[2]ImportationMaterialProgrammingE!B:V,21,0),"")</f>
        <v/>
      </c>
      <c r="L385" s="15" t="str">
        <f>IF(VLOOKUP(A385,[2]ImportationMaterialProgrammingE!B:Y,24,0)=0,"",VLOOKUP(A385,[2]ImportationMaterialProgrammingE!B:Y,24,0))</f>
        <v/>
      </c>
      <c r="N385" s="3" t="str">
        <f t="shared" si="16"/>
        <v/>
      </c>
      <c r="Q385" s="16" t="str">
        <f>VLOOKUP(A385,[2]ImportationMaterialProgrammingE!B:AN,39,0)</f>
        <v xml:space="preserve">          </v>
      </c>
      <c r="S385" s="17" t="str">
        <f>VLOOKUP(A385,[2]ImportationMaterialProgrammingE!B:F,5,0)</f>
        <v/>
      </c>
      <c r="U385" s="18" t="str">
        <f t="shared" ca="1" si="17"/>
        <v/>
      </c>
      <c r="V385" s="3" t="s">
        <v>455</v>
      </c>
      <c r="X385" s="15" t="str">
        <f>VLOOKUP(A385,[2]ImportationMaterialProgrammingE!B:X,23,0)</f>
        <v/>
      </c>
      <c r="Y385" s="1" t="str">
        <f>IF(X385="DTA TRANSP","",VLOOKUP(A385,[2]ImportationMaterialProgrammingE!$B:$V,21,0))</f>
        <v/>
      </c>
      <c r="Z385" s="2"/>
      <c r="AC385" s="24"/>
      <c r="AD385" s="24"/>
      <c r="AE385" s="24"/>
      <c r="AF385" s="24"/>
    </row>
    <row r="386" spans="1:32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>
        <f>VLOOKUP(A386,[2]ImportationMaterialProgrammingE!B:C,2,0)</f>
        <v>540201632</v>
      </c>
      <c r="F386" s="3" t="s">
        <v>589</v>
      </c>
      <c r="G386" s="3" t="s">
        <v>452</v>
      </c>
      <c r="H386" s="17">
        <f t="shared" ca="1" si="15"/>
        <v>77</v>
      </c>
      <c r="I386" s="15" t="str">
        <f>IF(VLOOKUP(A386,[2]ImportationMaterialProgrammingE!B:U,20,0)=0,"",VLOOKUP(A386,[2]ImportationMaterialProgrammingE!B:U,20,0))</f>
        <v>25/02/2022</v>
      </c>
      <c r="J386" s="15" t="str">
        <f>IF(VLOOKUP(A386,[2]ImportationMaterialProgrammingE!B:Y,24,0)&lt;&gt;"","Sim","Não")</f>
        <v>Não</v>
      </c>
      <c r="K386" s="15" t="str">
        <f>IF(VLOOKUP(A386,[2]ImportationMaterialProgrammingE!B:X,23,0)="DTA TRANSP",VLOOKUP(A386,[2]ImportationMaterialProgrammingE!B:V,21,0),"")</f>
        <v/>
      </c>
      <c r="L386" s="15" t="str">
        <f>IF(VLOOKUP(A386,[2]ImportationMaterialProgrammingE!B:Y,24,0)=0,"",VLOOKUP(A386,[2]ImportationMaterialProgrammingE!B:Y,24,0))</f>
        <v/>
      </c>
      <c r="N386" s="3" t="str">
        <f t="shared" si="16"/>
        <v/>
      </c>
      <c r="Q386" s="16" t="str">
        <f>VLOOKUP(A386,[2]ImportationMaterialProgrammingE!B:AN,39,0)</f>
        <v>2203815140</v>
      </c>
      <c r="R386" s="39" t="s">
        <v>584</v>
      </c>
      <c r="S386" s="17" t="str">
        <f>VLOOKUP(A386,[2]ImportationMaterialProgrammingE!B:F,5,0)</f>
        <v>VERMELHO</v>
      </c>
      <c r="T386" s="40"/>
      <c r="U386" s="18" t="str">
        <f t="shared" ca="1" si="17"/>
        <v/>
      </c>
      <c r="X386" s="15" t="str">
        <f>VLOOKUP(A386,[2]ImportationMaterialProgrammingE!B:X,23,0)</f>
        <v>MBB</v>
      </c>
      <c r="Y386" s="1" t="str">
        <f>IF(X386="DTA TRANSP","",VLOOKUP(A386,[2]ImportationMaterialProgrammingE!$B:$V,21,0))</f>
        <v>25/02/2022</v>
      </c>
      <c r="Z386" s="2"/>
      <c r="AC386" s="24"/>
      <c r="AD386" s="24"/>
      <c r="AE386" s="24"/>
      <c r="AF386" s="24"/>
    </row>
    <row r="387" spans="1:32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>
        <f>VLOOKUP(A387,[2]ImportationMaterialProgrammingE!B:C,2,0)</f>
        <v>540201631</v>
      </c>
      <c r="F387" s="3" t="s">
        <v>589</v>
      </c>
      <c r="G387" s="3" t="s">
        <v>452</v>
      </c>
      <c r="H387" s="17">
        <f t="shared" ca="1" si="15"/>
        <v>77</v>
      </c>
      <c r="I387" s="15" t="e">
        <f>IF(VLOOKUP(A387,[2]ImportationMaterialProgrammingE!B:U,20,0)=0,"",VLOOKUP(A387,[2]ImportationMaterialProgrammingE!B:U,20,0))</f>
        <v>#REF!</v>
      </c>
      <c r="J387" s="15" t="str">
        <f>IF(VLOOKUP(A387,[2]ImportationMaterialProgrammingE!B:Y,24,0)&lt;&gt;"","Sim","Não")</f>
        <v>Não</v>
      </c>
      <c r="K387" s="15" t="str">
        <f>IF(VLOOKUP(A387,[2]ImportationMaterialProgrammingE!B:X,23,0)="DTA TRANSP",VLOOKUP(A387,[2]ImportationMaterialProgrammingE!B:V,21,0),"")</f>
        <v/>
      </c>
      <c r="L387" s="15" t="str">
        <f>IF(VLOOKUP(A387,[2]ImportationMaterialProgrammingE!B:Y,24,0)=0,"",VLOOKUP(A387,[2]ImportationMaterialProgrammingE!B:Y,24,0))</f>
        <v/>
      </c>
      <c r="N387" s="3" t="str">
        <f t="shared" si="16"/>
        <v/>
      </c>
      <c r="P387" s="3" t="s">
        <v>456</v>
      </c>
      <c r="Q387" s="16" t="str">
        <f>VLOOKUP(A387,[2]ImportationMaterialProgrammingE!B:AN,39,0)</f>
        <v>2204066957</v>
      </c>
      <c r="R387" s="39">
        <v>44623</v>
      </c>
      <c r="S387" s="17" t="str">
        <f>VLOOKUP(A387,[2]ImportationMaterialProgrammingE!B:F,5,0)</f>
        <v>VERDE</v>
      </c>
      <c r="T387" s="41">
        <v>44624</v>
      </c>
      <c r="U387" s="18">
        <f t="shared" ca="1" si="17"/>
        <v>10</v>
      </c>
      <c r="V387" s="3" t="s">
        <v>455</v>
      </c>
      <c r="X387" s="15" t="str">
        <f>VLOOKUP(A387,[2]ImportationMaterialProgrammingE!B:X,23,0)</f>
        <v/>
      </c>
      <c r="Y387" s="1" t="str">
        <f>IF(X387="DTA TRANSP","",VLOOKUP(A387,[2]ImportationMaterialProgrammingE!$B:$V,21,0))</f>
        <v/>
      </c>
      <c r="AC387" s="24"/>
      <c r="AD387" s="24"/>
      <c r="AE387" s="24"/>
      <c r="AF387" s="24"/>
    </row>
    <row r="388" spans="1:32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>
        <f>VLOOKUP(A388,[2]ImportationMaterialProgrammingE!B:C,2,0)</f>
        <v>540201634</v>
      </c>
      <c r="F388" s="3" t="s">
        <v>589</v>
      </c>
      <c r="G388" s="3" t="s">
        <v>452</v>
      </c>
      <c r="H388" s="17">
        <f t="shared" ca="1" si="15"/>
        <v>77</v>
      </c>
      <c r="I388" s="15" t="str">
        <f>IF(VLOOKUP(A388,[2]ImportationMaterialProgrammingE!B:U,20,0)=0,"",VLOOKUP(A388,[2]ImportationMaterialProgrammingE!B:U,20,0))</f>
        <v>02/02/2022</v>
      </c>
      <c r="J388" s="15" t="str">
        <f>IF(VLOOKUP(A388,[2]ImportationMaterialProgrammingE!B:Y,24,0)&lt;&gt;"","Sim","Não")</f>
        <v>Não</v>
      </c>
      <c r="K388" s="15" t="str">
        <f>IF(VLOOKUP(A388,[2]ImportationMaterialProgrammingE!B:X,23,0)="DTA TRANSP",VLOOKUP(A388,[2]ImportationMaterialProgrammingE!B:V,21,0),"")</f>
        <v/>
      </c>
      <c r="L388" s="15" t="str">
        <f>IF(VLOOKUP(A388,[2]ImportationMaterialProgrammingE!B:Y,24,0)=0,"",VLOOKUP(A388,[2]ImportationMaterialProgrammingE!B:Y,24,0))</f>
        <v/>
      </c>
      <c r="N388" s="3" t="str">
        <f t="shared" si="16"/>
        <v/>
      </c>
      <c r="Q388" s="16" t="str">
        <f>VLOOKUP(A388,[2]ImportationMaterialProgrammingE!B:AN,39,0)</f>
        <v>2203815204</v>
      </c>
      <c r="R388" s="39" t="s">
        <v>584</v>
      </c>
      <c r="S388" s="17" t="str">
        <f>VLOOKUP(A388,[2]ImportationMaterialProgrammingE!B:F,5,0)</f>
        <v>VERMELHO</v>
      </c>
      <c r="T388" s="40"/>
      <c r="U388" s="18" t="str">
        <f t="shared" ca="1" si="17"/>
        <v/>
      </c>
      <c r="X388" s="15" t="str">
        <f>VLOOKUP(A388,[2]ImportationMaterialProgrammingE!B:X,23,0)</f>
        <v/>
      </c>
      <c r="Y388" s="1" t="str">
        <f>IF(X388="DTA TRANSP","",VLOOKUP(A388,[2]ImportationMaterialProgrammingE!$B:$V,21,0))</f>
        <v/>
      </c>
      <c r="Z388" s="2"/>
      <c r="AC388" s="24"/>
      <c r="AD388" s="24"/>
      <c r="AE388" s="24"/>
      <c r="AF388" s="24"/>
    </row>
    <row r="389" spans="1:32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>
        <f>VLOOKUP(A389,[2]ImportationMaterialProgrammingE!B:C,2,0)</f>
        <v>540201633</v>
      </c>
      <c r="F389" s="3" t="s">
        <v>589</v>
      </c>
      <c r="G389" s="3" t="s">
        <v>452</v>
      </c>
      <c r="H389" s="17">
        <f t="shared" ref="H389:H452" ca="1" si="18">IFERROR(IF(D389&gt;L389,90-_xlfn.DAYS(NOW(),D389),90-_xlfn.DAYS(NOW(),L389)),90-_xlfn.DAYS(NOW(),D389))</f>
        <v>77</v>
      </c>
      <c r="I389" s="15" t="str">
        <f>IF(VLOOKUP(A389,[2]ImportationMaterialProgrammingE!B:U,20,0)=0,"",VLOOKUP(A389,[2]ImportationMaterialProgrammingE!B:U,20,0))</f>
        <v>07/03/2022</v>
      </c>
      <c r="J389" s="15" t="str">
        <f>IF(VLOOKUP(A389,[2]ImportationMaterialProgrammingE!B:Y,24,0)&lt;&gt;"","Sim","Não")</f>
        <v>Não</v>
      </c>
      <c r="K389" s="15" t="str">
        <f>IF(VLOOKUP(A389,[2]ImportationMaterialProgrammingE!B:X,23,0)="DTA TRANSP",VLOOKUP(A389,[2]ImportationMaterialProgrammingE!B:V,21,0),"")</f>
        <v/>
      </c>
      <c r="L389" s="15" t="str">
        <f>IF(VLOOKUP(A389,[2]ImportationMaterialProgrammingE!B:Y,24,0)=0,"",VLOOKUP(A389,[2]ImportationMaterialProgrammingE!B:Y,24,0))</f>
        <v/>
      </c>
      <c r="N389" s="3" t="str">
        <f t="shared" ref="N389:N452" si="19">IF(AND(M389&gt;=-0.1,M389&lt;=0.1,M389&lt;&gt;""),"Remover bloqueio","")</f>
        <v/>
      </c>
      <c r="P389" s="3" t="s">
        <v>456</v>
      </c>
      <c r="Q389" s="16" t="str">
        <f>VLOOKUP(A389,[2]ImportationMaterialProgrammingE!B:AN,39,0)</f>
        <v>2204211728</v>
      </c>
      <c r="R389" s="42" t="s">
        <v>586</v>
      </c>
      <c r="S389" s="17" t="str">
        <f>VLOOKUP(A389,[2]ImportationMaterialProgrammingE!B:F,5,0)</f>
        <v>VERDE</v>
      </c>
      <c r="T389" s="40" t="s">
        <v>588</v>
      </c>
      <c r="U389" s="18">
        <f t="shared" ref="U389:U400" ca="1" si="20">IF(T389&lt;&gt;"",15-_xlfn.DAYS(NOW(),T389),"")</f>
        <v>131</v>
      </c>
      <c r="V389" s="3" t="s">
        <v>458</v>
      </c>
      <c r="X389" s="15" t="str">
        <f>VLOOKUP(A389,[2]ImportationMaterialProgrammingE!B:X,23,0)</f>
        <v>MBB</v>
      </c>
      <c r="Y389" s="1" t="str">
        <f>IF(X389="DTA TRANSP","",VLOOKUP(A389,[2]ImportationMaterialProgrammingE!$B:$V,21,0))</f>
        <v>07/03/2022</v>
      </c>
      <c r="Z389" s="37" t="s">
        <v>588</v>
      </c>
      <c r="AA389" s="3" t="s">
        <v>457</v>
      </c>
      <c r="AC389" s="24"/>
      <c r="AD389" s="24"/>
      <c r="AE389" s="24"/>
      <c r="AF389" s="24"/>
    </row>
    <row r="390" spans="1:32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>
        <f>VLOOKUP(A390,[2]ImportationMaterialProgrammingE!B:C,2,0)</f>
        <v>540201635</v>
      </c>
      <c r="F390" s="3" t="s">
        <v>589</v>
      </c>
      <c r="G390" s="3" t="s">
        <v>452</v>
      </c>
      <c r="H390" s="17">
        <f t="shared" ca="1" si="18"/>
        <v>77</v>
      </c>
      <c r="I390" s="15" t="e">
        <f>IF(VLOOKUP(A390,[2]ImportationMaterialProgrammingE!B:U,20,0)=0,"",VLOOKUP(A390,[2]ImportationMaterialProgrammingE!B:U,20,0))</f>
        <v>#REF!</v>
      </c>
      <c r="J390" s="15" t="str">
        <f>IF(VLOOKUP(A390,[2]ImportationMaterialProgrammingE!B:Y,24,0)&lt;&gt;"","Sim","Não")</f>
        <v>Não</v>
      </c>
      <c r="K390" s="15" t="str">
        <f>IF(VLOOKUP(A390,[2]ImportationMaterialProgrammingE!B:X,23,0)="DTA TRANSP",VLOOKUP(A390,[2]ImportationMaterialProgrammingE!B:V,21,0),"")</f>
        <v/>
      </c>
      <c r="L390" s="15" t="str">
        <f>IF(VLOOKUP(A390,[2]ImportationMaterialProgrammingE!B:Y,24,0)=0,"",VLOOKUP(A390,[2]ImportationMaterialProgrammingE!B:Y,24,0))</f>
        <v/>
      </c>
      <c r="N390" s="3" t="str">
        <f t="shared" si="19"/>
        <v/>
      </c>
      <c r="P390" s="3" t="s">
        <v>456</v>
      </c>
      <c r="Q390" s="16" t="str">
        <f>VLOOKUP(A390,[2]ImportationMaterialProgrammingE!B:AN,39,0)</f>
        <v xml:space="preserve">          </v>
      </c>
      <c r="S390" s="17" t="str">
        <f>VLOOKUP(A390,[2]ImportationMaterialProgrammingE!B:F,5,0)</f>
        <v/>
      </c>
      <c r="U390" s="18" t="str">
        <f t="shared" ca="1" si="20"/>
        <v/>
      </c>
      <c r="V390" s="3" t="s">
        <v>455</v>
      </c>
      <c r="X390" s="15" t="str">
        <f>VLOOKUP(A390,[2]ImportationMaterialProgrammingE!B:X,23,0)</f>
        <v/>
      </c>
      <c r="Y390" s="1" t="str">
        <f>IF(X390="DTA TRANSP","",VLOOKUP(A390,[2]ImportationMaterialProgrammingE!$B:$V,21,0))</f>
        <v/>
      </c>
      <c r="Z390" s="2"/>
      <c r="AC390" s="24"/>
      <c r="AD390" s="24"/>
      <c r="AE390" s="24"/>
      <c r="AF390" s="24"/>
    </row>
    <row r="391" spans="1:32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>
        <f>VLOOKUP(A391,[2]ImportationMaterialProgrammingE!B:C,2,0)</f>
        <v>540201636</v>
      </c>
      <c r="F391" s="3" t="s">
        <v>589</v>
      </c>
      <c r="G391" s="3" t="s">
        <v>452</v>
      </c>
      <c r="H391" s="17">
        <f t="shared" ca="1" si="18"/>
        <v>77</v>
      </c>
      <c r="I391" s="15" t="str">
        <f>IF(VLOOKUP(A391,[2]ImportationMaterialProgrammingE!B:U,20,0)=0,"",VLOOKUP(A391,[2]ImportationMaterialProgrammingE!B:U,20,0))</f>
        <v>31/03/2022</v>
      </c>
      <c r="J391" s="15" t="str">
        <f>IF(VLOOKUP(A391,[2]ImportationMaterialProgrammingE!B:Y,24,0)&lt;&gt;"","Sim","Não")</f>
        <v>Não</v>
      </c>
      <c r="K391" s="15" t="str">
        <f>IF(VLOOKUP(A391,[2]ImportationMaterialProgrammingE!B:X,23,0)="DTA TRANSP",VLOOKUP(A391,[2]ImportationMaterialProgrammingE!B:V,21,0),"")</f>
        <v/>
      </c>
      <c r="L391" s="15" t="str">
        <f>IF(VLOOKUP(A391,[2]ImportationMaterialProgrammingE!B:Y,24,0)=0,"",VLOOKUP(A391,[2]ImportationMaterialProgrammingE!B:Y,24,0))</f>
        <v/>
      </c>
      <c r="N391" s="3" t="str">
        <f t="shared" si="19"/>
        <v/>
      </c>
      <c r="P391" s="3" t="s">
        <v>456</v>
      </c>
      <c r="Q391" s="16" t="str">
        <f>VLOOKUP(A391,[2]ImportationMaterialProgrammingE!B:AN,39,0)</f>
        <v xml:space="preserve">          </v>
      </c>
      <c r="S391" s="17" t="str">
        <f>VLOOKUP(A391,[2]ImportationMaterialProgrammingE!B:F,5,0)</f>
        <v/>
      </c>
      <c r="U391" s="18" t="str">
        <f t="shared" ca="1" si="20"/>
        <v/>
      </c>
      <c r="V391" s="3" t="s">
        <v>455</v>
      </c>
      <c r="X391" s="15" t="str">
        <f>VLOOKUP(A391,[2]ImportationMaterialProgrammingE!B:X,23,0)</f>
        <v>SBL</v>
      </c>
      <c r="Y391" s="1" t="str">
        <f>IF(X391="DTA TRANSP","",VLOOKUP(A391,[2]ImportationMaterialProgrammingE!$B:$V,21,0))</f>
        <v/>
      </c>
      <c r="Z391" s="2"/>
      <c r="AC391" s="24"/>
      <c r="AD391" s="24"/>
      <c r="AE391" s="24"/>
      <c r="AF391" s="24"/>
    </row>
    <row r="392" spans="1:32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>
        <f>VLOOKUP(A392,[2]ImportationMaterialProgrammingE!B:C,2,0)</f>
        <v>540201637</v>
      </c>
      <c r="F392" s="3" t="s">
        <v>589</v>
      </c>
      <c r="G392" s="3" t="s">
        <v>452</v>
      </c>
      <c r="H392" s="17">
        <f t="shared" ca="1" si="18"/>
        <v>77</v>
      </c>
      <c r="I392" s="15" t="e">
        <f>IF(VLOOKUP(A392,[2]ImportationMaterialProgrammingE!B:U,20,0)=0,"",VLOOKUP(A392,[2]ImportationMaterialProgrammingE!B:U,20,0))</f>
        <v>#REF!</v>
      </c>
      <c r="J392" s="15" t="str">
        <f>IF(VLOOKUP(A392,[2]ImportationMaterialProgrammingE!B:Y,24,0)&lt;&gt;"","Sim","Não")</f>
        <v>Não</v>
      </c>
      <c r="K392" s="15" t="str">
        <f>IF(VLOOKUP(A392,[2]ImportationMaterialProgrammingE!B:X,23,0)="DTA TRANSP",VLOOKUP(A392,[2]ImportationMaterialProgrammingE!B:V,21,0),"")</f>
        <v/>
      </c>
      <c r="L392" s="15" t="str">
        <f>IF(VLOOKUP(A392,[2]ImportationMaterialProgrammingE!B:Y,24,0)=0,"",VLOOKUP(A392,[2]ImportationMaterialProgrammingE!B:Y,24,0))</f>
        <v/>
      </c>
      <c r="N392" s="3" t="str">
        <f t="shared" si="19"/>
        <v/>
      </c>
      <c r="Q392" s="16" t="str">
        <f>VLOOKUP(A392,[2]ImportationMaterialProgrammingE!B:AN,39,0)</f>
        <v xml:space="preserve">          </v>
      </c>
      <c r="S392" s="17" t="str">
        <f>VLOOKUP(A392,[2]ImportationMaterialProgrammingE!B:F,5,0)</f>
        <v/>
      </c>
      <c r="U392" s="18" t="str">
        <f t="shared" ca="1" si="20"/>
        <v/>
      </c>
      <c r="V392" s="3" t="s">
        <v>455</v>
      </c>
      <c r="X392" s="15" t="str">
        <f>VLOOKUP(A392,[2]ImportationMaterialProgrammingE!B:X,23,0)</f>
        <v/>
      </c>
      <c r="Y392" s="1" t="str">
        <f>IF(X392="DTA TRANSP","",VLOOKUP(A392,[2]ImportationMaterialProgrammingE!$B:$V,21,0))</f>
        <v/>
      </c>
      <c r="Z392" s="2"/>
      <c r="AC392" s="24"/>
      <c r="AD392" s="24"/>
      <c r="AE392" s="24"/>
      <c r="AF392" s="24"/>
    </row>
    <row r="393" spans="1:32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>
        <f>VLOOKUP(A393,[2]ImportationMaterialProgrammingE!B:C,2,0)</f>
        <v>540201638</v>
      </c>
      <c r="F393" s="3" t="s">
        <v>589</v>
      </c>
      <c r="G393" s="3" t="s">
        <v>452</v>
      </c>
      <c r="H393" s="17">
        <f t="shared" ca="1" si="18"/>
        <v>77</v>
      </c>
      <c r="I393" s="15" t="e">
        <f>IF(VLOOKUP(A393,[2]ImportationMaterialProgrammingE!B:U,20,0)=0,"",VLOOKUP(A393,[2]ImportationMaterialProgrammingE!B:U,20,0))</f>
        <v>#REF!</v>
      </c>
      <c r="J393" s="15" t="str">
        <f>IF(VLOOKUP(A393,[2]ImportationMaterialProgrammingE!B:Y,24,0)&lt;&gt;"","Sim","Não")</f>
        <v>Não</v>
      </c>
      <c r="K393" s="15" t="str">
        <f>IF(VLOOKUP(A393,[2]ImportationMaterialProgrammingE!B:X,23,0)="DTA TRANSP",VLOOKUP(A393,[2]ImportationMaterialProgrammingE!B:V,21,0),"")</f>
        <v/>
      </c>
      <c r="L393" s="15" t="str">
        <f>IF(VLOOKUP(A393,[2]ImportationMaterialProgrammingE!B:Y,24,0)=0,"",VLOOKUP(A393,[2]ImportationMaterialProgrammingE!B:Y,24,0))</f>
        <v/>
      </c>
      <c r="N393" s="3" t="str">
        <f t="shared" si="19"/>
        <v/>
      </c>
      <c r="P393" s="3" t="s">
        <v>456</v>
      </c>
      <c r="Q393" s="16" t="str">
        <f>VLOOKUP(A393,[2]ImportationMaterialProgrammingE!B:AN,39,0)</f>
        <v xml:space="preserve">          </v>
      </c>
      <c r="S393" s="17" t="str">
        <f>VLOOKUP(A393,[2]ImportationMaterialProgrammingE!B:F,5,0)</f>
        <v/>
      </c>
      <c r="U393" s="18" t="str">
        <f t="shared" ca="1" si="20"/>
        <v/>
      </c>
      <c r="V393" s="3" t="s">
        <v>455</v>
      </c>
      <c r="X393" s="15" t="str">
        <f>VLOOKUP(A393,[2]ImportationMaterialProgrammingE!B:X,23,0)</f>
        <v/>
      </c>
      <c r="Y393" s="1" t="str">
        <f>IF(X393="DTA TRANSP","",VLOOKUP(A393,[2]ImportationMaterialProgrammingE!$B:$V,21,0))</f>
        <v/>
      </c>
      <c r="Z393" s="2"/>
      <c r="AC393" s="24"/>
      <c r="AD393" s="24"/>
      <c r="AE393" s="24"/>
      <c r="AF393" s="24"/>
    </row>
    <row r="394" spans="1:32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>
        <f>VLOOKUP(A394,[2]ImportationMaterialProgrammingE!B:C,2,0)</f>
        <v>540201639</v>
      </c>
      <c r="F394" s="3" t="s">
        <v>589</v>
      </c>
      <c r="G394" s="3" t="s">
        <v>452</v>
      </c>
      <c r="H394" s="17">
        <f t="shared" ca="1" si="18"/>
        <v>77</v>
      </c>
      <c r="I394" s="15" t="e">
        <f>IF(VLOOKUP(A394,[2]ImportationMaterialProgrammingE!B:U,20,0)=0,"",VLOOKUP(A394,[2]ImportationMaterialProgrammingE!B:U,20,0))</f>
        <v>#REF!</v>
      </c>
      <c r="J394" s="15" t="str">
        <f>IF(VLOOKUP(A394,[2]ImportationMaterialProgrammingE!B:Y,24,0)&lt;&gt;"","Sim","Não")</f>
        <v>Não</v>
      </c>
      <c r="K394" s="15" t="str">
        <f>IF(VLOOKUP(A394,[2]ImportationMaterialProgrammingE!B:X,23,0)="DTA TRANSP",VLOOKUP(A394,[2]ImportationMaterialProgrammingE!B:V,21,0),"")</f>
        <v/>
      </c>
      <c r="L394" s="15" t="str">
        <f>IF(VLOOKUP(A394,[2]ImportationMaterialProgrammingE!B:Y,24,0)=0,"",VLOOKUP(A394,[2]ImportationMaterialProgrammingE!B:Y,24,0))</f>
        <v/>
      </c>
      <c r="N394" s="3" t="str">
        <f t="shared" si="19"/>
        <v/>
      </c>
      <c r="Q394" s="16" t="str">
        <f>VLOOKUP(A394,[2]ImportationMaterialProgrammingE!B:AN,39,0)</f>
        <v xml:space="preserve">          </v>
      </c>
      <c r="S394" s="17" t="str">
        <f>VLOOKUP(A394,[2]ImportationMaterialProgrammingE!B:F,5,0)</f>
        <v/>
      </c>
      <c r="U394" s="18" t="str">
        <f t="shared" ca="1" si="20"/>
        <v/>
      </c>
      <c r="V394" s="3" t="s">
        <v>455</v>
      </c>
      <c r="X394" s="15" t="str">
        <f>VLOOKUP(A394,[2]ImportationMaterialProgrammingE!B:X,23,0)</f>
        <v>SBL</v>
      </c>
      <c r="Y394" s="1" t="str">
        <f>IF(X394="DTA TRANSP","",VLOOKUP(A394,[2]ImportationMaterialProgrammingE!$B:$V,21,0))</f>
        <v/>
      </c>
      <c r="Z394" s="2"/>
      <c r="AC394" s="24"/>
      <c r="AD394" s="24"/>
      <c r="AE394" s="24"/>
      <c r="AF394" s="24"/>
    </row>
    <row r="395" spans="1:32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>
        <f>VLOOKUP(A395,[2]ImportationMaterialProgrammingE!B:C,2,0)</f>
        <v>540201642</v>
      </c>
      <c r="F395" s="3" t="s">
        <v>589</v>
      </c>
      <c r="G395" s="3" t="s">
        <v>452</v>
      </c>
      <c r="H395" s="17">
        <f t="shared" ca="1" si="18"/>
        <v>77</v>
      </c>
      <c r="I395" s="15" t="str">
        <f>IF(VLOOKUP(A395,[2]ImportationMaterialProgrammingE!B:U,20,0)=0,"",VLOOKUP(A395,[2]ImportationMaterialProgrammingE!B:U,20,0))</f>
        <v>10/03/2022</v>
      </c>
      <c r="J395" s="15" t="str">
        <f>IF(VLOOKUP(A395,[2]ImportationMaterialProgrammingE!B:Y,24,0)&lt;&gt;"","Sim","Não")</f>
        <v>Não</v>
      </c>
      <c r="K395" s="15" t="str">
        <f>IF(VLOOKUP(A395,[2]ImportationMaterialProgrammingE!B:X,23,0)="DTA TRANSP",VLOOKUP(A395,[2]ImportationMaterialProgrammingE!B:V,21,0),"")</f>
        <v/>
      </c>
      <c r="L395" s="15" t="str">
        <f>IF(VLOOKUP(A395,[2]ImportationMaterialProgrammingE!B:Y,24,0)=0,"",VLOOKUP(A395,[2]ImportationMaterialProgrammingE!B:Y,24,0))</f>
        <v/>
      </c>
      <c r="N395" s="3" t="str">
        <f t="shared" si="19"/>
        <v/>
      </c>
      <c r="P395" s="3" t="s">
        <v>456</v>
      </c>
      <c r="Q395" s="16" t="str">
        <f>VLOOKUP(A395,[2]ImportationMaterialProgrammingE!B:AN,39,0)</f>
        <v>2204211736</v>
      </c>
      <c r="R395" s="42" t="s">
        <v>586</v>
      </c>
      <c r="S395" s="17" t="str">
        <f>VLOOKUP(A395,[2]ImportationMaterialProgrammingE!B:F,5,0)</f>
        <v>VERDE</v>
      </c>
      <c r="T395" s="40" t="s">
        <v>588</v>
      </c>
      <c r="U395" s="18">
        <f t="shared" ca="1" si="20"/>
        <v>131</v>
      </c>
      <c r="V395" s="3" t="s">
        <v>455</v>
      </c>
      <c r="X395" s="15" t="str">
        <f>VLOOKUP(A395,[2]ImportationMaterialProgrammingE!B:X,23,0)</f>
        <v/>
      </c>
      <c r="Y395" s="1" t="str">
        <f>IF(X395="DTA TRANSP","",VLOOKUP(A395,[2]ImportationMaterialProgrammingE!$B:$V,21,0))</f>
        <v/>
      </c>
      <c r="AC395" s="24"/>
      <c r="AD395" s="24"/>
      <c r="AE395" s="24"/>
      <c r="AF395" s="24"/>
    </row>
    <row r="396" spans="1:32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>
        <f>VLOOKUP(A396,[2]ImportationMaterialProgrammingE!B:C,2,0)</f>
        <v>540201641</v>
      </c>
      <c r="F396" s="3" t="s">
        <v>589</v>
      </c>
      <c r="G396" s="3" t="s">
        <v>452</v>
      </c>
      <c r="H396" s="17">
        <f t="shared" ca="1" si="18"/>
        <v>77</v>
      </c>
      <c r="I396" s="15" t="str">
        <f>IF(VLOOKUP(A396,[2]ImportationMaterialProgrammingE!B:U,20,0)=0,"",VLOOKUP(A396,[2]ImportationMaterialProgrammingE!B:U,20,0))</f>
        <v>03/03/2022</v>
      </c>
      <c r="J396" s="15" t="str">
        <f>IF(VLOOKUP(A396,[2]ImportationMaterialProgrammingE!B:Y,24,0)&lt;&gt;"","Sim","Não")</f>
        <v>Não</v>
      </c>
      <c r="K396" s="15" t="str">
        <f>IF(VLOOKUP(A396,[2]ImportationMaterialProgrammingE!B:X,23,0)="DTA TRANSP",VLOOKUP(A396,[2]ImportationMaterialProgrammingE!B:V,21,0),"")</f>
        <v/>
      </c>
      <c r="L396" s="15" t="str">
        <f>IF(VLOOKUP(A396,[2]ImportationMaterialProgrammingE!B:Y,24,0)=0,"",VLOOKUP(A396,[2]ImportationMaterialProgrammingE!B:Y,24,0))</f>
        <v/>
      </c>
      <c r="N396" s="3" t="str">
        <f t="shared" si="19"/>
        <v/>
      </c>
      <c r="P396" s="3" t="s">
        <v>456</v>
      </c>
      <c r="Q396" s="16" t="str">
        <f>VLOOKUP(A396,[2]ImportationMaterialProgrammingE!B:AN,39,0)</f>
        <v>2203973314</v>
      </c>
      <c r="R396" s="39">
        <v>44595</v>
      </c>
      <c r="S396" s="17" t="str">
        <f>VLOOKUP(A396,[2]ImportationMaterialProgrammingE!B:F,5,0)</f>
        <v>VERDE</v>
      </c>
      <c r="T396" s="40">
        <v>44623</v>
      </c>
      <c r="U396" s="18">
        <f t="shared" ca="1" si="20"/>
        <v>9</v>
      </c>
      <c r="V396" s="3" t="s">
        <v>458</v>
      </c>
      <c r="X396" s="15" t="str">
        <f>VLOOKUP(A396,[2]ImportationMaterialProgrammingE!B:X,23,0)</f>
        <v>MBB</v>
      </c>
      <c r="Y396" s="1" t="str">
        <f>IF(X396="DTA TRANSP","",VLOOKUP(A396,[2]ImportationMaterialProgrammingE!$B:$V,21,0))</f>
        <v>03/03/2022</v>
      </c>
      <c r="Z396" s="36">
        <v>44623</v>
      </c>
      <c r="AA396" s="3" t="s">
        <v>457</v>
      </c>
      <c r="AC396" s="24"/>
      <c r="AD396" s="24"/>
      <c r="AE396" s="24"/>
      <c r="AF396" s="24"/>
    </row>
    <row r="397" spans="1:32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>
        <f>VLOOKUP(A397,[2]ImportationMaterialProgrammingE!B:C,2,0)</f>
        <v>540201640</v>
      </c>
      <c r="F397" s="3" t="s">
        <v>589</v>
      </c>
      <c r="G397" s="3" t="s">
        <v>452</v>
      </c>
      <c r="H397" s="17">
        <f t="shared" ca="1" si="18"/>
        <v>77</v>
      </c>
      <c r="I397" s="15" t="e">
        <f>IF(VLOOKUP(A397,[2]ImportationMaterialProgrammingE!B:U,20,0)=0,"",VLOOKUP(A397,[2]ImportationMaterialProgrammingE!B:U,20,0))</f>
        <v>#REF!</v>
      </c>
      <c r="J397" s="15" t="str">
        <f>IF(VLOOKUP(A397,[2]ImportationMaterialProgrammingE!B:Y,24,0)&lt;&gt;"","Sim","Não")</f>
        <v>Não</v>
      </c>
      <c r="K397" s="15" t="str">
        <f>IF(VLOOKUP(A397,[2]ImportationMaterialProgrammingE!B:X,23,0)="DTA TRANSP",VLOOKUP(A397,[2]ImportationMaterialProgrammingE!B:V,21,0),"")</f>
        <v/>
      </c>
      <c r="L397" s="15" t="str">
        <f>IF(VLOOKUP(A397,[2]ImportationMaterialProgrammingE!B:Y,24,0)=0,"",VLOOKUP(A397,[2]ImportationMaterialProgrammingE!B:Y,24,0))</f>
        <v/>
      </c>
      <c r="N397" s="3" t="str">
        <f t="shared" si="19"/>
        <v/>
      </c>
      <c r="P397" s="3" t="s">
        <v>456</v>
      </c>
      <c r="Q397" s="16" t="str">
        <f>VLOOKUP(A397,[2]ImportationMaterialProgrammingE!B:AN,39,0)</f>
        <v xml:space="preserve">          </v>
      </c>
      <c r="S397" s="17" t="str">
        <f>VLOOKUP(A397,[2]ImportationMaterialProgrammingE!B:F,5,0)</f>
        <v/>
      </c>
      <c r="U397" s="18" t="str">
        <f t="shared" ca="1" si="20"/>
        <v/>
      </c>
      <c r="V397" s="3" t="s">
        <v>455</v>
      </c>
      <c r="X397" s="15" t="str">
        <f>VLOOKUP(A397,[2]ImportationMaterialProgrammingE!B:X,23,0)</f>
        <v/>
      </c>
      <c r="Y397" s="1" t="str">
        <f>IF(X397="DTA TRANSP","",VLOOKUP(A397,[2]ImportationMaterialProgrammingE!$B:$V,21,0))</f>
        <v/>
      </c>
      <c r="Z397" s="2"/>
      <c r="AC397" s="24"/>
      <c r="AD397" s="24"/>
      <c r="AE397" s="24"/>
      <c r="AF397" s="24"/>
    </row>
    <row r="398" spans="1:32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>
        <f>VLOOKUP(A398,[2]ImportationMaterialProgrammingE!B:C,2,0)</f>
        <v>540201643</v>
      </c>
      <c r="F398" s="3" t="s">
        <v>589</v>
      </c>
      <c r="G398" s="3" t="s">
        <v>452</v>
      </c>
      <c r="H398" s="17">
        <f t="shared" ca="1" si="18"/>
        <v>77</v>
      </c>
      <c r="I398" s="15" t="e">
        <f>IF(VLOOKUP(A398,[2]ImportationMaterialProgrammingE!B:U,20,0)=0,"",VLOOKUP(A398,[2]ImportationMaterialProgrammingE!B:U,20,0))</f>
        <v>#REF!</v>
      </c>
      <c r="J398" s="15" t="str">
        <f>IF(VLOOKUP(A398,[2]ImportationMaterialProgrammingE!B:Y,24,0)&lt;&gt;"","Sim","Não")</f>
        <v>Não</v>
      </c>
      <c r="K398" s="15" t="str">
        <f>IF(VLOOKUP(A398,[2]ImportationMaterialProgrammingE!B:X,23,0)="DTA TRANSP",VLOOKUP(A398,[2]ImportationMaterialProgrammingE!B:V,21,0),"")</f>
        <v/>
      </c>
      <c r="L398" s="15" t="str">
        <f>IF(VLOOKUP(A398,[2]ImportationMaterialProgrammingE!B:Y,24,0)=0,"",VLOOKUP(A398,[2]ImportationMaterialProgrammingE!B:Y,24,0))</f>
        <v/>
      </c>
      <c r="N398" s="3" t="str">
        <f t="shared" si="19"/>
        <v/>
      </c>
      <c r="P398" s="3" t="s">
        <v>456</v>
      </c>
      <c r="Q398" s="16" t="str">
        <f>VLOOKUP(A398,[2]ImportationMaterialProgrammingE!B:AN,39,0)</f>
        <v xml:space="preserve">          </v>
      </c>
      <c r="S398" s="17" t="str">
        <f>VLOOKUP(A398,[2]ImportationMaterialProgrammingE!B:F,5,0)</f>
        <v/>
      </c>
      <c r="U398" s="18" t="str">
        <f t="shared" ca="1" si="20"/>
        <v/>
      </c>
      <c r="V398" s="3" t="s">
        <v>455</v>
      </c>
      <c r="X398" s="15" t="str">
        <f>VLOOKUP(A398,[2]ImportationMaterialProgrammingE!B:X,23,0)</f>
        <v>SBL</v>
      </c>
      <c r="Y398" s="1" t="str">
        <f>IF(X398="DTA TRANSP","",VLOOKUP(A398,[2]ImportationMaterialProgrammingE!$B:$V,21,0))</f>
        <v/>
      </c>
      <c r="Z398" s="2"/>
      <c r="AC398" s="24"/>
      <c r="AD398" s="24"/>
      <c r="AE398" s="24"/>
      <c r="AF398" s="24"/>
    </row>
    <row r="399" spans="1:32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>
        <f>VLOOKUP(A399,[2]ImportationMaterialProgrammingE!B:C,2,0)</f>
        <v>540201644</v>
      </c>
      <c r="F399" s="3" t="s">
        <v>589</v>
      </c>
      <c r="G399" s="3" t="s">
        <v>452</v>
      </c>
      <c r="H399" s="17">
        <f t="shared" ca="1" si="18"/>
        <v>77</v>
      </c>
      <c r="I399" s="15" t="str">
        <f>IF(VLOOKUP(A399,[2]ImportationMaterialProgrammingE!B:U,20,0)=0,"",VLOOKUP(A399,[2]ImportationMaterialProgrammingE!B:U,20,0))</f>
        <v>04/03/2022</v>
      </c>
      <c r="J399" s="15" t="str">
        <f>IF(VLOOKUP(A399,[2]ImportationMaterialProgrammingE!B:Y,24,0)&lt;&gt;"","Sim","Não")</f>
        <v>Não</v>
      </c>
      <c r="K399" s="15" t="str">
        <f>IF(VLOOKUP(A399,[2]ImportationMaterialProgrammingE!B:X,23,0)="DTA TRANSP",VLOOKUP(A399,[2]ImportationMaterialProgrammingE!B:V,21,0),"")</f>
        <v/>
      </c>
      <c r="L399" s="15" t="str">
        <f>IF(VLOOKUP(A399,[2]ImportationMaterialProgrammingE!B:Y,24,0)=0,"",VLOOKUP(A399,[2]ImportationMaterialProgrammingE!B:Y,24,0))</f>
        <v/>
      </c>
      <c r="N399" s="3" t="str">
        <f t="shared" si="19"/>
        <v/>
      </c>
      <c r="P399" s="3" t="s">
        <v>456</v>
      </c>
      <c r="Q399" s="16" t="str">
        <f>VLOOKUP(A399,[2]ImportationMaterialProgrammingE!B:AN,39,0)</f>
        <v>2204066973</v>
      </c>
      <c r="R399" s="39">
        <v>44623</v>
      </c>
      <c r="S399" s="17" t="str">
        <f>VLOOKUP(A399,[2]ImportationMaterialProgrammingE!B:F,5,0)</f>
        <v>VERDE</v>
      </c>
      <c r="T399" s="41">
        <v>44624</v>
      </c>
      <c r="U399" s="18">
        <f t="shared" ca="1" si="20"/>
        <v>10</v>
      </c>
      <c r="V399" s="3" t="s">
        <v>458</v>
      </c>
      <c r="W399" s="3" t="s">
        <v>585</v>
      </c>
      <c r="X399" s="15" t="str">
        <f>VLOOKUP(A399,[2]ImportationMaterialProgrammingE!B:X,23,0)</f>
        <v>SBL</v>
      </c>
      <c r="Y399" s="1" t="str">
        <f>IF(X399="DTA TRANSP","",VLOOKUP(A399,[2]ImportationMaterialProgrammingE!$B:$V,21,0))</f>
        <v>04/03/2022</v>
      </c>
      <c r="Z399" s="37" t="s">
        <v>588</v>
      </c>
      <c r="AA399" s="3" t="s">
        <v>457</v>
      </c>
      <c r="AC399" s="24"/>
      <c r="AD399" s="24"/>
      <c r="AE399" s="24"/>
      <c r="AF399" s="24"/>
    </row>
    <row r="400" spans="1:32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>
        <f>VLOOKUP(A400,[2]ImportationMaterialProgrammingE!B:C,2,0)</f>
        <v>540201645</v>
      </c>
      <c r="F400" s="3" t="s">
        <v>589</v>
      </c>
      <c r="G400" s="3" t="s">
        <v>452</v>
      </c>
      <c r="H400" s="17">
        <f t="shared" ca="1" si="18"/>
        <v>77</v>
      </c>
      <c r="I400" s="15" t="e">
        <f>IF(VLOOKUP(A400,[2]ImportationMaterialProgrammingE!B:U,20,0)=0,"",VLOOKUP(A400,[2]ImportationMaterialProgrammingE!B:U,20,0))</f>
        <v>#REF!</v>
      </c>
      <c r="J400" s="15" t="str">
        <f>IF(VLOOKUP(A400,[2]ImportationMaterialProgrammingE!B:Y,24,0)&lt;&gt;"","Sim","Não")</f>
        <v>Não</v>
      </c>
      <c r="K400" s="15" t="str">
        <f>IF(VLOOKUP(A400,[2]ImportationMaterialProgrammingE!B:X,23,0)="DTA TRANSP",VLOOKUP(A400,[2]ImportationMaterialProgrammingE!B:V,21,0),"")</f>
        <v/>
      </c>
      <c r="L400" s="15" t="str">
        <f>IF(VLOOKUP(A400,[2]ImportationMaterialProgrammingE!B:Y,24,0)=0,"",VLOOKUP(A400,[2]ImportationMaterialProgrammingE!B:Y,24,0))</f>
        <v/>
      </c>
      <c r="N400" s="3" t="str">
        <f t="shared" si="19"/>
        <v/>
      </c>
      <c r="P400" s="3" t="s">
        <v>456</v>
      </c>
      <c r="Q400" s="16" t="str">
        <f>VLOOKUP(A400,[2]ImportationMaterialProgrammingE!B:AN,39,0)</f>
        <v xml:space="preserve">          </v>
      </c>
      <c r="S400" s="17" t="str">
        <f>VLOOKUP(A400,[2]ImportationMaterialProgrammingE!B:F,5,0)</f>
        <v/>
      </c>
      <c r="U400" s="18" t="str">
        <f t="shared" ca="1" si="20"/>
        <v/>
      </c>
      <c r="V400" s="3" t="s">
        <v>455</v>
      </c>
      <c r="X400" s="15" t="str">
        <f>VLOOKUP(A400,[2]ImportationMaterialProgrammingE!B:X,23,0)</f>
        <v/>
      </c>
      <c r="Y400" s="1" t="str">
        <f>IF(X400="DTA TRANSP","",VLOOKUP(A400,[2]ImportationMaterialProgrammingE!$B:$V,21,0))</f>
        <v/>
      </c>
      <c r="Z400" s="2"/>
      <c r="AC400" s="24"/>
      <c r="AD400" s="24"/>
      <c r="AE400" s="24"/>
      <c r="AF400" s="24"/>
    </row>
    <row r="401" spans="1:32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>
        <f>VLOOKUP(A401,[2]ImportationMaterialProgrammingE!B:C,2,0)</f>
        <v>540201712</v>
      </c>
      <c r="F401" s="3" t="s">
        <v>589</v>
      </c>
      <c r="H401" s="17">
        <f t="shared" ca="1" si="18"/>
        <v>86</v>
      </c>
      <c r="I401" s="15" t="str">
        <f>IF(VLOOKUP(A401,[2]ImportationMaterialProgrammingE!B:U,20,0)=0,"",VLOOKUP(A401,[2]ImportationMaterialProgrammingE!B:U,20,0))</f>
        <v>21/03/2022</v>
      </c>
      <c r="J401" s="15" t="str">
        <f>IF(VLOOKUP(A401,[2]ImportationMaterialProgrammingE!B:Y,24,0)&lt;&gt;"","Sim","Não")</f>
        <v>Não</v>
      </c>
      <c r="K401" s="15" t="str">
        <f>IF(VLOOKUP(A401,[2]ImportationMaterialProgrammingE!B:X,23,0)="DTA TRANSP",VLOOKUP(A401,[2]ImportationMaterialProgrammingE!B:V,21,0),"")</f>
        <v/>
      </c>
      <c r="L401" s="15" t="str">
        <f>IF(VLOOKUP(A401,[2]ImportationMaterialProgrammingE!B:Y,24,0)=0,"",VLOOKUP(A401,[2]ImportationMaterialProgrammingE!B:Y,24,0))</f>
        <v/>
      </c>
      <c r="N401" s="3" t="str">
        <f t="shared" si="19"/>
        <v/>
      </c>
      <c r="Q401" s="16" t="str">
        <f>VLOOKUP(A401,[2]ImportationMaterialProgrammingE!B:AN,39,0)</f>
        <v xml:space="preserve">          </v>
      </c>
      <c r="S401" s="17" t="str">
        <f>VLOOKUP(A401,[2]ImportationMaterialProgrammingE!B:F,5,0)</f>
        <v/>
      </c>
      <c r="X401" s="15" t="str">
        <f>VLOOKUP(A401,[2]ImportationMaterialProgrammingE!B:X,23,0)</f>
        <v/>
      </c>
      <c r="Y401" s="1" t="str">
        <f>IF(X401="DTA TRANSP","",VLOOKUP(A401,[2]ImportationMaterialProgrammingE!$B:$V,21,0))</f>
        <v/>
      </c>
      <c r="AC401" s="24"/>
      <c r="AD401" s="24"/>
      <c r="AE401" s="24"/>
      <c r="AF401" s="24"/>
    </row>
    <row r="402" spans="1:32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>
        <f>VLOOKUP(A402,[2]ImportationMaterialProgrammingE!B:C,2,0)</f>
        <v>540201713</v>
      </c>
      <c r="F402" s="3" t="s">
        <v>589</v>
      </c>
      <c r="H402" s="17">
        <f t="shared" ca="1" si="18"/>
        <v>86</v>
      </c>
      <c r="I402" s="15" t="str">
        <f>IF(VLOOKUP(A402,[2]ImportationMaterialProgrammingE!B:U,20,0)=0,"",VLOOKUP(A402,[2]ImportationMaterialProgrammingE!B:U,20,0))</f>
        <v>18/03/2022</v>
      </c>
      <c r="J402" s="15" t="str">
        <f>IF(VLOOKUP(A402,[2]ImportationMaterialProgrammingE!B:Y,24,0)&lt;&gt;"","Sim","Não")</f>
        <v>Não</v>
      </c>
      <c r="K402" s="15" t="str">
        <f>IF(VLOOKUP(A402,[2]ImportationMaterialProgrammingE!B:X,23,0)="DTA TRANSP",VLOOKUP(A402,[2]ImportationMaterialProgrammingE!B:V,21,0),"")</f>
        <v/>
      </c>
      <c r="L402" s="15" t="str">
        <f>IF(VLOOKUP(A402,[2]ImportationMaterialProgrammingE!B:Y,24,0)=0,"",VLOOKUP(A402,[2]ImportationMaterialProgrammingE!B:Y,24,0))</f>
        <v/>
      </c>
      <c r="N402" s="3" t="str">
        <f t="shared" si="19"/>
        <v/>
      </c>
      <c r="Q402" s="16" t="str">
        <f>VLOOKUP(A402,[2]ImportationMaterialProgrammingE!B:AN,39,0)</f>
        <v xml:space="preserve">          </v>
      </c>
      <c r="S402" s="17" t="str">
        <f>VLOOKUP(A402,[2]ImportationMaterialProgrammingE!B:F,5,0)</f>
        <v/>
      </c>
      <c r="X402" s="15" t="str">
        <f>VLOOKUP(A402,[2]ImportationMaterialProgrammingE!B:X,23,0)</f>
        <v>SBL</v>
      </c>
      <c r="Y402" s="1" t="str">
        <f>IF(X402="DTA TRANSP","",VLOOKUP(A402,[2]ImportationMaterialProgrammingE!$B:$V,21,0))</f>
        <v/>
      </c>
      <c r="AC402" s="24"/>
      <c r="AD402" s="24"/>
      <c r="AE402" s="24"/>
      <c r="AF402" s="24"/>
    </row>
    <row r="403" spans="1:32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>
        <f>VLOOKUP(A403,[2]ImportationMaterialProgrammingE!B:C,2,0)</f>
        <v>540201715</v>
      </c>
      <c r="F403" s="3" t="s">
        <v>589</v>
      </c>
      <c r="H403" s="17">
        <f t="shared" ca="1" si="18"/>
        <v>86</v>
      </c>
      <c r="I403" s="15" t="str">
        <f>IF(VLOOKUP(A403,[2]ImportationMaterialProgrammingE!B:U,20,0)=0,"",VLOOKUP(A403,[2]ImportationMaterialProgrammingE!B:U,20,0))</f>
        <v>10/03/2022</v>
      </c>
      <c r="J403" s="15" t="str">
        <f>IF(VLOOKUP(A403,[2]ImportationMaterialProgrammingE!B:Y,24,0)&lt;&gt;"","Sim","Não")</f>
        <v>Não</v>
      </c>
      <c r="K403" s="15" t="str">
        <f>IF(VLOOKUP(A403,[2]ImportationMaterialProgrammingE!B:X,23,0)="DTA TRANSP",VLOOKUP(A403,[2]ImportationMaterialProgrammingE!B:V,21,0),"")</f>
        <v/>
      </c>
      <c r="L403" s="15" t="str">
        <f>IF(VLOOKUP(A403,[2]ImportationMaterialProgrammingE!B:Y,24,0)=0,"",VLOOKUP(A403,[2]ImportationMaterialProgrammingE!B:Y,24,0))</f>
        <v/>
      </c>
      <c r="N403" s="3" t="str">
        <f t="shared" si="19"/>
        <v/>
      </c>
      <c r="Q403" s="16" t="str">
        <f>VLOOKUP(A403,[2]ImportationMaterialProgrammingE!B:AN,39,0)</f>
        <v xml:space="preserve">          </v>
      </c>
      <c r="S403" s="17" t="str">
        <f>VLOOKUP(A403,[2]ImportationMaterialProgrammingE!B:F,5,0)</f>
        <v/>
      </c>
      <c r="X403" s="15" t="str">
        <f>VLOOKUP(A403,[2]ImportationMaterialProgrammingE!B:X,23,0)</f>
        <v/>
      </c>
      <c r="Y403" s="1" t="str">
        <f>IF(X403="DTA TRANSP","",VLOOKUP(A403,[2]ImportationMaterialProgrammingE!$B:$V,21,0))</f>
        <v/>
      </c>
      <c r="AC403" s="24"/>
      <c r="AD403" s="24"/>
      <c r="AE403" s="24"/>
      <c r="AF403" s="24"/>
    </row>
    <row r="404" spans="1:32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>
        <f>VLOOKUP(A404,[2]ImportationMaterialProgrammingE!B:C,2,0)</f>
        <v>540201760</v>
      </c>
      <c r="F404" s="3" t="s">
        <v>589</v>
      </c>
      <c r="H404" s="17">
        <f t="shared" ca="1" si="18"/>
        <v>86</v>
      </c>
      <c r="I404" s="15" t="str">
        <f>IF(VLOOKUP(A404,[2]ImportationMaterialProgrammingE!B:U,20,0)=0,"",VLOOKUP(A404,[2]ImportationMaterialProgrammingE!B:U,20,0))</f>
        <v>10/03/2022</v>
      </c>
      <c r="J404" s="15" t="str">
        <f>IF(VLOOKUP(A404,[2]ImportationMaterialProgrammingE!B:Y,24,0)&lt;&gt;"","Sim","Não")</f>
        <v>Não</v>
      </c>
      <c r="K404" s="15" t="str">
        <f>IF(VLOOKUP(A404,[2]ImportationMaterialProgrammingE!B:X,23,0)="DTA TRANSP",VLOOKUP(A404,[2]ImportationMaterialProgrammingE!B:V,21,0),"")</f>
        <v/>
      </c>
      <c r="L404" s="15" t="str">
        <f>IF(VLOOKUP(A404,[2]ImportationMaterialProgrammingE!B:Y,24,0)=0,"",VLOOKUP(A404,[2]ImportationMaterialProgrammingE!B:Y,24,0))</f>
        <v/>
      </c>
      <c r="N404" s="3" t="str">
        <f t="shared" si="19"/>
        <v/>
      </c>
      <c r="P404" s="3" t="s">
        <v>456</v>
      </c>
      <c r="Q404" s="16" t="str">
        <f>VLOOKUP(A404,[2]ImportationMaterialProgrammingE!B:AN,39,0)</f>
        <v xml:space="preserve">          </v>
      </c>
      <c r="S404" s="17" t="str">
        <f>VLOOKUP(A404,[2]ImportationMaterialProgrammingE!B:F,5,0)</f>
        <v/>
      </c>
      <c r="X404" s="15" t="str">
        <f>VLOOKUP(A404,[2]ImportationMaterialProgrammingE!B:X,23,0)</f>
        <v/>
      </c>
      <c r="Y404" s="1" t="str">
        <f>IF(X404="DTA TRANSP","",VLOOKUP(A404,[2]ImportationMaterialProgrammingE!$B:$V,21,0))</f>
        <v/>
      </c>
      <c r="AC404" s="24"/>
      <c r="AD404" s="24"/>
      <c r="AE404" s="24"/>
      <c r="AF404" s="24"/>
    </row>
    <row r="405" spans="1:32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>
        <f>VLOOKUP(A405,[2]ImportationMaterialProgrammingE!B:C,2,0)</f>
        <v>540201723</v>
      </c>
      <c r="F405" s="3" t="s">
        <v>589</v>
      </c>
      <c r="H405" s="17">
        <f t="shared" ca="1" si="18"/>
        <v>86</v>
      </c>
      <c r="I405" s="15" t="e">
        <f>IF(VLOOKUP(A405,[2]ImportationMaterialProgrammingE!B:U,20,0)=0,"",VLOOKUP(A405,[2]ImportationMaterialProgrammingE!B:U,20,0))</f>
        <v>#REF!</v>
      </c>
      <c r="J405" s="15" t="str">
        <f>IF(VLOOKUP(A405,[2]ImportationMaterialProgrammingE!B:Y,24,0)&lt;&gt;"","Sim","Não")</f>
        <v>Não</v>
      </c>
      <c r="K405" s="15" t="str">
        <f>IF(VLOOKUP(A405,[2]ImportationMaterialProgrammingE!B:X,23,0)="DTA TRANSP",VLOOKUP(A405,[2]ImportationMaterialProgrammingE!B:V,21,0),"")</f>
        <v/>
      </c>
      <c r="L405" s="15" t="str">
        <f>IF(VLOOKUP(A405,[2]ImportationMaterialProgrammingE!B:Y,24,0)=0,"",VLOOKUP(A405,[2]ImportationMaterialProgrammingE!B:Y,24,0))</f>
        <v/>
      </c>
      <c r="N405" s="3" t="str">
        <f t="shared" si="19"/>
        <v/>
      </c>
      <c r="Q405" s="16" t="str">
        <f>VLOOKUP(A405,[2]ImportationMaterialProgrammingE!B:AN,39,0)</f>
        <v xml:space="preserve">          </v>
      </c>
      <c r="S405" s="17" t="str">
        <f>VLOOKUP(A405,[2]ImportationMaterialProgrammingE!B:F,5,0)</f>
        <v/>
      </c>
      <c r="X405" s="15" t="str">
        <f>VLOOKUP(A405,[2]ImportationMaterialProgrammingE!B:X,23,0)</f>
        <v/>
      </c>
      <c r="Y405" s="1" t="str">
        <f>IF(X405="DTA TRANSP","",VLOOKUP(A405,[2]ImportationMaterialProgrammingE!$B:$V,21,0))</f>
        <v/>
      </c>
      <c r="AC405" s="24"/>
      <c r="AD405" s="24"/>
      <c r="AE405" s="24"/>
      <c r="AF405" s="24"/>
    </row>
    <row r="406" spans="1:32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>
        <f>VLOOKUP(A406,[2]ImportationMaterialProgrammingE!B:C,2,0)</f>
        <v>540201724</v>
      </c>
      <c r="F406" s="3" t="s">
        <v>589</v>
      </c>
      <c r="H406" s="17">
        <f t="shared" ca="1" si="18"/>
        <v>86</v>
      </c>
      <c r="I406" s="15" t="str">
        <f>IF(VLOOKUP(A406,[2]ImportationMaterialProgrammingE!B:U,20,0)=0,"",VLOOKUP(A406,[2]ImportationMaterialProgrammingE!B:U,20,0))</f>
        <v>14/03/2022</v>
      </c>
      <c r="J406" s="15" t="str">
        <f>IF(VLOOKUP(A406,[2]ImportationMaterialProgrammingE!B:Y,24,0)&lt;&gt;"","Sim","Não")</f>
        <v>Não</v>
      </c>
      <c r="K406" s="15" t="str">
        <f>IF(VLOOKUP(A406,[2]ImportationMaterialProgrammingE!B:X,23,0)="DTA TRANSP",VLOOKUP(A406,[2]ImportationMaterialProgrammingE!B:V,21,0),"")</f>
        <v/>
      </c>
      <c r="L406" s="15" t="str">
        <f>IF(VLOOKUP(A406,[2]ImportationMaterialProgrammingE!B:Y,24,0)=0,"",VLOOKUP(A406,[2]ImportationMaterialProgrammingE!B:Y,24,0))</f>
        <v/>
      </c>
      <c r="M406" s="21">
        <v>6.8500000000000005E-2</v>
      </c>
      <c r="N406" s="3" t="str">
        <f t="shared" si="19"/>
        <v>Remover bloqueio</v>
      </c>
      <c r="Q406" s="16" t="str">
        <f>VLOOKUP(A406,[2]ImportationMaterialProgrammingE!B:AN,39,0)</f>
        <v xml:space="preserve">          </v>
      </c>
      <c r="S406" s="17" t="str">
        <f>VLOOKUP(A406,[2]ImportationMaterialProgrammingE!B:F,5,0)</f>
        <v/>
      </c>
      <c r="X406" s="15" t="str">
        <f>VLOOKUP(A406,[2]ImportationMaterialProgrammingE!B:X,23,0)</f>
        <v/>
      </c>
      <c r="Y406" s="1" t="str">
        <f>IF(X406="DTA TRANSP","",VLOOKUP(A406,[2]ImportationMaterialProgrammingE!$B:$V,21,0))</f>
        <v/>
      </c>
      <c r="AC406" s="24"/>
      <c r="AD406" s="24"/>
      <c r="AE406" s="24"/>
      <c r="AF406" s="24"/>
    </row>
    <row r="407" spans="1:32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>
        <f>VLOOKUP(A407,[2]ImportationMaterialProgrammingE!B:C,2,0)</f>
        <v>540201725</v>
      </c>
      <c r="F407" s="3" t="s">
        <v>589</v>
      </c>
      <c r="H407" s="17">
        <f t="shared" ca="1" si="18"/>
        <v>86</v>
      </c>
      <c r="I407" s="15" t="str">
        <f>IF(VLOOKUP(A407,[2]ImportationMaterialProgrammingE!B:U,20,0)=0,"",VLOOKUP(A407,[2]ImportationMaterialProgrammingE!B:U,20,0))</f>
        <v>11/03/2022</v>
      </c>
      <c r="J407" s="15" t="str">
        <f>IF(VLOOKUP(A407,[2]ImportationMaterialProgrammingE!B:Y,24,0)&lt;&gt;"","Sim","Não")</f>
        <v>Não</v>
      </c>
      <c r="K407" s="15" t="str">
        <f>IF(VLOOKUP(A407,[2]ImportationMaterialProgrammingE!B:X,23,0)="DTA TRANSP",VLOOKUP(A407,[2]ImportationMaterialProgrammingE!B:V,21,0),"")</f>
        <v/>
      </c>
      <c r="L407" s="15" t="str">
        <f>IF(VLOOKUP(A407,[2]ImportationMaterialProgrammingE!B:Y,24,0)=0,"",VLOOKUP(A407,[2]ImportationMaterialProgrammingE!B:Y,24,0))</f>
        <v/>
      </c>
      <c r="N407" s="3" t="str">
        <f t="shared" si="19"/>
        <v/>
      </c>
      <c r="P407" s="3" t="s">
        <v>456</v>
      </c>
      <c r="Q407" s="16" t="str">
        <f>VLOOKUP(A407,[2]ImportationMaterialProgrammingE!B:AN,39,0)</f>
        <v xml:space="preserve">          </v>
      </c>
      <c r="S407" s="17" t="str">
        <f>VLOOKUP(A407,[2]ImportationMaterialProgrammingE!B:F,5,0)</f>
        <v/>
      </c>
      <c r="X407" s="15" t="str">
        <f>VLOOKUP(A407,[2]ImportationMaterialProgrammingE!B:X,23,0)</f>
        <v/>
      </c>
      <c r="Y407" s="1" t="str">
        <f>IF(X407="DTA TRANSP","",VLOOKUP(A407,[2]ImportationMaterialProgrammingE!$B:$V,21,0))</f>
        <v/>
      </c>
      <c r="AC407" s="24"/>
      <c r="AD407" s="24"/>
      <c r="AE407" s="24"/>
      <c r="AF407" s="24"/>
    </row>
    <row r="408" spans="1:32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>
        <f>VLOOKUP(A408,[2]ImportationMaterialProgrammingE!B:C,2,0)</f>
        <v>540201726</v>
      </c>
      <c r="F408" s="3" t="s">
        <v>589</v>
      </c>
      <c r="H408" s="17">
        <f t="shared" ca="1" si="18"/>
        <v>86</v>
      </c>
      <c r="I408" s="15" t="e">
        <f>IF(VLOOKUP(A408,[2]ImportationMaterialProgrammingE!B:U,20,0)=0,"",VLOOKUP(A408,[2]ImportationMaterialProgrammingE!B:U,20,0))</f>
        <v>#REF!</v>
      </c>
      <c r="J408" s="15" t="str">
        <f>IF(VLOOKUP(A408,[2]ImportationMaterialProgrammingE!B:Y,24,0)&lt;&gt;"","Sim","Não")</f>
        <v>Não</v>
      </c>
      <c r="K408" s="15" t="str">
        <f>IF(VLOOKUP(A408,[2]ImportationMaterialProgrammingE!B:X,23,0)="DTA TRANSP",VLOOKUP(A408,[2]ImportationMaterialProgrammingE!B:V,21,0),"")</f>
        <v/>
      </c>
      <c r="L408" s="15" t="str">
        <f>IF(VLOOKUP(A408,[2]ImportationMaterialProgrammingE!B:Y,24,0)=0,"",VLOOKUP(A408,[2]ImportationMaterialProgrammingE!B:Y,24,0))</f>
        <v/>
      </c>
      <c r="M408" s="21">
        <v>5.74E-2</v>
      </c>
      <c r="N408" s="3" t="str">
        <f t="shared" si="19"/>
        <v>Remover bloqueio</v>
      </c>
      <c r="Q408" s="16" t="str">
        <f>VLOOKUP(A408,[2]ImportationMaterialProgrammingE!B:AN,39,0)</f>
        <v xml:space="preserve">          </v>
      </c>
      <c r="S408" s="17" t="str">
        <f>VLOOKUP(A408,[2]ImportationMaterialProgrammingE!B:F,5,0)</f>
        <v/>
      </c>
      <c r="X408" s="15" t="str">
        <f>VLOOKUP(A408,[2]ImportationMaterialProgrammingE!B:X,23,0)</f>
        <v/>
      </c>
      <c r="Y408" s="1" t="str">
        <f>IF(X408="DTA TRANSP","",VLOOKUP(A408,[2]ImportationMaterialProgrammingE!$B:$V,21,0))</f>
        <v/>
      </c>
      <c r="AC408" s="24"/>
      <c r="AD408" s="24"/>
      <c r="AE408" s="24"/>
      <c r="AF408" s="24"/>
    </row>
    <row r="409" spans="1:32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>
        <f>VLOOKUP(A409,[2]ImportationMaterialProgrammingE!B:C,2,0)</f>
        <v>540201714</v>
      </c>
      <c r="F409" s="3" t="s">
        <v>589</v>
      </c>
      <c r="H409" s="17">
        <f t="shared" ca="1" si="18"/>
        <v>86</v>
      </c>
      <c r="I409" s="15" t="e">
        <f>IF(VLOOKUP(A409,[2]ImportationMaterialProgrammingE!B:U,20,0)=0,"",VLOOKUP(A409,[2]ImportationMaterialProgrammingE!B:U,20,0))</f>
        <v>#REF!</v>
      </c>
      <c r="J409" s="15" t="str">
        <f>IF(VLOOKUP(A409,[2]ImportationMaterialProgrammingE!B:Y,24,0)&lt;&gt;"","Sim","Não")</f>
        <v>Não</v>
      </c>
      <c r="K409" s="15" t="str">
        <f>IF(VLOOKUP(A409,[2]ImportationMaterialProgrammingE!B:X,23,0)="DTA TRANSP",VLOOKUP(A409,[2]ImportationMaterialProgrammingE!B:V,21,0),"")</f>
        <v/>
      </c>
      <c r="L409" s="15" t="str">
        <f>IF(VLOOKUP(A409,[2]ImportationMaterialProgrammingE!B:Y,24,0)=0,"",VLOOKUP(A409,[2]ImportationMaterialProgrammingE!B:Y,24,0))</f>
        <v/>
      </c>
      <c r="M409" s="21">
        <v>5.1999999999999998E-2</v>
      </c>
      <c r="N409" s="3" t="str">
        <f t="shared" si="19"/>
        <v>Remover bloqueio</v>
      </c>
      <c r="Q409" s="16" t="str">
        <f>VLOOKUP(A409,[2]ImportationMaterialProgrammingE!B:AN,39,0)</f>
        <v xml:space="preserve">          </v>
      </c>
      <c r="S409" s="17" t="str">
        <f>VLOOKUP(A409,[2]ImportationMaterialProgrammingE!B:F,5,0)</f>
        <v/>
      </c>
      <c r="X409" s="15" t="str">
        <f>VLOOKUP(A409,[2]ImportationMaterialProgrammingE!B:X,23,0)</f>
        <v>SBL</v>
      </c>
      <c r="Y409" s="1" t="str">
        <f>IF(X409="DTA TRANSP","",VLOOKUP(A409,[2]ImportationMaterialProgrammingE!$B:$V,21,0))</f>
        <v/>
      </c>
      <c r="AC409" s="24"/>
      <c r="AD409" s="24"/>
      <c r="AE409" s="24"/>
      <c r="AF409" s="24"/>
    </row>
    <row r="410" spans="1:32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>
        <f>VLOOKUP(A410,[2]ImportationMaterialProgrammingE!B:C,2,0)</f>
        <v>540201727</v>
      </c>
      <c r="F410" s="3" t="s">
        <v>589</v>
      </c>
      <c r="H410" s="17">
        <f t="shared" ca="1" si="18"/>
        <v>86</v>
      </c>
      <c r="I410" s="15" t="e">
        <f>IF(VLOOKUP(A410,[2]ImportationMaterialProgrammingE!B:U,20,0)=0,"",VLOOKUP(A410,[2]ImportationMaterialProgrammingE!B:U,20,0))</f>
        <v>#REF!</v>
      </c>
      <c r="J410" s="15" t="str">
        <f>IF(VLOOKUP(A410,[2]ImportationMaterialProgrammingE!B:Y,24,0)&lt;&gt;"","Sim","Não")</f>
        <v>Não</v>
      </c>
      <c r="K410" s="15" t="str">
        <f>IF(VLOOKUP(A410,[2]ImportationMaterialProgrammingE!B:X,23,0)="DTA TRANSP",VLOOKUP(A410,[2]ImportationMaterialProgrammingE!B:V,21,0),"")</f>
        <v/>
      </c>
      <c r="L410" s="15" t="str">
        <f>IF(VLOOKUP(A410,[2]ImportationMaterialProgrammingE!B:Y,24,0)=0,"",VLOOKUP(A410,[2]ImportationMaterialProgrammingE!B:Y,24,0))</f>
        <v/>
      </c>
      <c r="N410" s="3" t="str">
        <f t="shared" si="19"/>
        <v/>
      </c>
      <c r="Q410" s="16" t="str">
        <f>VLOOKUP(A410,[2]ImportationMaterialProgrammingE!B:AN,39,0)</f>
        <v xml:space="preserve">          </v>
      </c>
      <c r="S410" s="17" t="str">
        <f>VLOOKUP(A410,[2]ImportationMaterialProgrammingE!B:F,5,0)</f>
        <v/>
      </c>
      <c r="X410" s="15" t="str">
        <f>VLOOKUP(A410,[2]ImportationMaterialProgrammingE!B:X,23,0)</f>
        <v>SBL</v>
      </c>
      <c r="Y410" s="1" t="str">
        <f>IF(X410="DTA TRANSP","",VLOOKUP(A410,[2]ImportationMaterialProgrammingE!$B:$V,21,0))</f>
        <v/>
      </c>
      <c r="AC410" s="24"/>
      <c r="AD410" s="24"/>
      <c r="AE410" s="24"/>
      <c r="AF410" s="24"/>
    </row>
    <row r="411" spans="1:32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>
        <f>VLOOKUP(A411,[2]ImportationMaterialProgrammingE!B:C,2,0)</f>
        <v>540201728</v>
      </c>
      <c r="F411" s="3" t="s">
        <v>589</v>
      </c>
      <c r="H411" s="17">
        <f t="shared" ca="1" si="18"/>
        <v>86</v>
      </c>
      <c r="I411" s="15" t="e">
        <f>IF(VLOOKUP(A411,[2]ImportationMaterialProgrammingE!B:U,20,0)=0,"",VLOOKUP(A411,[2]ImportationMaterialProgrammingE!B:U,20,0))</f>
        <v>#REF!</v>
      </c>
      <c r="J411" s="15" t="str">
        <f>IF(VLOOKUP(A411,[2]ImportationMaterialProgrammingE!B:Y,24,0)&lt;&gt;"","Sim","Não")</f>
        <v>Não</v>
      </c>
      <c r="K411" s="15" t="str">
        <f>IF(VLOOKUP(A411,[2]ImportationMaterialProgrammingE!B:X,23,0)="DTA TRANSP",VLOOKUP(A411,[2]ImportationMaterialProgrammingE!B:V,21,0),"")</f>
        <v/>
      </c>
      <c r="L411" s="15" t="str">
        <f>IF(VLOOKUP(A411,[2]ImportationMaterialProgrammingE!B:Y,24,0)=0,"",VLOOKUP(A411,[2]ImportationMaterialProgrammingE!B:Y,24,0))</f>
        <v/>
      </c>
      <c r="M411" s="21">
        <v>7.1599999999999997E-2</v>
      </c>
      <c r="N411" s="3" t="str">
        <f t="shared" si="19"/>
        <v>Remover bloqueio</v>
      </c>
      <c r="Q411" s="16" t="str">
        <f>VLOOKUP(A411,[2]ImportationMaterialProgrammingE!B:AN,39,0)</f>
        <v xml:space="preserve">          </v>
      </c>
      <c r="S411" s="17" t="str">
        <f>VLOOKUP(A411,[2]ImportationMaterialProgrammingE!B:F,5,0)</f>
        <v/>
      </c>
      <c r="X411" s="15" t="str">
        <f>VLOOKUP(A411,[2]ImportationMaterialProgrammingE!B:X,23,0)</f>
        <v/>
      </c>
      <c r="Y411" s="1" t="str">
        <f>IF(X411="DTA TRANSP","",VLOOKUP(A411,[2]ImportationMaterialProgrammingE!$B:$V,21,0))</f>
        <v/>
      </c>
      <c r="AC411" s="24"/>
      <c r="AD411" s="24"/>
      <c r="AE411" s="24"/>
      <c r="AF411" s="24"/>
    </row>
    <row r="412" spans="1:32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>
        <f>VLOOKUP(A412,[2]ImportationMaterialProgrammingE!B:C,2,0)</f>
        <v>540201729</v>
      </c>
      <c r="F412" s="3" t="s">
        <v>589</v>
      </c>
      <c r="H412" s="17">
        <f t="shared" ca="1" si="18"/>
        <v>86</v>
      </c>
      <c r="I412" s="15" t="str">
        <f>IF(VLOOKUP(A412,[2]ImportationMaterialProgrammingE!B:U,20,0)=0,"",VLOOKUP(A412,[2]ImportationMaterialProgrammingE!B:U,20,0))</f>
        <v>08/03/2022</v>
      </c>
      <c r="J412" s="15" t="str">
        <f>IF(VLOOKUP(A412,[2]ImportationMaterialProgrammingE!B:Y,24,0)&lt;&gt;"","Sim","Não")</f>
        <v>Não</v>
      </c>
      <c r="K412" s="15" t="str">
        <f>IF(VLOOKUP(A412,[2]ImportationMaterialProgrammingE!B:X,23,0)="DTA TRANSP",VLOOKUP(A412,[2]ImportationMaterialProgrammingE!B:V,21,0),"")</f>
        <v/>
      </c>
      <c r="L412" s="15" t="str">
        <f>IF(VLOOKUP(A412,[2]ImportationMaterialProgrammingE!B:Y,24,0)=0,"",VLOOKUP(A412,[2]ImportationMaterialProgrammingE!B:Y,24,0))</f>
        <v/>
      </c>
      <c r="N412" s="3" t="str">
        <f t="shared" si="19"/>
        <v/>
      </c>
      <c r="P412" s="3" t="s">
        <v>456</v>
      </c>
      <c r="Q412" s="16" t="str">
        <f>VLOOKUP(A412,[2]ImportationMaterialProgrammingE!B:AN,39,0)</f>
        <v xml:space="preserve">          </v>
      </c>
      <c r="S412" s="17" t="str">
        <f>VLOOKUP(A412,[2]ImportationMaterialProgrammingE!B:F,5,0)</f>
        <v/>
      </c>
      <c r="X412" s="15" t="str">
        <f>VLOOKUP(A412,[2]ImportationMaterialProgrammingE!B:X,23,0)</f>
        <v>MBB</v>
      </c>
      <c r="Y412" s="1" t="str">
        <f>IF(X412="DTA TRANSP","",VLOOKUP(A412,[2]ImportationMaterialProgrammingE!$B:$V,21,0))</f>
        <v>08/03/2022</v>
      </c>
      <c r="AC412" s="24"/>
      <c r="AD412" s="24"/>
      <c r="AE412" s="24"/>
      <c r="AF412" s="24"/>
    </row>
    <row r="413" spans="1:32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>
        <f>VLOOKUP(A413,[2]ImportationMaterialProgrammingE!B:C,2,0)</f>
        <v>540201730</v>
      </c>
      <c r="F413" s="3" t="s">
        <v>589</v>
      </c>
      <c r="H413" s="17">
        <f t="shared" ca="1" si="18"/>
        <v>86</v>
      </c>
      <c r="I413" s="15" t="e">
        <f>IF(VLOOKUP(A413,[2]ImportationMaterialProgrammingE!B:U,20,0)=0,"",VLOOKUP(A413,[2]ImportationMaterialProgrammingE!B:U,20,0))</f>
        <v>#REF!</v>
      </c>
      <c r="J413" s="15" t="str">
        <f>IF(VLOOKUP(A413,[2]ImportationMaterialProgrammingE!B:Y,24,0)&lt;&gt;"","Sim","Não")</f>
        <v>Não</v>
      </c>
      <c r="K413" s="15" t="str">
        <f>IF(VLOOKUP(A413,[2]ImportationMaterialProgrammingE!B:X,23,0)="DTA TRANSP",VLOOKUP(A413,[2]ImportationMaterialProgrammingE!B:V,21,0),"")</f>
        <v/>
      </c>
      <c r="L413" s="15" t="str">
        <f>IF(VLOOKUP(A413,[2]ImportationMaterialProgrammingE!B:Y,24,0)=0,"",VLOOKUP(A413,[2]ImportationMaterialProgrammingE!B:Y,24,0))</f>
        <v/>
      </c>
      <c r="M413" s="21">
        <v>7.5899999999999995E-2</v>
      </c>
      <c r="N413" s="3" t="str">
        <f t="shared" si="19"/>
        <v>Remover bloqueio</v>
      </c>
      <c r="Q413" s="16" t="str">
        <f>VLOOKUP(A413,[2]ImportationMaterialProgrammingE!B:AN,39,0)</f>
        <v xml:space="preserve">          </v>
      </c>
      <c r="S413" s="17" t="str">
        <f>VLOOKUP(A413,[2]ImportationMaterialProgrammingE!B:F,5,0)</f>
        <v/>
      </c>
      <c r="X413" s="15" t="str">
        <f>VLOOKUP(A413,[2]ImportationMaterialProgrammingE!B:X,23,0)</f>
        <v>SBL</v>
      </c>
      <c r="Y413" s="1" t="str">
        <f>IF(X413="DTA TRANSP","",VLOOKUP(A413,[2]ImportationMaterialProgrammingE!$B:$V,21,0))</f>
        <v/>
      </c>
      <c r="AC413" s="24"/>
      <c r="AD413" s="24"/>
      <c r="AE413" s="24"/>
      <c r="AF413" s="24"/>
    </row>
    <row r="414" spans="1:32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>
        <f>VLOOKUP(A414,[2]ImportationMaterialProgrammingE!B:C,2,0)</f>
        <v>540201737</v>
      </c>
      <c r="F414" s="3" t="s">
        <v>589</v>
      </c>
      <c r="H414" s="17">
        <f t="shared" ca="1" si="18"/>
        <v>86</v>
      </c>
      <c r="I414" s="15" t="e">
        <f>IF(VLOOKUP(A414,[2]ImportationMaterialProgrammingE!B:U,20,0)=0,"",VLOOKUP(A414,[2]ImportationMaterialProgrammingE!B:U,20,0))</f>
        <v>#REF!</v>
      </c>
      <c r="J414" s="15" t="str">
        <f>IF(VLOOKUP(A414,[2]ImportationMaterialProgrammingE!B:Y,24,0)&lt;&gt;"","Sim","Não")</f>
        <v>Não</v>
      </c>
      <c r="K414" s="15" t="str">
        <f>IF(VLOOKUP(A414,[2]ImportationMaterialProgrammingE!B:X,23,0)="DTA TRANSP",VLOOKUP(A414,[2]ImportationMaterialProgrammingE!B:V,21,0),"")</f>
        <v/>
      </c>
      <c r="L414" s="15" t="str">
        <f>IF(VLOOKUP(A414,[2]ImportationMaterialProgrammingE!B:Y,24,0)=0,"",VLOOKUP(A414,[2]ImportationMaterialProgrammingE!B:Y,24,0))</f>
        <v/>
      </c>
      <c r="N414" s="3" t="str">
        <f t="shared" si="19"/>
        <v/>
      </c>
      <c r="Q414" s="16" t="str">
        <f>VLOOKUP(A414,[2]ImportationMaterialProgrammingE!B:AN,39,0)</f>
        <v xml:space="preserve">          </v>
      </c>
      <c r="S414" s="17" t="str">
        <f>VLOOKUP(A414,[2]ImportationMaterialProgrammingE!B:F,5,0)</f>
        <v/>
      </c>
      <c r="X414" s="15" t="str">
        <f>VLOOKUP(A414,[2]ImportationMaterialProgrammingE!B:X,23,0)</f>
        <v/>
      </c>
      <c r="Y414" s="1" t="str">
        <f>IF(X414="DTA TRANSP","",VLOOKUP(A414,[2]ImportationMaterialProgrammingE!$B:$V,21,0))</f>
        <v/>
      </c>
      <c r="AC414" s="24"/>
      <c r="AD414" s="24"/>
      <c r="AE414" s="24"/>
      <c r="AF414" s="24"/>
    </row>
    <row r="415" spans="1:32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>
        <f>VLOOKUP(A415,[2]ImportationMaterialProgrammingE!B:C,2,0)</f>
        <v>540201735</v>
      </c>
      <c r="F415" s="3" t="s">
        <v>589</v>
      </c>
      <c r="H415" s="17">
        <f t="shared" ca="1" si="18"/>
        <v>86</v>
      </c>
      <c r="I415" s="15" t="e">
        <f>IF(VLOOKUP(A415,[2]ImportationMaterialProgrammingE!B:U,20,0)=0,"",VLOOKUP(A415,[2]ImportationMaterialProgrammingE!B:U,20,0))</f>
        <v>#REF!</v>
      </c>
      <c r="J415" s="15" t="str">
        <f>IF(VLOOKUP(A415,[2]ImportationMaterialProgrammingE!B:Y,24,0)&lt;&gt;"","Sim","Não")</f>
        <v>Não</v>
      </c>
      <c r="K415" s="15" t="str">
        <f>IF(VLOOKUP(A415,[2]ImportationMaterialProgrammingE!B:X,23,0)="DTA TRANSP",VLOOKUP(A415,[2]ImportationMaterialProgrammingE!B:V,21,0),"")</f>
        <v/>
      </c>
      <c r="L415" s="15" t="str">
        <f>IF(VLOOKUP(A415,[2]ImportationMaterialProgrammingE!B:Y,24,0)=0,"",VLOOKUP(A415,[2]ImportationMaterialProgrammingE!B:Y,24,0))</f>
        <v/>
      </c>
      <c r="N415" s="3" t="str">
        <f t="shared" si="19"/>
        <v/>
      </c>
      <c r="Q415" s="16" t="str">
        <f>VLOOKUP(A415,[2]ImportationMaterialProgrammingE!B:AN,39,0)</f>
        <v xml:space="preserve">          </v>
      </c>
      <c r="S415" s="17" t="str">
        <f>VLOOKUP(A415,[2]ImportationMaterialProgrammingE!B:F,5,0)</f>
        <v/>
      </c>
      <c r="X415" s="15" t="str">
        <f>VLOOKUP(A415,[2]ImportationMaterialProgrammingE!B:X,23,0)</f>
        <v>SBL</v>
      </c>
      <c r="Y415" s="1" t="str">
        <f>IF(X415="DTA TRANSP","",VLOOKUP(A415,[2]ImportationMaterialProgrammingE!$B:$V,21,0))</f>
        <v/>
      </c>
      <c r="AC415" s="24"/>
      <c r="AD415" s="24"/>
      <c r="AE415" s="24"/>
      <c r="AF415" s="24"/>
    </row>
    <row r="416" spans="1:32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>
        <f>VLOOKUP(A416,[2]ImportationMaterialProgrammingE!B:C,2,0)</f>
        <v>540201739</v>
      </c>
      <c r="F416" s="3" t="s">
        <v>589</v>
      </c>
      <c r="H416" s="17">
        <f t="shared" ca="1" si="18"/>
        <v>86</v>
      </c>
      <c r="I416" s="15" t="str">
        <f>IF(VLOOKUP(A416,[2]ImportationMaterialProgrammingE!B:U,20,0)=0,"",VLOOKUP(A416,[2]ImportationMaterialProgrammingE!B:U,20,0))</f>
        <v>10/03/2022</v>
      </c>
      <c r="J416" s="15" t="str">
        <f>IF(VLOOKUP(A416,[2]ImportationMaterialProgrammingE!B:Y,24,0)&lt;&gt;"","Sim","Não")</f>
        <v>Não</v>
      </c>
      <c r="K416" s="15" t="str">
        <f>IF(VLOOKUP(A416,[2]ImportationMaterialProgrammingE!B:X,23,0)="DTA TRANSP",VLOOKUP(A416,[2]ImportationMaterialProgrammingE!B:V,21,0),"")</f>
        <v/>
      </c>
      <c r="L416" s="15" t="str">
        <f>IF(VLOOKUP(A416,[2]ImportationMaterialProgrammingE!B:Y,24,0)=0,"",VLOOKUP(A416,[2]ImportationMaterialProgrammingE!B:Y,24,0))</f>
        <v/>
      </c>
      <c r="N416" s="3" t="str">
        <f t="shared" si="19"/>
        <v/>
      </c>
      <c r="Q416" s="16" t="str">
        <f>VLOOKUP(A416,[2]ImportationMaterialProgrammingE!B:AN,39,0)</f>
        <v xml:space="preserve">          </v>
      </c>
      <c r="S416" s="17" t="str">
        <f>VLOOKUP(A416,[2]ImportationMaterialProgrammingE!B:F,5,0)</f>
        <v/>
      </c>
      <c r="X416" s="15" t="str">
        <f>VLOOKUP(A416,[2]ImportationMaterialProgrammingE!B:X,23,0)</f>
        <v/>
      </c>
      <c r="Y416" s="1" t="str">
        <f>IF(X416="DTA TRANSP","",VLOOKUP(A416,[2]ImportationMaterialProgrammingE!$B:$V,21,0))</f>
        <v/>
      </c>
      <c r="AC416" s="24"/>
      <c r="AD416" s="24"/>
      <c r="AE416" s="24"/>
      <c r="AF416" s="24"/>
    </row>
    <row r="417" spans="1:32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>
        <f>VLOOKUP(A417,[2]ImportationMaterialProgrammingE!B:C,2,0)</f>
        <v>540201865</v>
      </c>
      <c r="F417" s="3" t="s">
        <v>589</v>
      </c>
      <c r="H417" s="17">
        <f t="shared" ca="1" si="18"/>
        <v>86</v>
      </c>
      <c r="I417" s="15" t="str">
        <f>IF(VLOOKUP(A417,[2]ImportationMaterialProgrammingE!B:U,20,0)=0,"",VLOOKUP(A417,[2]ImportationMaterialProgrammingE!B:U,20,0))</f>
        <v>11/03/2022</v>
      </c>
      <c r="J417" s="15" t="str">
        <f>IF(VLOOKUP(A417,[2]ImportationMaterialProgrammingE!B:Y,24,0)&lt;&gt;"","Sim","Não")</f>
        <v>Não</v>
      </c>
      <c r="K417" s="15" t="str">
        <f>IF(VLOOKUP(A417,[2]ImportationMaterialProgrammingE!B:X,23,0)="DTA TRANSP",VLOOKUP(A417,[2]ImportationMaterialProgrammingE!B:V,21,0),"")</f>
        <v/>
      </c>
      <c r="L417" s="15" t="str">
        <f>IF(VLOOKUP(A417,[2]ImportationMaterialProgrammingE!B:Y,24,0)=0,"",VLOOKUP(A417,[2]ImportationMaterialProgrammingE!B:Y,24,0))</f>
        <v/>
      </c>
      <c r="N417" s="3" t="str">
        <f t="shared" si="19"/>
        <v/>
      </c>
      <c r="Q417" s="16" t="str">
        <f>VLOOKUP(A417,[2]ImportationMaterialProgrammingE!B:AN,39,0)</f>
        <v xml:space="preserve">          </v>
      </c>
      <c r="S417" s="17" t="str">
        <f>VLOOKUP(A417,[2]ImportationMaterialProgrammingE!B:F,5,0)</f>
        <v/>
      </c>
      <c r="X417" s="15" t="str">
        <f>VLOOKUP(A417,[2]ImportationMaterialProgrammingE!B:X,23,0)</f>
        <v/>
      </c>
      <c r="Y417" s="1" t="str">
        <f>IF(X417="DTA TRANSP","",VLOOKUP(A417,[2]ImportationMaterialProgrammingE!$B:$V,21,0))</f>
        <v/>
      </c>
      <c r="AC417" s="24"/>
      <c r="AD417" s="24"/>
      <c r="AE417" s="24"/>
      <c r="AF417" s="24"/>
    </row>
    <row r="418" spans="1:32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>
        <f>VLOOKUP(A418,[2]ImportationMaterialProgrammingE!B:C,2,0)</f>
        <v>540201866</v>
      </c>
      <c r="F418" s="3" t="s">
        <v>589</v>
      </c>
      <c r="H418" s="17">
        <f t="shared" ca="1" si="18"/>
        <v>86</v>
      </c>
      <c r="I418" s="15" t="str">
        <f>IF(VLOOKUP(A418,[2]ImportationMaterialProgrammingE!B:U,20,0)=0,"",VLOOKUP(A418,[2]ImportationMaterialProgrammingE!B:U,20,0))</f>
        <v>09/03/2022</v>
      </c>
      <c r="J418" s="15" t="str">
        <f>IF(VLOOKUP(A418,[2]ImportationMaterialProgrammingE!B:Y,24,0)&lt;&gt;"","Sim","Não")</f>
        <v>Não</v>
      </c>
      <c r="K418" s="15" t="str">
        <f>IF(VLOOKUP(A418,[2]ImportationMaterialProgrammingE!B:X,23,0)="DTA TRANSP",VLOOKUP(A418,[2]ImportationMaterialProgrammingE!B:V,21,0),"")</f>
        <v/>
      </c>
      <c r="L418" s="15" t="str">
        <f>IF(VLOOKUP(A418,[2]ImportationMaterialProgrammingE!B:Y,24,0)=0,"",VLOOKUP(A418,[2]ImportationMaterialProgrammingE!B:Y,24,0))</f>
        <v/>
      </c>
      <c r="N418" s="3" t="str">
        <f t="shared" si="19"/>
        <v/>
      </c>
      <c r="P418" s="3" t="s">
        <v>456</v>
      </c>
      <c r="Q418" s="16" t="str">
        <f>VLOOKUP(A418,[2]ImportationMaterialProgrammingE!B:AN,39,0)</f>
        <v xml:space="preserve">          </v>
      </c>
      <c r="S418" s="17" t="str">
        <f>VLOOKUP(A418,[2]ImportationMaterialProgrammingE!B:F,5,0)</f>
        <v/>
      </c>
      <c r="X418" s="15" t="str">
        <f>VLOOKUP(A418,[2]ImportationMaterialProgrammingE!B:X,23,0)</f>
        <v/>
      </c>
      <c r="Y418" s="1" t="str">
        <f>IF(X418="DTA TRANSP","",VLOOKUP(A418,[2]ImportationMaterialProgrammingE!$B:$V,21,0))</f>
        <v/>
      </c>
      <c r="AC418" s="24"/>
      <c r="AD418" s="24"/>
      <c r="AE418" s="24"/>
      <c r="AF418" s="24"/>
    </row>
    <row r="419" spans="1:32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>
        <f>VLOOKUP(A419,[2]ImportationMaterialProgrammingE!B:C,2,0)</f>
        <v>540201868</v>
      </c>
      <c r="F419" s="3" t="s">
        <v>589</v>
      </c>
      <c r="H419" s="17">
        <f t="shared" ca="1" si="18"/>
        <v>86</v>
      </c>
      <c r="I419" s="15" t="str">
        <f>IF(VLOOKUP(A419,[2]ImportationMaterialProgrammingE!B:U,20,0)=0,"",VLOOKUP(A419,[2]ImportationMaterialProgrammingE!B:U,20,0))</f>
        <v>14/03/2022</v>
      </c>
      <c r="J419" s="15" t="str">
        <f>IF(VLOOKUP(A419,[2]ImportationMaterialProgrammingE!B:Y,24,0)&lt;&gt;"","Sim","Não")</f>
        <v>Não</v>
      </c>
      <c r="K419" s="15" t="str">
        <f>IF(VLOOKUP(A419,[2]ImportationMaterialProgrammingE!B:X,23,0)="DTA TRANSP",VLOOKUP(A419,[2]ImportationMaterialProgrammingE!B:V,21,0),"")</f>
        <v/>
      </c>
      <c r="L419" s="15" t="str">
        <f>IF(VLOOKUP(A419,[2]ImportationMaterialProgrammingE!B:Y,24,0)=0,"",VLOOKUP(A419,[2]ImportationMaterialProgrammingE!B:Y,24,0))</f>
        <v/>
      </c>
      <c r="M419" s="21">
        <v>5.2200000000000003E-2</v>
      </c>
      <c r="N419" s="3" t="str">
        <f t="shared" si="19"/>
        <v>Remover bloqueio</v>
      </c>
      <c r="Q419" s="16" t="str">
        <f>VLOOKUP(A419,[2]ImportationMaterialProgrammingE!B:AN,39,0)</f>
        <v xml:space="preserve">          </v>
      </c>
      <c r="S419" s="17" t="str">
        <f>VLOOKUP(A419,[2]ImportationMaterialProgrammingE!B:F,5,0)</f>
        <v/>
      </c>
      <c r="X419" s="15" t="str">
        <f>VLOOKUP(A419,[2]ImportationMaterialProgrammingE!B:X,23,0)</f>
        <v/>
      </c>
      <c r="Y419" s="1" t="str">
        <f>IF(X419="DTA TRANSP","",VLOOKUP(A419,[2]ImportationMaterialProgrammingE!$B:$V,21,0))</f>
        <v/>
      </c>
      <c r="AC419" s="24"/>
      <c r="AD419" s="24"/>
      <c r="AE419" s="24"/>
      <c r="AF419" s="24"/>
    </row>
    <row r="420" spans="1:32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>
        <f>VLOOKUP(A420,[2]ImportationMaterialProgrammingE!B:C,2,0)</f>
        <v>540201720</v>
      </c>
      <c r="F420" s="3" t="s">
        <v>589</v>
      </c>
      <c r="H420" s="17">
        <f t="shared" ca="1" si="18"/>
        <v>86</v>
      </c>
      <c r="I420" s="15" t="str">
        <f>IF(VLOOKUP(A420,[2]ImportationMaterialProgrammingE!B:U,20,0)=0,"",VLOOKUP(A420,[2]ImportationMaterialProgrammingE!B:U,20,0))</f>
        <v>14/03/2022</v>
      </c>
      <c r="J420" s="15" t="str">
        <f>IF(VLOOKUP(A420,[2]ImportationMaterialProgrammingE!B:Y,24,0)&lt;&gt;"","Sim","Não")</f>
        <v>Não</v>
      </c>
      <c r="K420" s="15" t="str">
        <f>IF(VLOOKUP(A420,[2]ImportationMaterialProgrammingE!B:X,23,0)="DTA TRANSP",VLOOKUP(A420,[2]ImportationMaterialProgrammingE!B:V,21,0),"")</f>
        <v/>
      </c>
      <c r="L420" s="15" t="str">
        <f>IF(VLOOKUP(A420,[2]ImportationMaterialProgrammingE!B:Y,24,0)=0,"",VLOOKUP(A420,[2]ImportationMaterialProgrammingE!B:Y,24,0))</f>
        <v/>
      </c>
      <c r="N420" s="3" t="str">
        <f t="shared" si="19"/>
        <v/>
      </c>
      <c r="P420" s="3" t="s">
        <v>456</v>
      </c>
      <c r="Q420" s="16" t="str">
        <f>VLOOKUP(A420,[2]ImportationMaterialProgrammingE!B:AN,39,0)</f>
        <v xml:space="preserve">          </v>
      </c>
      <c r="S420" s="17" t="str">
        <f>VLOOKUP(A420,[2]ImportationMaterialProgrammingE!B:F,5,0)</f>
        <v/>
      </c>
      <c r="X420" s="15" t="str">
        <f>VLOOKUP(A420,[2]ImportationMaterialProgrammingE!B:X,23,0)</f>
        <v>SBL</v>
      </c>
      <c r="Y420" s="1" t="str">
        <f>IF(X420="DTA TRANSP","",VLOOKUP(A420,[2]ImportationMaterialProgrammingE!$B:$V,21,0))</f>
        <v/>
      </c>
      <c r="AC420" s="24"/>
      <c r="AD420" s="24"/>
      <c r="AE420" s="24"/>
      <c r="AF420" s="24"/>
    </row>
    <row r="421" spans="1:32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>
        <f>VLOOKUP(A421,[2]ImportationMaterialProgrammingE!B:C,2,0)</f>
        <v>540201716</v>
      </c>
      <c r="F421" s="3" t="s">
        <v>589</v>
      </c>
      <c r="H421" s="17">
        <f t="shared" ca="1" si="18"/>
        <v>86</v>
      </c>
      <c r="I421" s="15" t="str">
        <f>IF(VLOOKUP(A421,[2]ImportationMaterialProgrammingE!B:U,20,0)=0,"",VLOOKUP(A421,[2]ImportationMaterialProgrammingE!B:U,20,0))</f>
        <v>09/03/2022</v>
      </c>
      <c r="J421" s="15" t="str">
        <f>IF(VLOOKUP(A421,[2]ImportationMaterialProgrammingE!B:Y,24,0)&lt;&gt;"","Sim","Não")</f>
        <v>Não</v>
      </c>
      <c r="K421" s="15" t="str">
        <f>IF(VLOOKUP(A421,[2]ImportationMaterialProgrammingE!B:X,23,0)="DTA TRANSP",VLOOKUP(A421,[2]ImportationMaterialProgrammingE!B:V,21,0),"")</f>
        <v/>
      </c>
      <c r="L421" s="15" t="str">
        <f>IF(VLOOKUP(A421,[2]ImportationMaterialProgrammingE!B:Y,24,0)=0,"",VLOOKUP(A421,[2]ImportationMaterialProgrammingE!B:Y,24,0))</f>
        <v/>
      </c>
      <c r="N421" s="3" t="str">
        <f t="shared" si="19"/>
        <v/>
      </c>
      <c r="P421" s="3" t="s">
        <v>456</v>
      </c>
      <c r="Q421" s="16" t="str">
        <f>VLOOKUP(A421,[2]ImportationMaterialProgrammingE!B:AN,39,0)</f>
        <v xml:space="preserve">          </v>
      </c>
      <c r="S421" s="17" t="str">
        <f>VLOOKUP(A421,[2]ImportationMaterialProgrammingE!B:F,5,0)</f>
        <v/>
      </c>
      <c r="X421" s="15" t="str">
        <f>VLOOKUP(A421,[2]ImportationMaterialProgrammingE!B:X,23,0)</f>
        <v/>
      </c>
      <c r="Y421" s="1" t="str">
        <f>IF(X421="DTA TRANSP","",VLOOKUP(A421,[2]ImportationMaterialProgrammingE!$B:$V,21,0))</f>
        <v/>
      </c>
      <c r="AC421" s="24"/>
      <c r="AD421" s="24"/>
      <c r="AE421" s="24"/>
      <c r="AF421" s="24"/>
    </row>
    <row r="422" spans="1:32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>
        <f>VLOOKUP(A422,[2]ImportationMaterialProgrammingE!B:C,2,0)</f>
        <v>540201871</v>
      </c>
      <c r="F422" s="3" t="s">
        <v>589</v>
      </c>
      <c r="H422" s="17">
        <f t="shared" ca="1" si="18"/>
        <v>86</v>
      </c>
      <c r="I422" s="15" t="e">
        <f>IF(VLOOKUP(A422,[2]ImportationMaterialProgrammingE!B:U,20,0)=0,"",VLOOKUP(A422,[2]ImportationMaterialProgrammingE!B:U,20,0))</f>
        <v>#REF!</v>
      </c>
      <c r="J422" s="15" t="str">
        <f>IF(VLOOKUP(A422,[2]ImportationMaterialProgrammingE!B:Y,24,0)&lt;&gt;"","Sim","Não")</f>
        <v>Não</v>
      </c>
      <c r="K422" s="15" t="str">
        <f>IF(VLOOKUP(A422,[2]ImportationMaterialProgrammingE!B:X,23,0)="DTA TRANSP",VLOOKUP(A422,[2]ImportationMaterialProgrammingE!B:V,21,0),"")</f>
        <v/>
      </c>
      <c r="L422" s="15" t="str">
        <f>IF(VLOOKUP(A422,[2]ImportationMaterialProgrammingE!B:Y,24,0)=0,"",VLOOKUP(A422,[2]ImportationMaterialProgrammingE!B:Y,24,0))</f>
        <v/>
      </c>
      <c r="N422" s="3" t="str">
        <f t="shared" si="19"/>
        <v/>
      </c>
      <c r="Q422" s="16" t="str">
        <f>VLOOKUP(A422,[2]ImportationMaterialProgrammingE!B:AN,39,0)</f>
        <v xml:space="preserve">          </v>
      </c>
      <c r="S422" s="17" t="str">
        <f>VLOOKUP(A422,[2]ImportationMaterialProgrammingE!B:F,5,0)</f>
        <v/>
      </c>
      <c r="X422" s="15" t="str">
        <f>VLOOKUP(A422,[2]ImportationMaterialProgrammingE!B:X,23,0)</f>
        <v/>
      </c>
      <c r="Y422" s="1" t="str">
        <f>IF(X422="DTA TRANSP","",VLOOKUP(A422,[2]ImportationMaterialProgrammingE!$B:$V,21,0))</f>
        <v/>
      </c>
      <c r="AC422" s="24"/>
      <c r="AD422" s="24"/>
      <c r="AE422" s="24"/>
      <c r="AF422" s="24"/>
    </row>
    <row r="423" spans="1:32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>
        <f>VLOOKUP(A423,[2]ImportationMaterialProgrammingE!B:C,2,0)</f>
        <v>540201873</v>
      </c>
      <c r="F423" s="3" t="s">
        <v>589</v>
      </c>
      <c r="H423" s="17">
        <f t="shared" ca="1" si="18"/>
        <v>86</v>
      </c>
      <c r="I423" s="15" t="e">
        <f>IF(VLOOKUP(A423,[2]ImportationMaterialProgrammingE!B:U,20,0)=0,"",VLOOKUP(A423,[2]ImportationMaterialProgrammingE!B:U,20,0))</f>
        <v>#REF!</v>
      </c>
      <c r="J423" s="15" t="str">
        <f>IF(VLOOKUP(A423,[2]ImportationMaterialProgrammingE!B:Y,24,0)&lt;&gt;"","Sim","Não")</f>
        <v>Não</v>
      </c>
      <c r="K423" s="15" t="str">
        <f>IF(VLOOKUP(A423,[2]ImportationMaterialProgrammingE!B:X,23,0)="DTA TRANSP",VLOOKUP(A423,[2]ImportationMaterialProgrammingE!B:V,21,0),"")</f>
        <v/>
      </c>
      <c r="L423" s="15" t="str">
        <f>IF(VLOOKUP(A423,[2]ImportationMaterialProgrammingE!B:Y,24,0)=0,"",VLOOKUP(A423,[2]ImportationMaterialProgrammingE!B:Y,24,0))</f>
        <v/>
      </c>
      <c r="N423" s="3" t="str">
        <f t="shared" si="19"/>
        <v/>
      </c>
      <c r="Q423" s="16" t="str">
        <f>VLOOKUP(A423,[2]ImportationMaterialProgrammingE!B:AN,39,0)</f>
        <v xml:space="preserve">          </v>
      </c>
      <c r="S423" s="17" t="str">
        <f>VLOOKUP(A423,[2]ImportationMaterialProgrammingE!B:F,5,0)</f>
        <v/>
      </c>
      <c r="X423" s="15" t="str">
        <f>VLOOKUP(A423,[2]ImportationMaterialProgrammingE!B:X,23,0)</f>
        <v>SBL</v>
      </c>
      <c r="Y423" s="1" t="str">
        <f>IF(X423="DTA TRANSP","",VLOOKUP(A423,[2]ImportationMaterialProgrammingE!$B:$V,21,0))</f>
        <v/>
      </c>
      <c r="AC423" s="24"/>
      <c r="AD423" s="24"/>
      <c r="AE423" s="24"/>
      <c r="AF423" s="24"/>
    </row>
    <row r="424" spans="1:32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>
        <f>VLOOKUP(A424,[2]ImportationMaterialProgrammingE!B:C,2,0)</f>
        <v>540201876</v>
      </c>
      <c r="F424" s="3" t="s">
        <v>589</v>
      </c>
      <c r="H424" s="17">
        <f t="shared" ca="1" si="18"/>
        <v>86</v>
      </c>
      <c r="I424" s="15" t="str">
        <f>IF(VLOOKUP(A424,[2]ImportationMaterialProgrammingE!B:U,20,0)=0,"",VLOOKUP(A424,[2]ImportationMaterialProgrammingE!B:U,20,0))</f>
        <v>14/03/2022</v>
      </c>
      <c r="J424" s="15" t="str">
        <f>IF(VLOOKUP(A424,[2]ImportationMaterialProgrammingE!B:Y,24,0)&lt;&gt;"","Sim","Não")</f>
        <v>Não</v>
      </c>
      <c r="K424" s="15" t="str">
        <f>IF(VLOOKUP(A424,[2]ImportationMaterialProgrammingE!B:X,23,0)="DTA TRANSP",VLOOKUP(A424,[2]ImportationMaterialProgrammingE!B:V,21,0),"")</f>
        <v/>
      </c>
      <c r="L424" s="15" t="str">
        <f>IF(VLOOKUP(A424,[2]ImportationMaterialProgrammingE!B:Y,24,0)=0,"",VLOOKUP(A424,[2]ImportationMaterialProgrammingE!B:Y,24,0))</f>
        <v/>
      </c>
      <c r="M424" s="21">
        <v>5.6000000000000001E-2</v>
      </c>
      <c r="N424" s="3" t="str">
        <f t="shared" si="19"/>
        <v>Remover bloqueio</v>
      </c>
      <c r="Q424" s="16" t="str">
        <f>VLOOKUP(A424,[2]ImportationMaterialProgrammingE!B:AN,39,0)</f>
        <v xml:space="preserve">          </v>
      </c>
      <c r="S424" s="17" t="str">
        <f>VLOOKUP(A424,[2]ImportationMaterialProgrammingE!B:F,5,0)</f>
        <v/>
      </c>
      <c r="X424" s="15" t="str">
        <f>VLOOKUP(A424,[2]ImportationMaterialProgrammingE!B:X,23,0)</f>
        <v>SBL</v>
      </c>
      <c r="Y424" s="1" t="str">
        <f>IF(X424="DTA TRANSP","",VLOOKUP(A424,[2]ImportationMaterialProgrammingE!$B:$V,21,0))</f>
        <v/>
      </c>
      <c r="AC424" s="24"/>
      <c r="AD424" s="24"/>
      <c r="AE424" s="24"/>
      <c r="AF424" s="24"/>
    </row>
    <row r="425" spans="1:32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>
        <f>VLOOKUP(A425,[2]ImportationMaterialProgrammingE!B:C,2,0)</f>
        <v>540201877</v>
      </c>
      <c r="F425" s="3" t="s">
        <v>589</v>
      </c>
      <c r="H425" s="17">
        <f t="shared" ca="1" si="18"/>
        <v>86</v>
      </c>
      <c r="I425" s="15" t="str">
        <f>IF(VLOOKUP(A425,[2]ImportationMaterialProgrammingE!B:U,20,0)=0,"",VLOOKUP(A425,[2]ImportationMaterialProgrammingE!B:U,20,0))</f>
        <v>11/03/2022</v>
      </c>
      <c r="J425" s="15" t="str">
        <f>IF(VLOOKUP(A425,[2]ImportationMaterialProgrammingE!B:Y,24,0)&lt;&gt;"","Sim","Não")</f>
        <v>Não</v>
      </c>
      <c r="K425" s="15" t="str">
        <f>IF(VLOOKUP(A425,[2]ImportationMaterialProgrammingE!B:X,23,0)="DTA TRANSP",VLOOKUP(A425,[2]ImportationMaterialProgrammingE!B:V,21,0),"")</f>
        <v/>
      </c>
      <c r="L425" s="15" t="str">
        <f>IF(VLOOKUP(A425,[2]ImportationMaterialProgrammingE!B:Y,24,0)=0,"",VLOOKUP(A425,[2]ImportationMaterialProgrammingE!B:Y,24,0))</f>
        <v/>
      </c>
      <c r="M425" s="21">
        <v>8.14E-2</v>
      </c>
      <c r="N425" s="3" t="str">
        <f t="shared" si="19"/>
        <v>Remover bloqueio</v>
      </c>
      <c r="Q425" s="16" t="str">
        <f>VLOOKUP(A425,[2]ImportationMaterialProgrammingE!B:AN,39,0)</f>
        <v xml:space="preserve">          </v>
      </c>
      <c r="S425" s="17" t="str">
        <f>VLOOKUP(A425,[2]ImportationMaterialProgrammingE!B:F,5,0)</f>
        <v/>
      </c>
      <c r="X425" s="15" t="str">
        <f>VLOOKUP(A425,[2]ImportationMaterialProgrammingE!B:X,23,0)</f>
        <v>SBL</v>
      </c>
      <c r="Y425" s="1" t="str">
        <f>IF(X425="DTA TRANSP","",VLOOKUP(A425,[2]ImportationMaterialProgrammingE!$B:$V,21,0))</f>
        <v/>
      </c>
      <c r="AC425" s="24"/>
      <c r="AD425" s="24"/>
      <c r="AE425" s="24"/>
      <c r="AF425" s="24"/>
    </row>
    <row r="426" spans="1:32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>
        <f>VLOOKUP(A426,[2]ImportationMaterialProgrammingE!B:C,2,0)</f>
        <v>540201879</v>
      </c>
      <c r="F426" s="3" t="s">
        <v>589</v>
      </c>
      <c r="H426" s="17">
        <f t="shared" ca="1" si="18"/>
        <v>86</v>
      </c>
      <c r="I426" s="15" t="str">
        <f>IF(VLOOKUP(A426,[2]ImportationMaterialProgrammingE!B:U,20,0)=0,"",VLOOKUP(A426,[2]ImportationMaterialProgrammingE!B:U,20,0))</f>
        <v>14/03/2022</v>
      </c>
      <c r="J426" s="15" t="str">
        <f>IF(VLOOKUP(A426,[2]ImportationMaterialProgrammingE!B:Y,24,0)&lt;&gt;"","Sim","Não")</f>
        <v>Não</v>
      </c>
      <c r="K426" s="15" t="str">
        <f>IF(VLOOKUP(A426,[2]ImportationMaterialProgrammingE!B:X,23,0)="DTA TRANSP",VLOOKUP(A426,[2]ImportationMaterialProgrammingE!B:V,21,0),"")</f>
        <v/>
      </c>
      <c r="L426" s="15" t="str">
        <f>IF(VLOOKUP(A426,[2]ImportationMaterialProgrammingE!B:Y,24,0)=0,"",VLOOKUP(A426,[2]ImportationMaterialProgrammingE!B:Y,24,0))</f>
        <v/>
      </c>
      <c r="M426" s="21">
        <v>5.0599999999999999E-2</v>
      </c>
      <c r="N426" s="3" t="str">
        <f t="shared" si="19"/>
        <v>Remover bloqueio</v>
      </c>
      <c r="Q426" s="16" t="str">
        <f>VLOOKUP(A426,[2]ImportationMaterialProgrammingE!B:AN,39,0)</f>
        <v xml:space="preserve">          </v>
      </c>
      <c r="S426" s="17" t="str">
        <f>VLOOKUP(A426,[2]ImportationMaterialProgrammingE!B:F,5,0)</f>
        <v/>
      </c>
      <c r="X426" s="15" t="str">
        <f>VLOOKUP(A426,[2]ImportationMaterialProgrammingE!B:X,23,0)</f>
        <v>SBL</v>
      </c>
      <c r="Y426" s="1" t="str">
        <f>IF(X426="DTA TRANSP","",VLOOKUP(A426,[2]ImportationMaterialProgrammingE!$B:$V,21,0))</f>
        <v/>
      </c>
      <c r="AC426" s="24"/>
      <c r="AD426" s="24"/>
      <c r="AE426" s="24"/>
      <c r="AF426" s="24"/>
    </row>
    <row r="427" spans="1:32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>
        <f>VLOOKUP(A427,[2]ImportationMaterialProgrammingE!B:C,2,0)</f>
        <v>540201881</v>
      </c>
      <c r="F427" s="3" t="s">
        <v>589</v>
      </c>
      <c r="H427" s="17">
        <f t="shared" ca="1" si="18"/>
        <v>86</v>
      </c>
      <c r="I427" s="15" t="e">
        <f>IF(VLOOKUP(A427,[2]ImportationMaterialProgrammingE!B:U,20,0)=0,"",VLOOKUP(A427,[2]ImportationMaterialProgrammingE!B:U,20,0))</f>
        <v>#REF!</v>
      </c>
      <c r="J427" s="15" t="str">
        <f>IF(VLOOKUP(A427,[2]ImportationMaterialProgrammingE!B:Y,24,0)&lt;&gt;"","Sim","Não")</f>
        <v>Não</v>
      </c>
      <c r="K427" s="15" t="str">
        <f>IF(VLOOKUP(A427,[2]ImportationMaterialProgrammingE!B:X,23,0)="DTA TRANSP",VLOOKUP(A427,[2]ImportationMaterialProgrammingE!B:V,21,0),"")</f>
        <v/>
      </c>
      <c r="L427" s="15" t="str">
        <f>IF(VLOOKUP(A427,[2]ImportationMaterialProgrammingE!B:Y,24,0)=0,"",VLOOKUP(A427,[2]ImportationMaterialProgrammingE!B:Y,24,0))</f>
        <v/>
      </c>
      <c r="N427" s="3" t="str">
        <f t="shared" si="19"/>
        <v/>
      </c>
      <c r="Q427" s="16" t="str">
        <f>VLOOKUP(A427,[2]ImportationMaterialProgrammingE!B:AN,39,0)</f>
        <v xml:space="preserve">          </v>
      </c>
      <c r="S427" s="17" t="str">
        <f>VLOOKUP(A427,[2]ImportationMaterialProgrammingE!B:F,5,0)</f>
        <v/>
      </c>
      <c r="X427" s="15" t="str">
        <f>VLOOKUP(A427,[2]ImportationMaterialProgrammingE!B:X,23,0)</f>
        <v/>
      </c>
      <c r="Y427" s="1" t="str">
        <f>IF(X427="DTA TRANSP","",VLOOKUP(A427,[2]ImportationMaterialProgrammingE!$B:$V,21,0))</f>
        <v/>
      </c>
      <c r="AC427" s="24"/>
      <c r="AD427" s="24"/>
      <c r="AE427" s="24"/>
      <c r="AF427" s="24"/>
    </row>
    <row r="428" spans="1:32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>
        <f>VLOOKUP(A428,[2]ImportationMaterialProgrammingE!B:C,2,0)</f>
        <v>540201883</v>
      </c>
      <c r="F428" s="3" t="s">
        <v>589</v>
      </c>
      <c r="H428" s="17">
        <f t="shared" ca="1" si="18"/>
        <v>86</v>
      </c>
      <c r="I428" s="15" t="e">
        <f>IF(VLOOKUP(A428,[2]ImportationMaterialProgrammingE!B:U,20,0)=0,"",VLOOKUP(A428,[2]ImportationMaterialProgrammingE!B:U,20,0))</f>
        <v>#REF!</v>
      </c>
      <c r="J428" s="15" t="str">
        <f>IF(VLOOKUP(A428,[2]ImportationMaterialProgrammingE!B:Y,24,0)&lt;&gt;"","Sim","Não")</f>
        <v>Não</v>
      </c>
      <c r="K428" s="15" t="str">
        <f>IF(VLOOKUP(A428,[2]ImportationMaterialProgrammingE!B:X,23,0)="DTA TRANSP",VLOOKUP(A428,[2]ImportationMaterialProgrammingE!B:V,21,0),"")</f>
        <v/>
      </c>
      <c r="L428" s="15" t="str">
        <f>IF(VLOOKUP(A428,[2]ImportationMaterialProgrammingE!B:Y,24,0)=0,"",VLOOKUP(A428,[2]ImportationMaterialProgrammingE!B:Y,24,0))</f>
        <v/>
      </c>
      <c r="N428" s="3" t="str">
        <f t="shared" si="19"/>
        <v/>
      </c>
      <c r="Q428" s="16" t="str">
        <f>VLOOKUP(A428,[2]ImportationMaterialProgrammingE!B:AN,39,0)</f>
        <v xml:space="preserve">          </v>
      </c>
      <c r="S428" s="17" t="str">
        <f>VLOOKUP(A428,[2]ImportationMaterialProgrammingE!B:F,5,0)</f>
        <v/>
      </c>
      <c r="X428" s="15" t="str">
        <f>VLOOKUP(A428,[2]ImportationMaterialProgrammingE!B:X,23,0)</f>
        <v>SBL</v>
      </c>
      <c r="Y428" s="1" t="str">
        <f>IF(X428="DTA TRANSP","",VLOOKUP(A428,[2]ImportationMaterialProgrammingE!$B:$V,21,0))</f>
        <v/>
      </c>
      <c r="AC428" s="24"/>
      <c r="AD428" s="24"/>
      <c r="AE428" s="24"/>
      <c r="AF428" s="24"/>
    </row>
    <row r="429" spans="1:32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>
        <f>VLOOKUP(A429,[2]ImportationMaterialProgrammingE!B:C,2,0)</f>
        <v>540201884</v>
      </c>
      <c r="F429" s="3" t="s">
        <v>589</v>
      </c>
      <c r="H429" s="17">
        <f t="shared" ca="1" si="18"/>
        <v>86</v>
      </c>
      <c r="I429" s="15" t="str">
        <f>IF(VLOOKUP(A429,[2]ImportationMaterialProgrammingE!B:U,20,0)=0,"",VLOOKUP(A429,[2]ImportationMaterialProgrammingE!B:U,20,0))</f>
        <v>14/03/2022</v>
      </c>
      <c r="J429" s="15" t="str">
        <f>IF(VLOOKUP(A429,[2]ImportationMaterialProgrammingE!B:Y,24,0)&lt;&gt;"","Sim","Não")</f>
        <v>Não</v>
      </c>
      <c r="K429" s="15" t="str">
        <f>IF(VLOOKUP(A429,[2]ImportationMaterialProgrammingE!B:X,23,0)="DTA TRANSP",VLOOKUP(A429,[2]ImportationMaterialProgrammingE!B:V,21,0),"")</f>
        <v/>
      </c>
      <c r="L429" s="15" t="str">
        <f>IF(VLOOKUP(A429,[2]ImportationMaterialProgrammingE!B:Y,24,0)=0,"",VLOOKUP(A429,[2]ImportationMaterialProgrammingE!B:Y,24,0))</f>
        <v/>
      </c>
      <c r="N429" s="3" t="str">
        <f t="shared" si="19"/>
        <v/>
      </c>
      <c r="Q429" s="16" t="str">
        <f>VLOOKUP(A429,[2]ImportationMaterialProgrammingE!B:AN,39,0)</f>
        <v xml:space="preserve">          </v>
      </c>
      <c r="S429" s="17" t="str">
        <f>VLOOKUP(A429,[2]ImportationMaterialProgrammingE!B:F,5,0)</f>
        <v/>
      </c>
      <c r="X429" s="15" t="str">
        <f>VLOOKUP(A429,[2]ImportationMaterialProgrammingE!B:X,23,0)</f>
        <v/>
      </c>
      <c r="Y429" s="1" t="str">
        <f>IF(X429="DTA TRANSP","",VLOOKUP(A429,[2]ImportationMaterialProgrammingE!$B:$V,21,0))</f>
        <v/>
      </c>
      <c r="AC429" s="24"/>
      <c r="AD429" s="24"/>
      <c r="AE429" s="24"/>
      <c r="AF429" s="24"/>
    </row>
    <row r="430" spans="1:32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>
        <f>VLOOKUP(A430,[2]ImportationMaterialProgrammingE!B:C,2,0)</f>
        <v>540201887</v>
      </c>
      <c r="F430" s="3" t="s">
        <v>589</v>
      </c>
      <c r="H430" s="17">
        <f t="shared" ca="1" si="18"/>
        <v>86</v>
      </c>
      <c r="I430" s="15" t="e">
        <f>IF(VLOOKUP(A430,[2]ImportationMaterialProgrammingE!B:U,20,0)=0,"",VLOOKUP(A430,[2]ImportationMaterialProgrammingE!B:U,20,0))</f>
        <v>#REF!</v>
      </c>
      <c r="J430" s="15" t="str">
        <f>IF(VLOOKUP(A430,[2]ImportationMaterialProgrammingE!B:Y,24,0)&lt;&gt;"","Sim","Não")</f>
        <v>Não</v>
      </c>
      <c r="K430" s="15" t="str">
        <f>IF(VLOOKUP(A430,[2]ImportationMaterialProgrammingE!B:X,23,0)="DTA TRANSP",VLOOKUP(A430,[2]ImportationMaterialProgrammingE!B:V,21,0),"")</f>
        <v/>
      </c>
      <c r="L430" s="15" t="str">
        <f>IF(VLOOKUP(A430,[2]ImportationMaterialProgrammingE!B:Y,24,0)=0,"",VLOOKUP(A430,[2]ImportationMaterialProgrammingE!B:Y,24,0))</f>
        <v/>
      </c>
      <c r="N430" s="3" t="str">
        <f t="shared" si="19"/>
        <v/>
      </c>
      <c r="Q430" s="16" t="str">
        <f>VLOOKUP(A430,[2]ImportationMaterialProgrammingE!B:AN,39,0)</f>
        <v xml:space="preserve">          </v>
      </c>
      <c r="S430" s="17" t="str">
        <f>VLOOKUP(A430,[2]ImportationMaterialProgrammingE!B:F,5,0)</f>
        <v/>
      </c>
      <c r="X430" s="15" t="str">
        <f>VLOOKUP(A430,[2]ImportationMaterialProgrammingE!B:X,23,0)</f>
        <v/>
      </c>
      <c r="Y430" s="1" t="str">
        <f>IF(X430="DTA TRANSP","",VLOOKUP(A430,[2]ImportationMaterialProgrammingE!$B:$V,21,0))</f>
        <v/>
      </c>
      <c r="AC430" s="24"/>
      <c r="AD430" s="24"/>
      <c r="AE430" s="24"/>
      <c r="AF430" s="24"/>
    </row>
    <row r="431" spans="1:32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>
        <f>VLOOKUP(A431,[2]ImportationMaterialProgrammingE!B:C,2,0)</f>
        <v>540201888</v>
      </c>
      <c r="F431" s="3" t="s">
        <v>589</v>
      </c>
      <c r="H431" s="17">
        <f t="shared" ca="1" si="18"/>
        <v>86</v>
      </c>
      <c r="I431" s="15" t="str">
        <f>IF(VLOOKUP(A431,[2]ImportationMaterialProgrammingE!B:U,20,0)=0,"",VLOOKUP(A431,[2]ImportationMaterialProgrammingE!B:U,20,0))</f>
        <v>17/03/2022</v>
      </c>
      <c r="J431" s="15" t="str">
        <f>IF(VLOOKUP(A431,[2]ImportationMaterialProgrammingE!B:Y,24,0)&lt;&gt;"","Sim","Não")</f>
        <v>Não</v>
      </c>
      <c r="K431" s="15" t="str">
        <f>IF(VLOOKUP(A431,[2]ImportationMaterialProgrammingE!B:X,23,0)="DTA TRANSP",VLOOKUP(A431,[2]ImportationMaterialProgrammingE!B:V,21,0),"")</f>
        <v/>
      </c>
      <c r="L431" s="15" t="str">
        <f>IF(VLOOKUP(A431,[2]ImportationMaterialProgrammingE!B:Y,24,0)=0,"",VLOOKUP(A431,[2]ImportationMaterialProgrammingE!B:Y,24,0))</f>
        <v/>
      </c>
      <c r="N431" s="3" t="str">
        <f t="shared" si="19"/>
        <v/>
      </c>
      <c r="Q431" s="16" t="str">
        <f>VLOOKUP(A431,[2]ImportationMaterialProgrammingE!B:AN,39,0)</f>
        <v xml:space="preserve">          </v>
      </c>
      <c r="S431" s="17" t="str">
        <f>VLOOKUP(A431,[2]ImportationMaterialProgrammingE!B:F,5,0)</f>
        <v/>
      </c>
      <c r="X431" s="15" t="str">
        <f>VLOOKUP(A431,[2]ImportationMaterialProgrammingE!B:X,23,0)</f>
        <v/>
      </c>
      <c r="Y431" s="1" t="str">
        <f>IF(X431="DTA TRANSP","",VLOOKUP(A431,[2]ImportationMaterialProgrammingE!$B:$V,21,0))</f>
        <v/>
      </c>
      <c r="AC431" s="24"/>
      <c r="AD431" s="24"/>
      <c r="AE431" s="24"/>
      <c r="AF431" s="24"/>
    </row>
    <row r="432" spans="1:32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>
        <f>VLOOKUP(A432,[2]ImportationMaterialProgrammingE!B:C,2,0)</f>
        <v>540201889</v>
      </c>
      <c r="F432" s="3" t="s">
        <v>589</v>
      </c>
      <c r="H432" s="17">
        <f t="shared" ca="1" si="18"/>
        <v>86</v>
      </c>
      <c r="I432" s="15" t="e">
        <f>IF(VLOOKUP(A432,[2]ImportationMaterialProgrammingE!B:U,20,0)=0,"",VLOOKUP(A432,[2]ImportationMaterialProgrammingE!B:U,20,0))</f>
        <v>#REF!</v>
      </c>
      <c r="J432" s="15" t="str">
        <f>IF(VLOOKUP(A432,[2]ImportationMaterialProgrammingE!B:Y,24,0)&lt;&gt;"","Sim","Não")</f>
        <v>Não</v>
      </c>
      <c r="K432" s="15" t="str">
        <f>IF(VLOOKUP(A432,[2]ImportationMaterialProgrammingE!B:X,23,0)="DTA TRANSP",VLOOKUP(A432,[2]ImportationMaterialProgrammingE!B:V,21,0),"")</f>
        <v/>
      </c>
      <c r="L432" s="15" t="str">
        <f>IF(VLOOKUP(A432,[2]ImportationMaterialProgrammingE!B:Y,24,0)=0,"",VLOOKUP(A432,[2]ImportationMaterialProgrammingE!B:Y,24,0))</f>
        <v/>
      </c>
      <c r="N432" s="3" t="str">
        <f t="shared" si="19"/>
        <v/>
      </c>
      <c r="Q432" s="16" t="str">
        <f>VLOOKUP(A432,[2]ImportationMaterialProgrammingE!B:AN,39,0)</f>
        <v xml:space="preserve">          </v>
      </c>
      <c r="S432" s="17" t="str">
        <f>VLOOKUP(A432,[2]ImportationMaterialProgrammingE!B:F,5,0)</f>
        <v/>
      </c>
      <c r="X432" s="15" t="str">
        <f>VLOOKUP(A432,[2]ImportationMaterialProgrammingE!B:X,23,0)</f>
        <v>SBL</v>
      </c>
      <c r="Y432" s="1" t="str">
        <f>IF(X432="DTA TRANSP","",VLOOKUP(A432,[2]ImportationMaterialProgrammingE!$B:$V,21,0))</f>
        <v/>
      </c>
      <c r="AC432" s="24"/>
      <c r="AD432" s="24"/>
      <c r="AE432" s="24"/>
      <c r="AF432" s="24"/>
    </row>
    <row r="433" spans="1:32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>
        <f>VLOOKUP(A433,[2]ImportationMaterialProgrammingE!B:C,2,0)</f>
        <v>540201869</v>
      </c>
      <c r="F433" s="3" t="s">
        <v>589</v>
      </c>
      <c r="H433" s="17">
        <f t="shared" ca="1" si="18"/>
        <v>86</v>
      </c>
      <c r="I433" s="15" t="str">
        <f>IF(VLOOKUP(A433,[2]ImportationMaterialProgrammingE!B:U,20,0)=0,"",VLOOKUP(A433,[2]ImportationMaterialProgrammingE!B:U,20,0))</f>
        <v>28/03/2022</v>
      </c>
      <c r="J433" s="15" t="str">
        <f>IF(VLOOKUP(A433,[2]ImportationMaterialProgrammingE!B:Y,24,0)&lt;&gt;"","Sim","Não")</f>
        <v>Não</v>
      </c>
      <c r="K433" s="15" t="str">
        <f>IF(VLOOKUP(A433,[2]ImportationMaterialProgrammingE!B:X,23,0)="DTA TRANSP",VLOOKUP(A433,[2]ImportationMaterialProgrammingE!B:V,21,0),"")</f>
        <v/>
      </c>
      <c r="L433" s="15" t="str">
        <f>IF(VLOOKUP(A433,[2]ImportationMaterialProgrammingE!B:Y,24,0)=0,"",VLOOKUP(A433,[2]ImportationMaterialProgrammingE!B:Y,24,0))</f>
        <v/>
      </c>
      <c r="N433" s="3" t="str">
        <f t="shared" si="19"/>
        <v/>
      </c>
      <c r="Q433" s="16" t="str">
        <f>VLOOKUP(A433,[2]ImportationMaterialProgrammingE!B:AN,39,0)</f>
        <v xml:space="preserve">          </v>
      </c>
      <c r="S433" s="17" t="str">
        <f>VLOOKUP(A433,[2]ImportationMaterialProgrammingE!B:F,5,0)</f>
        <v/>
      </c>
      <c r="X433" s="15" t="str">
        <f>VLOOKUP(A433,[2]ImportationMaterialProgrammingE!B:X,23,0)</f>
        <v/>
      </c>
      <c r="Y433" s="1" t="str">
        <f>IF(X433="DTA TRANSP","",VLOOKUP(A433,[2]ImportationMaterialProgrammingE!$B:$V,21,0))</f>
        <v/>
      </c>
      <c r="AC433" s="24"/>
      <c r="AD433" s="24"/>
      <c r="AE433" s="24"/>
      <c r="AF433" s="24"/>
    </row>
    <row r="434" spans="1:32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>
        <f>VLOOKUP(A434,[2]ImportationMaterialProgrammingE!B:C,2,0)</f>
        <v>540201894</v>
      </c>
      <c r="F434" s="3" t="s">
        <v>589</v>
      </c>
      <c r="H434" s="17">
        <f t="shared" ca="1" si="18"/>
        <v>86</v>
      </c>
      <c r="I434" s="15" t="e">
        <f>IF(VLOOKUP(A434,[2]ImportationMaterialProgrammingE!B:U,20,0)=0,"",VLOOKUP(A434,[2]ImportationMaterialProgrammingE!B:U,20,0))</f>
        <v>#REF!</v>
      </c>
      <c r="J434" s="15" t="str">
        <f>IF(VLOOKUP(A434,[2]ImportationMaterialProgrammingE!B:Y,24,0)&lt;&gt;"","Sim","Não")</f>
        <v>Não</v>
      </c>
      <c r="K434" s="15" t="str">
        <f>IF(VLOOKUP(A434,[2]ImportationMaterialProgrammingE!B:X,23,0)="DTA TRANSP",VLOOKUP(A434,[2]ImportationMaterialProgrammingE!B:V,21,0),"")</f>
        <v/>
      </c>
      <c r="L434" s="15" t="str">
        <f>IF(VLOOKUP(A434,[2]ImportationMaterialProgrammingE!B:Y,24,0)=0,"",VLOOKUP(A434,[2]ImportationMaterialProgrammingE!B:Y,24,0))</f>
        <v/>
      </c>
      <c r="N434" s="3" t="str">
        <f t="shared" si="19"/>
        <v/>
      </c>
      <c r="Q434" s="16" t="str">
        <f>VLOOKUP(A434,[2]ImportationMaterialProgrammingE!B:AN,39,0)</f>
        <v xml:space="preserve">          </v>
      </c>
      <c r="S434" s="17" t="str">
        <f>VLOOKUP(A434,[2]ImportationMaterialProgrammingE!B:F,5,0)</f>
        <v/>
      </c>
      <c r="X434" s="15" t="str">
        <f>VLOOKUP(A434,[2]ImportationMaterialProgrammingE!B:X,23,0)</f>
        <v/>
      </c>
      <c r="Y434" s="1" t="str">
        <f>IF(X434="DTA TRANSP","",VLOOKUP(A434,[2]ImportationMaterialProgrammingE!$B:$V,21,0))</f>
        <v/>
      </c>
      <c r="AC434" s="24"/>
      <c r="AD434" s="24"/>
      <c r="AE434" s="24"/>
      <c r="AF434" s="24"/>
    </row>
    <row r="435" spans="1:32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>
        <f>VLOOKUP(A435,[2]ImportationMaterialProgrammingE!B:C,2,0)</f>
        <v>540201891</v>
      </c>
      <c r="F435" s="3" t="s">
        <v>589</v>
      </c>
      <c r="H435" s="17">
        <f t="shared" ca="1" si="18"/>
        <v>86</v>
      </c>
      <c r="I435" s="15" t="str">
        <f>IF(VLOOKUP(A435,[2]ImportationMaterialProgrammingE!B:U,20,0)=0,"",VLOOKUP(A435,[2]ImportationMaterialProgrammingE!B:U,20,0))</f>
        <v>08/03/2022</v>
      </c>
      <c r="J435" s="15" t="str">
        <f>IF(VLOOKUP(A435,[2]ImportationMaterialProgrammingE!B:Y,24,0)&lt;&gt;"","Sim","Não")</f>
        <v>Não</v>
      </c>
      <c r="K435" s="15" t="str">
        <f>IF(VLOOKUP(A435,[2]ImportationMaterialProgrammingE!B:X,23,0)="DTA TRANSP",VLOOKUP(A435,[2]ImportationMaterialProgrammingE!B:V,21,0),"")</f>
        <v/>
      </c>
      <c r="L435" s="15" t="str">
        <f>IF(VLOOKUP(A435,[2]ImportationMaterialProgrammingE!B:Y,24,0)=0,"",VLOOKUP(A435,[2]ImportationMaterialProgrammingE!B:Y,24,0))</f>
        <v/>
      </c>
      <c r="N435" s="3" t="str">
        <f t="shared" si="19"/>
        <v/>
      </c>
      <c r="P435" s="3" t="s">
        <v>456</v>
      </c>
      <c r="Q435" s="16" t="str">
        <f>VLOOKUP(A435,[2]ImportationMaterialProgrammingE!B:AN,39,0)</f>
        <v xml:space="preserve">          </v>
      </c>
      <c r="S435" s="17" t="str">
        <f>VLOOKUP(A435,[2]ImportationMaterialProgrammingE!B:F,5,0)</f>
        <v/>
      </c>
      <c r="X435" s="15" t="str">
        <f>VLOOKUP(A435,[2]ImportationMaterialProgrammingE!B:X,23,0)</f>
        <v>MBB</v>
      </c>
      <c r="Y435" s="1" t="str">
        <f>IF(X435="DTA TRANSP","",VLOOKUP(A435,[2]ImportationMaterialProgrammingE!$B:$V,21,0))</f>
        <v>08/03/2022</v>
      </c>
      <c r="AC435" s="24"/>
      <c r="AD435" s="24"/>
      <c r="AE435" s="24"/>
      <c r="AF435" s="24"/>
    </row>
    <row r="436" spans="1:32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>
        <f>VLOOKUP(A436,[2]ImportationMaterialProgrammingE!B:C,2,0)</f>
        <v>540201912</v>
      </c>
      <c r="F436" s="3" t="s">
        <v>589</v>
      </c>
      <c r="H436" s="17">
        <f t="shared" ca="1" si="18"/>
        <v>86</v>
      </c>
      <c r="I436" s="15" t="str">
        <f>IF(VLOOKUP(A436,[2]ImportationMaterialProgrammingE!B:U,20,0)=0,"",VLOOKUP(A436,[2]ImportationMaterialProgrammingE!B:U,20,0))</f>
        <v>10/03/2022</v>
      </c>
      <c r="J436" s="15" t="str">
        <f>IF(VLOOKUP(A436,[2]ImportationMaterialProgrammingE!B:Y,24,0)&lt;&gt;"","Sim","Não")</f>
        <v>Não</v>
      </c>
      <c r="K436" s="15" t="str">
        <f>IF(VLOOKUP(A436,[2]ImportationMaterialProgrammingE!B:X,23,0)="DTA TRANSP",VLOOKUP(A436,[2]ImportationMaterialProgrammingE!B:V,21,0),"")</f>
        <v/>
      </c>
      <c r="L436" s="15" t="str">
        <f>IF(VLOOKUP(A436,[2]ImportationMaterialProgrammingE!B:Y,24,0)=0,"",VLOOKUP(A436,[2]ImportationMaterialProgrammingE!B:Y,24,0))</f>
        <v/>
      </c>
      <c r="N436" s="3" t="str">
        <f t="shared" si="19"/>
        <v/>
      </c>
      <c r="P436" s="3" t="s">
        <v>456</v>
      </c>
      <c r="Q436" s="16" t="str">
        <f>VLOOKUP(A436,[2]ImportationMaterialProgrammingE!B:AN,39,0)</f>
        <v xml:space="preserve">          </v>
      </c>
      <c r="S436" s="17" t="str">
        <f>VLOOKUP(A436,[2]ImportationMaterialProgrammingE!B:F,5,0)</f>
        <v/>
      </c>
      <c r="X436" s="15" t="str">
        <f>VLOOKUP(A436,[2]ImportationMaterialProgrammingE!B:X,23,0)</f>
        <v/>
      </c>
      <c r="Y436" s="1" t="str">
        <f>IF(X436="DTA TRANSP","",VLOOKUP(A436,[2]ImportationMaterialProgrammingE!$B:$V,21,0))</f>
        <v/>
      </c>
      <c r="AC436" s="24"/>
      <c r="AD436" s="24"/>
      <c r="AE436" s="24"/>
      <c r="AF436" s="24"/>
    </row>
    <row r="437" spans="1:32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>
        <f>VLOOKUP(A437,[2]ImportationMaterialProgrammingE!B:C,2,0)</f>
        <v>540201896</v>
      </c>
      <c r="F437" s="3" t="s">
        <v>589</v>
      </c>
      <c r="H437" s="17">
        <f t="shared" ca="1" si="18"/>
        <v>86</v>
      </c>
      <c r="I437" s="15" t="str">
        <f>IF(VLOOKUP(A437,[2]ImportationMaterialProgrammingE!B:U,20,0)=0,"",VLOOKUP(A437,[2]ImportationMaterialProgrammingE!B:U,20,0))</f>
        <v>14/03/2022</v>
      </c>
      <c r="J437" s="15" t="str">
        <f>IF(VLOOKUP(A437,[2]ImportationMaterialProgrammingE!B:Y,24,0)&lt;&gt;"","Sim","Não")</f>
        <v>Não</v>
      </c>
      <c r="K437" s="15" t="str">
        <f>IF(VLOOKUP(A437,[2]ImportationMaterialProgrammingE!B:X,23,0)="DTA TRANSP",VLOOKUP(A437,[2]ImportationMaterialProgrammingE!B:V,21,0),"")</f>
        <v/>
      </c>
      <c r="L437" s="15" t="str">
        <f>IF(VLOOKUP(A437,[2]ImportationMaterialProgrammingE!B:Y,24,0)=0,"",VLOOKUP(A437,[2]ImportationMaterialProgrammingE!B:Y,24,0))</f>
        <v/>
      </c>
      <c r="N437" s="3" t="str">
        <f t="shared" si="19"/>
        <v/>
      </c>
      <c r="Q437" s="16" t="str">
        <f>VLOOKUP(A437,[2]ImportationMaterialProgrammingE!B:AN,39,0)</f>
        <v xml:space="preserve">          </v>
      </c>
      <c r="S437" s="17" t="str">
        <f>VLOOKUP(A437,[2]ImportationMaterialProgrammingE!B:F,5,0)</f>
        <v/>
      </c>
      <c r="X437" s="15" t="str">
        <f>VLOOKUP(A437,[2]ImportationMaterialProgrammingE!B:X,23,0)</f>
        <v/>
      </c>
      <c r="Y437" s="1" t="str">
        <f>IF(X437="DTA TRANSP","",VLOOKUP(A437,[2]ImportationMaterialProgrammingE!$B:$V,21,0))</f>
        <v/>
      </c>
      <c r="AC437" s="24"/>
      <c r="AD437" s="24"/>
      <c r="AE437" s="24"/>
      <c r="AF437" s="24"/>
    </row>
    <row r="438" spans="1:32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>
        <f>VLOOKUP(A438,[2]ImportationMaterialProgrammingE!B:C,2,0)</f>
        <v>540201903</v>
      </c>
      <c r="F438" s="3" t="s">
        <v>589</v>
      </c>
      <c r="H438" s="17">
        <f t="shared" ca="1" si="18"/>
        <v>86</v>
      </c>
      <c r="I438" s="15" t="e">
        <f>IF(VLOOKUP(A438,[2]ImportationMaterialProgrammingE!B:U,20,0)=0,"",VLOOKUP(A438,[2]ImportationMaterialProgrammingE!B:U,20,0))</f>
        <v>#REF!</v>
      </c>
      <c r="J438" s="15" t="str">
        <f>IF(VLOOKUP(A438,[2]ImportationMaterialProgrammingE!B:Y,24,0)&lt;&gt;"","Sim","Não")</f>
        <v>Não</v>
      </c>
      <c r="K438" s="15" t="str">
        <f>IF(VLOOKUP(A438,[2]ImportationMaterialProgrammingE!B:X,23,0)="DTA TRANSP",VLOOKUP(A438,[2]ImportationMaterialProgrammingE!B:V,21,0),"")</f>
        <v/>
      </c>
      <c r="L438" s="15" t="str">
        <f>IF(VLOOKUP(A438,[2]ImportationMaterialProgrammingE!B:Y,24,0)=0,"",VLOOKUP(A438,[2]ImportationMaterialProgrammingE!B:Y,24,0))</f>
        <v/>
      </c>
      <c r="N438" s="3" t="str">
        <f t="shared" si="19"/>
        <v/>
      </c>
      <c r="Q438" s="16" t="str">
        <f>VLOOKUP(A438,[2]ImportationMaterialProgrammingE!B:AN,39,0)</f>
        <v xml:space="preserve">          </v>
      </c>
      <c r="S438" s="17" t="str">
        <f>VLOOKUP(A438,[2]ImportationMaterialProgrammingE!B:F,5,0)</f>
        <v/>
      </c>
      <c r="X438" s="15" t="str">
        <f>VLOOKUP(A438,[2]ImportationMaterialProgrammingE!B:X,23,0)</f>
        <v>SBL</v>
      </c>
      <c r="Y438" s="1" t="str">
        <f>IF(X438="DTA TRANSP","",VLOOKUP(A438,[2]ImportationMaterialProgrammingE!$B:$V,21,0))</f>
        <v/>
      </c>
      <c r="AC438" s="24"/>
      <c r="AD438" s="24"/>
      <c r="AE438" s="24"/>
      <c r="AF438" s="24"/>
    </row>
    <row r="439" spans="1:32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>
        <f>VLOOKUP(A439,[2]ImportationMaterialProgrammingE!B:C,2,0)</f>
        <v>540201906</v>
      </c>
      <c r="F439" s="3" t="s">
        <v>589</v>
      </c>
      <c r="H439" s="17">
        <f t="shared" ca="1" si="18"/>
        <v>86</v>
      </c>
      <c r="I439" s="15" t="str">
        <f>IF(VLOOKUP(A439,[2]ImportationMaterialProgrammingE!B:U,20,0)=0,"",VLOOKUP(A439,[2]ImportationMaterialProgrammingE!B:U,20,0))</f>
        <v>04/03/2022</v>
      </c>
      <c r="J439" s="15" t="str">
        <f>IF(VLOOKUP(A439,[2]ImportationMaterialProgrammingE!B:Y,24,0)&lt;&gt;"","Sim","Não")</f>
        <v>Não</v>
      </c>
      <c r="K439" s="15" t="str">
        <f>IF(VLOOKUP(A439,[2]ImportationMaterialProgrammingE!B:X,23,0)="DTA TRANSP",VLOOKUP(A439,[2]ImportationMaterialProgrammingE!B:V,21,0),"")</f>
        <v/>
      </c>
      <c r="L439" s="15" t="str">
        <f>IF(VLOOKUP(A439,[2]ImportationMaterialProgrammingE!B:Y,24,0)=0,"",VLOOKUP(A439,[2]ImportationMaterialProgrammingE!B:Y,24,0))</f>
        <v/>
      </c>
      <c r="N439" s="3" t="str">
        <f t="shared" si="19"/>
        <v/>
      </c>
      <c r="Q439" s="16" t="str">
        <f>VLOOKUP(A439,[2]ImportationMaterialProgrammingE!B:AN,39,0)</f>
        <v xml:space="preserve">          </v>
      </c>
      <c r="S439" s="17" t="str">
        <f>VLOOKUP(A439,[2]ImportationMaterialProgrammingE!B:F,5,0)</f>
        <v/>
      </c>
      <c r="X439" s="15" t="str">
        <f>VLOOKUP(A439,[2]ImportationMaterialProgrammingE!B:X,23,0)</f>
        <v/>
      </c>
      <c r="Y439" s="1" t="str">
        <f>IF(X439="DTA TRANSP","",VLOOKUP(A439,[2]ImportationMaterialProgrammingE!$B:$V,21,0))</f>
        <v/>
      </c>
      <c r="AC439" s="24"/>
      <c r="AD439" s="24"/>
      <c r="AE439" s="24"/>
      <c r="AF439" s="24"/>
    </row>
    <row r="440" spans="1:32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>
        <f>VLOOKUP(A440,[2]ImportationMaterialProgrammingE!B:C,2,0)</f>
        <v>540201897</v>
      </c>
      <c r="F440" s="3" t="s">
        <v>589</v>
      </c>
      <c r="H440" s="17">
        <f t="shared" ca="1" si="18"/>
        <v>86</v>
      </c>
      <c r="I440" s="15" t="e">
        <f>IF(VLOOKUP(A440,[2]ImportationMaterialProgrammingE!B:U,20,0)=0,"",VLOOKUP(A440,[2]ImportationMaterialProgrammingE!B:U,20,0))</f>
        <v>#REF!</v>
      </c>
      <c r="J440" s="15" t="str">
        <f>IF(VLOOKUP(A440,[2]ImportationMaterialProgrammingE!B:Y,24,0)&lt;&gt;"","Sim","Não")</f>
        <v>Não</v>
      </c>
      <c r="K440" s="15" t="str">
        <f>IF(VLOOKUP(A440,[2]ImportationMaterialProgrammingE!B:X,23,0)="DTA TRANSP",VLOOKUP(A440,[2]ImportationMaterialProgrammingE!B:V,21,0),"")</f>
        <v/>
      </c>
      <c r="L440" s="15" t="str">
        <f>IF(VLOOKUP(A440,[2]ImportationMaterialProgrammingE!B:Y,24,0)=0,"",VLOOKUP(A440,[2]ImportationMaterialProgrammingE!B:Y,24,0))</f>
        <v/>
      </c>
      <c r="N440" s="3" t="str">
        <f t="shared" si="19"/>
        <v/>
      </c>
      <c r="Q440" s="16" t="str">
        <f>VLOOKUP(A440,[2]ImportationMaterialProgrammingE!B:AN,39,0)</f>
        <v xml:space="preserve">          </v>
      </c>
      <c r="S440" s="17" t="str">
        <f>VLOOKUP(A440,[2]ImportationMaterialProgrammingE!B:F,5,0)</f>
        <v/>
      </c>
      <c r="X440" s="15" t="str">
        <f>VLOOKUP(A440,[2]ImportationMaterialProgrammingE!B:X,23,0)</f>
        <v>SBL</v>
      </c>
      <c r="Y440" s="1" t="str">
        <f>IF(X440="DTA TRANSP","",VLOOKUP(A440,[2]ImportationMaterialProgrammingE!$B:$V,21,0))</f>
        <v/>
      </c>
      <c r="AC440" s="24"/>
      <c r="AD440" s="24"/>
      <c r="AE440" s="24"/>
      <c r="AF440" s="24"/>
    </row>
    <row r="441" spans="1:32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>
        <f>VLOOKUP(A441,[2]ImportationMaterialProgrammingE!B:C,2,0)</f>
        <v>540201899</v>
      </c>
      <c r="F441" s="3" t="s">
        <v>589</v>
      </c>
      <c r="H441" s="17">
        <f t="shared" ca="1" si="18"/>
        <v>86</v>
      </c>
      <c r="I441" s="15" t="str">
        <f>IF(VLOOKUP(A441,[2]ImportationMaterialProgrammingE!B:U,20,0)=0,"",VLOOKUP(A441,[2]ImportationMaterialProgrammingE!B:U,20,0))</f>
        <v>10/02/2022</v>
      </c>
      <c r="J441" s="15" t="str">
        <f>IF(VLOOKUP(A441,[2]ImportationMaterialProgrammingE!B:Y,24,0)&lt;&gt;"","Sim","Não")</f>
        <v>Não</v>
      </c>
      <c r="K441" s="15" t="str">
        <f>IF(VLOOKUP(A441,[2]ImportationMaterialProgrammingE!B:X,23,0)="DTA TRANSP",VLOOKUP(A441,[2]ImportationMaterialProgrammingE!B:V,21,0),"")</f>
        <v/>
      </c>
      <c r="L441" s="15" t="str">
        <f>IF(VLOOKUP(A441,[2]ImportationMaterialProgrammingE!B:Y,24,0)=0,"",VLOOKUP(A441,[2]ImportationMaterialProgrammingE!B:Y,24,0))</f>
        <v/>
      </c>
      <c r="N441" s="3" t="str">
        <f t="shared" si="19"/>
        <v/>
      </c>
      <c r="Q441" s="16" t="str">
        <f>VLOOKUP(A441,[2]ImportationMaterialProgrammingE!B:AN,39,0)</f>
        <v xml:space="preserve">          </v>
      </c>
      <c r="S441" s="17" t="str">
        <f>VLOOKUP(A441,[2]ImportationMaterialProgrammingE!B:F,5,0)</f>
        <v/>
      </c>
      <c r="X441" s="15" t="str">
        <f>VLOOKUP(A441,[2]ImportationMaterialProgrammingE!B:X,23,0)</f>
        <v>SBL</v>
      </c>
      <c r="Y441" s="1" t="str">
        <f>IF(X441="DTA TRANSP","",VLOOKUP(A441,[2]ImportationMaterialProgrammingE!$B:$V,21,0))</f>
        <v/>
      </c>
      <c r="AC441" s="24"/>
      <c r="AD441" s="24"/>
      <c r="AE441" s="24"/>
      <c r="AF441" s="24"/>
    </row>
    <row r="442" spans="1:32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>
        <f>VLOOKUP(A442,[2]ImportationMaterialProgrammingE!B:C,2,0)</f>
        <v>540201909</v>
      </c>
      <c r="F442" s="3" t="s">
        <v>589</v>
      </c>
      <c r="H442" s="17">
        <f t="shared" ca="1" si="18"/>
        <v>86</v>
      </c>
      <c r="I442" s="15" t="e">
        <f>IF(VLOOKUP(A442,[2]ImportationMaterialProgrammingE!B:U,20,0)=0,"",VLOOKUP(A442,[2]ImportationMaterialProgrammingE!B:U,20,0))</f>
        <v>#REF!</v>
      </c>
      <c r="J442" s="15" t="str">
        <f>IF(VLOOKUP(A442,[2]ImportationMaterialProgrammingE!B:Y,24,0)&lt;&gt;"","Sim","Não")</f>
        <v>Não</v>
      </c>
      <c r="K442" s="15" t="str">
        <f>IF(VLOOKUP(A442,[2]ImportationMaterialProgrammingE!B:X,23,0)="DTA TRANSP",VLOOKUP(A442,[2]ImportationMaterialProgrammingE!B:V,21,0),"")</f>
        <v/>
      </c>
      <c r="L442" s="15" t="str">
        <f>IF(VLOOKUP(A442,[2]ImportationMaterialProgrammingE!B:Y,24,0)=0,"",VLOOKUP(A442,[2]ImportationMaterialProgrammingE!B:Y,24,0))</f>
        <v/>
      </c>
      <c r="N442" s="3" t="str">
        <f t="shared" si="19"/>
        <v/>
      </c>
      <c r="Q442" s="16" t="str">
        <f>VLOOKUP(A442,[2]ImportationMaterialProgrammingE!B:AN,39,0)</f>
        <v xml:space="preserve">          </v>
      </c>
      <c r="S442" s="17" t="str">
        <f>VLOOKUP(A442,[2]ImportationMaterialProgrammingE!B:F,5,0)</f>
        <v/>
      </c>
      <c r="X442" s="15" t="str">
        <f>VLOOKUP(A442,[2]ImportationMaterialProgrammingE!B:X,23,0)</f>
        <v/>
      </c>
      <c r="Y442" s="1" t="str">
        <f>IF(X442="DTA TRANSP","",VLOOKUP(A442,[2]ImportationMaterialProgrammingE!$B:$V,21,0))</f>
        <v/>
      </c>
      <c r="AC442" s="24"/>
      <c r="AD442" s="24"/>
      <c r="AE442" s="24"/>
      <c r="AF442" s="24"/>
    </row>
    <row r="443" spans="1:32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>
        <f>VLOOKUP(A443,[2]ImportationMaterialProgrammingE!B:C,2,0)</f>
        <v>540201910</v>
      </c>
      <c r="F443" s="3" t="s">
        <v>589</v>
      </c>
      <c r="H443" s="17">
        <f t="shared" ca="1" si="18"/>
        <v>86</v>
      </c>
      <c r="I443" s="15" t="e">
        <f>IF(VLOOKUP(A443,[2]ImportationMaterialProgrammingE!B:U,20,0)=0,"",VLOOKUP(A443,[2]ImportationMaterialProgrammingE!B:U,20,0))</f>
        <v>#REF!</v>
      </c>
      <c r="J443" s="15" t="str">
        <f>IF(VLOOKUP(A443,[2]ImportationMaterialProgrammingE!B:Y,24,0)&lt;&gt;"","Sim","Não")</f>
        <v>Não</v>
      </c>
      <c r="K443" s="15" t="str">
        <f>IF(VLOOKUP(A443,[2]ImportationMaterialProgrammingE!B:X,23,0)="DTA TRANSP",VLOOKUP(A443,[2]ImportationMaterialProgrammingE!B:V,21,0),"")</f>
        <v/>
      </c>
      <c r="L443" s="15" t="str">
        <f>IF(VLOOKUP(A443,[2]ImportationMaterialProgrammingE!B:Y,24,0)=0,"",VLOOKUP(A443,[2]ImportationMaterialProgrammingE!B:Y,24,0))</f>
        <v/>
      </c>
      <c r="N443" s="3" t="str">
        <f t="shared" si="19"/>
        <v/>
      </c>
      <c r="Q443" s="16" t="str">
        <f>VLOOKUP(A443,[2]ImportationMaterialProgrammingE!B:AN,39,0)</f>
        <v xml:space="preserve">          </v>
      </c>
      <c r="S443" s="17" t="str">
        <f>VLOOKUP(A443,[2]ImportationMaterialProgrammingE!B:F,5,0)</f>
        <v/>
      </c>
      <c r="X443" s="15" t="str">
        <f>VLOOKUP(A443,[2]ImportationMaterialProgrammingE!B:X,23,0)</f>
        <v/>
      </c>
      <c r="Y443" s="1" t="str">
        <f>IF(X443="DTA TRANSP","",VLOOKUP(A443,[2]ImportationMaterialProgrammingE!$B:$V,21,0))</f>
        <v/>
      </c>
      <c r="AC443" s="24"/>
      <c r="AD443" s="24"/>
      <c r="AE443" s="24"/>
      <c r="AF443" s="24"/>
    </row>
    <row r="444" spans="1:32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>
        <f>VLOOKUP(A444,[2]ImportationMaterialProgrammingE!B:C,2,0)</f>
        <v>540201900</v>
      </c>
      <c r="F444" s="3" t="s">
        <v>589</v>
      </c>
      <c r="H444" s="17">
        <f t="shared" ca="1" si="18"/>
        <v>86</v>
      </c>
      <c r="I444" s="15" t="str">
        <f>IF(VLOOKUP(A444,[2]ImportationMaterialProgrammingE!B:U,20,0)=0,"",VLOOKUP(A444,[2]ImportationMaterialProgrammingE!B:U,20,0))</f>
        <v>24/03/2022</v>
      </c>
      <c r="J444" s="15" t="str">
        <f>IF(VLOOKUP(A444,[2]ImportationMaterialProgrammingE!B:Y,24,0)&lt;&gt;"","Sim","Não")</f>
        <v>Não</v>
      </c>
      <c r="K444" s="15" t="str">
        <f>IF(VLOOKUP(A444,[2]ImportationMaterialProgrammingE!B:X,23,0)="DTA TRANSP",VLOOKUP(A444,[2]ImportationMaterialProgrammingE!B:V,21,0),"")</f>
        <v/>
      </c>
      <c r="L444" s="15" t="str">
        <f>IF(VLOOKUP(A444,[2]ImportationMaterialProgrammingE!B:Y,24,0)=0,"",VLOOKUP(A444,[2]ImportationMaterialProgrammingE!B:Y,24,0))</f>
        <v/>
      </c>
      <c r="N444" s="3" t="str">
        <f t="shared" si="19"/>
        <v/>
      </c>
      <c r="Q444" s="16" t="str">
        <f>VLOOKUP(A444,[2]ImportationMaterialProgrammingE!B:AN,39,0)</f>
        <v xml:space="preserve">          </v>
      </c>
      <c r="S444" s="17" t="str">
        <f>VLOOKUP(A444,[2]ImportationMaterialProgrammingE!B:F,5,0)</f>
        <v/>
      </c>
      <c r="X444" s="15" t="str">
        <f>VLOOKUP(A444,[2]ImportationMaterialProgrammingE!B:X,23,0)</f>
        <v/>
      </c>
      <c r="Y444" s="1" t="str">
        <f>IF(X444="DTA TRANSP","",VLOOKUP(A444,[2]ImportationMaterialProgrammingE!$B:$V,21,0))</f>
        <v/>
      </c>
      <c r="AC444" s="24"/>
      <c r="AD444" s="24"/>
      <c r="AE444" s="24"/>
      <c r="AF444" s="24"/>
    </row>
    <row r="445" spans="1:32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>
        <f>VLOOKUP(A445,[2]ImportationMaterialProgrammingE!B:C,2,0)</f>
        <v>540201916</v>
      </c>
      <c r="F445" s="3" t="s">
        <v>589</v>
      </c>
      <c r="H445" s="17">
        <f t="shared" ca="1" si="18"/>
        <v>86</v>
      </c>
      <c r="I445" s="15" t="e">
        <f>IF(VLOOKUP(A445,[2]ImportationMaterialProgrammingE!B:U,20,0)=0,"",VLOOKUP(A445,[2]ImportationMaterialProgrammingE!B:U,20,0))</f>
        <v>#REF!</v>
      </c>
      <c r="J445" s="15" t="str">
        <f>IF(VLOOKUP(A445,[2]ImportationMaterialProgrammingE!B:Y,24,0)&lt;&gt;"","Sim","Não")</f>
        <v>Não</v>
      </c>
      <c r="K445" s="15" t="str">
        <f>IF(VLOOKUP(A445,[2]ImportationMaterialProgrammingE!B:X,23,0)="DTA TRANSP",VLOOKUP(A445,[2]ImportationMaterialProgrammingE!B:V,21,0),"")</f>
        <v/>
      </c>
      <c r="L445" s="15" t="str">
        <f>IF(VLOOKUP(A445,[2]ImportationMaterialProgrammingE!B:Y,24,0)=0,"",VLOOKUP(A445,[2]ImportationMaterialProgrammingE!B:Y,24,0))</f>
        <v/>
      </c>
      <c r="N445" s="3" t="str">
        <f t="shared" si="19"/>
        <v/>
      </c>
      <c r="Q445" s="16" t="str">
        <f>VLOOKUP(A445,[2]ImportationMaterialProgrammingE!B:AN,39,0)</f>
        <v xml:space="preserve">          </v>
      </c>
      <c r="S445" s="17" t="str">
        <f>VLOOKUP(A445,[2]ImportationMaterialProgrammingE!B:F,5,0)</f>
        <v/>
      </c>
      <c r="X445" s="15" t="str">
        <f>VLOOKUP(A445,[2]ImportationMaterialProgrammingE!B:X,23,0)</f>
        <v>SBL</v>
      </c>
      <c r="Y445" s="1" t="str">
        <f>IF(X445="DTA TRANSP","",VLOOKUP(A445,[2]ImportationMaterialProgrammingE!$B:$V,21,0))</f>
        <v/>
      </c>
      <c r="AC445" s="24"/>
      <c r="AD445" s="24"/>
      <c r="AE445" s="24"/>
      <c r="AF445" s="24"/>
    </row>
    <row r="446" spans="1:32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>
        <f>VLOOKUP(A446,[2]ImportationMaterialProgrammingE!B:C,2,0)</f>
        <v>540201932</v>
      </c>
      <c r="F446" s="3" t="s">
        <v>589</v>
      </c>
      <c r="H446" s="17">
        <f t="shared" ca="1" si="18"/>
        <v>86</v>
      </c>
      <c r="I446" s="15" t="e">
        <f>IF(VLOOKUP(A446,[2]ImportationMaterialProgrammingE!B:U,20,0)=0,"",VLOOKUP(A446,[2]ImportationMaterialProgrammingE!B:U,20,0))</f>
        <v>#REF!</v>
      </c>
      <c r="J446" s="15" t="str">
        <f>IF(VLOOKUP(A446,[2]ImportationMaterialProgrammingE!B:Y,24,0)&lt;&gt;"","Sim","Não")</f>
        <v>Não</v>
      </c>
      <c r="K446" s="15" t="str">
        <f>IF(VLOOKUP(A446,[2]ImportationMaterialProgrammingE!B:X,23,0)="DTA TRANSP",VLOOKUP(A446,[2]ImportationMaterialProgrammingE!B:V,21,0),"")</f>
        <v/>
      </c>
      <c r="L446" s="15" t="str">
        <f>IF(VLOOKUP(A446,[2]ImportationMaterialProgrammingE!B:Y,24,0)=0,"",VLOOKUP(A446,[2]ImportationMaterialProgrammingE!B:Y,24,0))</f>
        <v/>
      </c>
      <c r="N446" s="3" t="str">
        <f t="shared" si="19"/>
        <v/>
      </c>
      <c r="Q446" s="16" t="str">
        <f>VLOOKUP(A446,[2]ImportationMaterialProgrammingE!B:AN,39,0)</f>
        <v xml:space="preserve">          </v>
      </c>
      <c r="S446" s="17" t="str">
        <f>VLOOKUP(A446,[2]ImportationMaterialProgrammingE!B:F,5,0)</f>
        <v/>
      </c>
      <c r="X446" s="15" t="str">
        <f>VLOOKUP(A446,[2]ImportationMaterialProgrammingE!B:X,23,0)</f>
        <v>SBL</v>
      </c>
      <c r="Y446" s="1" t="str">
        <f>IF(X446="DTA TRANSP","",VLOOKUP(A446,[2]ImportationMaterialProgrammingE!$B:$V,21,0))</f>
        <v/>
      </c>
      <c r="AC446" s="24"/>
      <c r="AD446" s="24"/>
      <c r="AE446" s="24"/>
      <c r="AF446" s="24"/>
    </row>
    <row r="447" spans="1:32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>
        <f>VLOOKUP(A447,[2]ImportationMaterialProgrammingE!B:C,2,0)</f>
        <v>540201721</v>
      </c>
      <c r="F447" s="3" t="s">
        <v>589</v>
      </c>
      <c r="H447" s="17">
        <f t="shared" ca="1" si="18"/>
        <v>86</v>
      </c>
      <c r="I447" s="15" t="e">
        <f>IF(VLOOKUP(A447,[2]ImportationMaterialProgrammingE!B:U,20,0)=0,"",VLOOKUP(A447,[2]ImportationMaterialProgrammingE!B:U,20,0))</f>
        <v>#REF!</v>
      </c>
      <c r="J447" s="15" t="str">
        <f>IF(VLOOKUP(A447,[2]ImportationMaterialProgrammingE!B:Y,24,0)&lt;&gt;"","Sim","Não")</f>
        <v>Não</v>
      </c>
      <c r="K447" s="15" t="str">
        <f>IF(VLOOKUP(A447,[2]ImportationMaterialProgrammingE!B:X,23,0)="DTA TRANSP",VLOOKUP(A447,[2]ImportationMaterialProgrammingE!B:V,21,0),"")</f>
        <v/>
      </c>
      <c r="L447" s="15" t="str">
        <f>IF(VLOOKUP(A447,[2]ImportationMaterialProgrammingE!B:Y,24,0)=0,"",VLOOKUP(A447,[2]ImportationMaterialProgrammingE!B:Y,24,0))</f>
        <v/>
      </c>
      <c r="N447" s="3" t="str">
        <f t="shared" si="19"/>
        <v/>
      </c>
      <c r="Q447" s="16" t="str">
        <f>VLOOKUP(A447,[2]ImportationMaterialProgrammingE!B:AN,39,0)</f>
        <v xml:space="preserve">          </v>
      </c>
      <c r="S447" s="17" t="str">
        <f>VLOOKUP(A447,[2]ImportationMaterialProgrammingE!B:F,5,0)</f>
        <v/>
      </c>
      <c r="X447" s="15" t="str">
        <f>VLOOKUP(A447,[2]ImportationMaterialProgrammingE!B:X,23,0)</f>
        <v/>
      </c>
      <c r="Y447" s="1" t="str">
        <f>IF(X447="DTA TRANSP","",VLOOKUP(A447,[2]ImportationMaterialProgrammingE!$B:$V,21,0))</f>
        <v/>
      </c>
      <c r="AC447" s="24"/>
      <c r="AD447" s="24"/>
      <c r="AE447" s="24"/>
      <c r="AF447" s="24"/>
    </row>
    <row r="448" spans="1:32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>
        <f>VLOOKUP(A448,[2]ImportationMaterialProgrammingE!B:C,2,0)</f>
        <v>540201934</v>
      </c>
      <c r="F448" s="3" t="s">
        <v>589</v>
      </c>
      <c r="H448" s="17">
        <f t="shared" ca="1" si="18"/>
        <v>86</v>
      </c>
      <c r="I448" s="15" t="str">
        <f>IF(VLOOKUP(A448,[2]ImportationMaterialProgrammingE!B:U,20,0)=0,"",VLOOKUP(A448,[2]ImportationMaterialProgrammingE!B:U,20,0))</f>
        <v>14/03/2022</v>
      </c>
      <c r="J448" s="15" t="str">
        <f>IF(VLOOKUP(A448,[2]ImportationMaterialProgrammingE!B:Y,24,0)&lt;&gt;"","Sim","Não")</f>
        <v>Não</v>
      </c>
      <c r="K448" s="15" t="str">
        <f>IF(VLOOKUP(A448,[2]ImportationMaterialProgrammingE!B:X,23,0)="DTA TRANSP",VLOOKUP(A448,[2]ImportationMaterialProgrammingE!B:V,21,0),"")</f>
        <v/>
      </c>
      <c r="L448" s="15" t="str">
        <f>IF(VLOOKUP(A448,[2]ImportationMaterialProgrammingE!B:Y,24,0)=0,"",VLOOKUP(A448,[2]ImportationMaterialProgrammingE!B:Y,24,0))</f>
        <v/>
      </c>
      <c r="N448" s="3" t="str">
        <f t="shared" si="19"/>
        <v/>
      </c>
      <c r="Q448" s="16" t="str">
        <f>VLOOKUP(A448,[2]ImportationMaterialProgrammingE!B:AN,39,0)</f>
        <v xml:space="preserve">          </v>
      </c>
      <c r="S448" s="17" t="str">
        <f>VLOOKUP(A448,[2]ImportationMaterialProgrammingE!B:F,5,0)</f>
        <v/>
      </c>
      <c r="X448" s="15" t="str">
        <f>VLOOKUP(A448,[2]ImportationMaterialProgrammingE!B:X,23,0)</f>
        <v/>
      </c>
      <c r="Y448" s="1" t="str">
        <f>IF(X448="DTA TRANSP","",VLOOKUP(A448,[2]ImportationMaterialProgrammingE!$B:$V,21,0))</f>
        <v/>
      </c>
      <c r="AC448" s="24"/>
      <c r="AD448" s="24"/>
      <c r="AE448" s="24"/>
      <c r="AF448" s="24"/>
    </row>
    <row r="449" spans="1:32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>
        <f>VLOOKUP(A449,[2]ImportationMaterialProgrammingE!B:C,2,0)</f>
        <v>540201913</v>
      </c>
      <c r="F449" s="3" t="s">
        <v>589</v>
      </c>
      <c r="H449" s="17">
        <f t="shared" ca="1" si="18"/>
        <v>86</v>
      </c>
      <c r="I449" s="15" t="str">
        <f>IF(VLOOKUP(A449,[2]ImportationMaterialProgrammingE!B:U,20,0)=0,"",VLOOKUP(A449,[2]ImportationMaterialProgrammingE!B:U,20,0))</f>
        <v>15/03/2022</v>
      </c>
      <c r="J449" s="15" t="str">
        <f>IF(VLOOKUP(A449,[2]ImportationMaterialProgrammingE!B:Y,24,0)&lt;&gt;"","Sim","Não")</f>
        <v>Não</v>
      </c>
      <c r="K449" s="15" t="str">
        <f>IF(VLOOKUP(A449,[2]ImportationMaterialProgrammingE!B:X,23,0)="DTA TRANSP",VLOOKUP(A449,[2]ImportationMaterialProgrammingE!B:V,21,0),"")</f>
        <v/>
      </c>
      <c r="L449" s="15" t="str">
        <f>IF(VLOOKUP(A449,[2]ImportationMaterialProgrammingE!B:Y,24,0)=0,"",VLOOKUP(A449,[2]ImportationMaterialProgrammingE!B:Y,24,0))</f>
        <v/>
      </c>
      <c r="N449" s="3" t="str">
        <f t="shared" si="19"/>
        <v/>
      </c>
      <c r="Q449" s="16" t="str">
        <f>VLOOKUP(A449,[2]ImportationMaterialProgrammingE!B:AN,39,0)</f>
        <v xml:space="preserve">          </v>
      </c>
      <c r="S449" s="17" t="str">
        <f>VLOOKUP(A449,[2]ImportationMaterialProgrammingE!B:F,5,0)</f>
        <v/>
      </c>
      <c r="X449" s="15" t="str">
        <f>VLOOKUP(A449,[2]ImportationMaterialProgrammingE!B:X,23,0)</f>
        <v>SBL</v>
      </c>
      <c r="Y449" s="1" t="str">
        <f>IF(X449="DTA TRANSP","",VLOOKUP(A449,[2]ImportationMaterialProgrammingE!$B:$V,21,0))</f>
        <v/>
      </c>
      <c r="AC449" s="24"/>
      <c r="AD449" s="24"/>
      <c r="AE449" s="24"/>
      <c r="AF449" s="24"/>
    </row>
    <row r="450" spans="1:32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>
        <f>VLOOKUP(A450,[2]ImportationMaterialProgrammingE!B:C,2,0)</f>
        <v>540201935</v>
      </c>
      <c r="F450" s="3" t="s">
        <v>589</v>
      </c>
      <c r="H450" s="17">
        <f t="shared" ca="1" si="18"/>
        <v>86</v>
      </c>
      <c r="I450" s="15" t="e">
        <f>IF(VLOOKUP(A450,[2]ImportationMaterialProgrammingE!B:U,20,0)=0,"",VLOOKUP(A450,[2]ImportationMaterialProgrammingE!B:U,20,0))</f>
        <v>#REF!</v>
      </c>
      <c r="J450" s="15" t="str">
        <f>IF(VLOOKUP(A450,[2]ImportationMaterialProgrammingE!B:Y,24,0)&lt;&gt;"","Sim","Não")</f>
        <v>Não</v>
      </c>
      <c r="K450" s="15" t="str">
        <f>IF(VLOOKUP(A450,[2]ImportationMaterialProgrammingE!B:X,23,0)="DTA TRANSP",VLOOKUP(A450,[2]ImportationMaterialProgrammingE!B:V,21,0),"")</f>
        <v/>
      </c>
      <c r="L450" s="15" t="str">
        <f>IF(VLOOKUP(A450,[2]ImportationMaterialProgrammingE!B:Y,24,0)=0,"",VLOOKUP(A450,[2]ImportationMaterialProgrammingE!B:Y,24,0))</f>
        <v/>
      </c>
      <c r="N450" s="3" t="str">
        <f t="shared" si="19"/>
        <v/>
      </c>
      <c r="Q450" s="16" t="str">
        <f>VLOOKUP(A450,[2]ImportationMaterialProgrammingE!B:AN,39,0)</f>
        <v xml:space="preserve">          </v>
      </c>
      <c r="S450" s="17" t="str">
        <f>VLOOKUP(A450,[2]ImportationMaterialProgrammingE!B:F,5,0)</f>
        <v/>
      </c>
      <c r="X450" s="15" t="str">
        <f>VLOOKUP(A450,[2]ImportationMaterialProgrammingE!B:X,23,0)</f>
        <v>SBL</v>
      </c>
      <c r="Y450" s="1" t="str">
        <f>IF(X450="DTA TRANSP","",VLOOKUP(A450,[2]ImportationMaterialProgrammingE!$B:$V,21,0))</f>
        <v/>
      </c>
      <c r="AC450" s="24"/>
      <c r="AD450" s="24"/>
      <c r="AE450" s="24"/>
      <c r="AF450" s="24"/>
    </row>
    <row r="451" spans="1:32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>
        <f>VLOOKUP(A451,[2]ImportationMaterialProgrammingE!B:C,2,0)</f>
        <v>540201937</v>
      </c>
      <c r="F451" s="3" t="s">
        <v>589</v>
      </c>
      <c r="H451" s="17">
        <f t="shared" ca="1" si="18"/>
        <v>86</v>
      </c>
      <c r="I451" s="15" t="e">
        <f>IF(VLOOKUP(A451,[2]ImportationMaterialProgrammingE!B:U,20,0)=0,"",VLOOKUP(A451,[2]ImportationMaterialProgrammingE!B:U,20,0))</f>
        <v>#REF!</v>
      </c>
      <c r="J451" s="15" t="str">
        <f>IF(VLOOKUP(A451,[2]ImportationMaterialProgrammingE!B:Y,24,0)&lt;&gt;"","Sim","Não")</f>
        <v>Não</v>
      </c>
      <c r="K451" s="15" t="str">
        <f>IF(VLOOKUP(A451,[2]ImportationMaterialProgrammingE!B:X,23,0)="DTA TRANSP",VLOOKUP(A451,[2]ImportationMaterialProgrammingE!B:V,21,0),"")</f>
        <v/>
      </c>
      <c r="L451" s="15" t="str">
        <f>IF(VLOOKUP(A451,[2]ImportationMaterialProgrammingE!B:Y,24,0)=0,"",VLOOKUP(A451,[2]ImportationMaterialProgrammingE!B:Y,24,0))</f>
        <v/>
      </c>
      <c r="N451" s="3" t="str">
        <f t="shared" si="19"/>
        <v/>
      </c>
      <c r="Q451" s="16" t="str">
        <f>VLOOKUP(A451,[2]ImportationMaterialProgrammingE!B:AN,39,0)</f>
        <v xml:space="preserve">          </v>
      </c>
      <c r="S451" s="17" t="str">
        <f>VLOOKUP(A451,[2]ImportationMaterialProgrammingE!B:F,5,0)</f>
        <v/>
      </c>
      <c r="X451" s="15" t="str">
        <f>VLOOKUP(A451,[2]ImportationMaterialProgrammingE!B:X,23,0)</f>
        <v>SBL</v>
      </c>
      <c r="Y451" s="1" t="str">
        <f>IF(X451="DTA TRANSP","",VLOOKUP(A451,[2]ImportationMaterialProgrammingE!$B:$V,21,0))</f>
        <v/>
      </c>
      <c r="AC451" s="24"/>
      <c r="AD451" s="24"/>
      <c r="AE451" s="24"/>
      <c r="AF451" s="24"/>
    </row>
    <row r="452" spans="1:32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>
        <f>VLOOKUP(A452,[2]ImportationMaterialProgrammingE!B:C,2,0)</f>
        <v>540201947</v>
      </c>
      <c r="F452" s="3" t="s">
        <v>589</v>
      </c>
      <c r="H452" s="17">
        <f t="shared" ca="1" si="18"/>
        <v>86</v>
      </c>
      <c r="I452" s="15" t="str">
        <f>IF(VLOOKUP(A452,[2]ImportationMaterialProgrammingE!B:U,20,0)=0,"",VLOOKUP(A452,[2]ImportationMaterialProgrammingE!B:U,20,0))</f>
        <v>14/03/2022</v>
      </c>
      <c r="J452" s="15" t="str">
        <f>IF(VLOOKUP(A452,[2]ImportationMaterialProgrammingE!B:Y,24,0)&lt;&gt;"","Sim","Não")</f>
        <v>Não</v>
      </c>
      <c r="K452" s="15" t="str">
        <f>IF(VLOOKUP(A452,[2]ImportationMaterialProgrammingE!B:X,23,0)="DTA TRANSP",VLOOKUP(A452,[2]ImportationMaterialProgrammingE!B:V,21,0),"")</f>
        <v/>
      </c>
      <c r="L452" s="15" t="str">
        <f>IF(VLOOKUP(A452,[2]ImportationMaterialProgrammingE!B:Y,24,0)=0,"",VLOOKUP(A452,[2]ImportationMaterialProgrammingE!B:Y,24,0))</f>
        <v/>
      </c>
      <c r="N452" s="3" t="str">
        <f t="shared" si="19"/>
        <v/>
      </c>
      <c r="Q452" s="16" t="str">
        <f>VLOOKUP(A452,[2]ImportationMaterialProgrammingE!B:AN,39,0)</f>
        <v xml:space="preserve">          </v>
      </c>
      <c r="S452" s="17" t="str">
        <f>VLOOKUP(A452,[2]ImportationMaterialProgrammingE!B:F,5,0)</f>
        <v/>
      </c>
      <c r="X452" s="15" t="str">
        <f>VLOOKUP(A452,[2]ImportationMaterialProgrammingE!B:X,23,0)</f>
        <v/>
      </c>
      <c r="Y452" s="1" t="str">
        <f>IF(X452="DTA TRANSP","",VLOOKUP(A452,[2]ImportationMaterialProgrammingE!$B:$V,21,0))</f>
        <v/>
      </c>
      <c r="AC452" s="24"/>
      <c r="AD452" s="24"/>
      <c r="AE452" s="24"/>
      <c r="AF452" s="24"/>
    </row>
    <row r="453" spans="1:32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>
        <f>VLOOKUP(A453,[2]ImportationMaterialProgrammingE!B:C,2,0)</f>
        <v>540202155</v>
      </c>
      <c r="F453" s="3" t="s">
        <v>589</v>
      </c>
      <c r="H453" s="17">
        <f t="shared" ref="H453:H516" ca="1" si="21">IFERROR(IF(D453&gt;L453,90-_xlfn.DAYS(NOW(),D453),90-_xlfn.DAYS(NOW(),L453)),90-_xlfn.DAYS(NOW(),D453))</f>
        <v>86</v>
      </c>
      <c r="I453" s="15" t="str">
        <f>IF(VLOOKUP(A453,[2]ImportationMaterialProgrammingE!B:U,20,0)=0,"",VLOOKUP(A453,[2]ImportationMaterialProgrammingE!B:U,20,0))</f>
        <v>10/03/2022</v>
      </c>
      <c r="J453" s="15" t="str">
        <f>IF(VLOOKUP(A453,[2]ImportationMaterialProgrammingE!B:Y,24,0)&lt;&gt;"","Sim","Não")</f>
        <v>Não</v>
      </c>
      <c r="K453" s="15" t="str">
        <f>IF(VLOOKUP(A453,[2]ImportationMaterialProgrammingE!B:X,23,0)="DTA TRANSP",VLOOKUP(A453,[2]ImportationMaterialProgrammingE!B:V,21,0),"")</f>
        <v/>
      </c>
      <c r="L453" s="15" t="str">
        <f>IF(VLOOKUP(A453,[2]ImportationMaterialProgrammingE!B:Y,24,0)=0,"",VLOOKUP(A453,[2]ImportationMaterialProgrammingE!B:Y,24,0))</f>
        <v/>
      </c>
      <c r="N453" s="3" t="str">
        <f t="shared" ref="N453:N516" si="22">IF(AND(M453&gt;=-0.1,M453&lt;=0.1,M453&lt;&gt;""),"Remover bloqueio","")</f>
        <v/>
      </c>
      <c r="P453" s="3" t="s">
        <v>456</v>
      </c>
      <c r="Q453" s="16" t="str">
        <f>VLOOKUP(A453,[2]ImportationMaterialProgrammingE!B:AN,39,0)</f>
        <v xml:space="preserve">          </v>
      </c>
      <c r="S453" s="17" t="str">
        <f>VLOOKUP(A453,[2]ImportationMaterialProgrammingE!B:F,5,0)</f>
        <v/>
      </c>
      <c r="X453" s="15" t="str">
        <f>VLOOKUP(A453,[2]ImportationMaterialProgrammingE!B:X,23,0)</f>
        <v/>
      </c>
      <c r="Y453" s="1" t="str">
        <f>IF(X453="DTA TRANSP","",VLOOKUP(A453,[2]ImportationMaterialProgrammingE!$B:$V,21,0))</f>
        <v/>
      </c>
      <c r="AC453" s="24"/>
      <c r="AD453" s="24"/>
      <c r="AE453" s="24"/>
      <c r="AF453" s="24"/>
    </row>
    <row r="454" spans="1:32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>
        <f>VLOOKUP(A454,[2]ImportationMaterialProgrammingE!B:C,2,0)</f>
        <v>540201949</v>
      </c>
      <c r="F454" s="3" t="s">
        <v>589</v>
      </c>
      <c r="H454" s="17">
        <f t="shared" ca="1" si="21"/>
        <v>86</v>
      </c>
      <c r="I454" s="15" t="e">
        <f>IF(VLOOKUP(A454,[2]ImportationMaterialProgrammingE!B:U,20,0)=0,"",VLOOKUP(A454,[2]ImportationMaterialProgrammingE!B:U,20,0))</f>
        <v>#REF!</v>
      </c>
      <c r="J454" s="15" t="str">
        <f>IF(VLOOKUP(A454,[2]ImportationMaterialProgrammingE!B:Y,24,0)&lt;&gt;"","Sim","Não")</f>
        <v>Não</v>
      </c>
      <c r="K454" s="15" t="str">
        <f>IF(VLOOKUP(A454,[2]ImportationMaterialProgrammingE!B:X,23,0)="DTA TRANSP",VLOOKUP(A454,[2]ImportationMaterialProgrammingE!B:V,21,0),"")</f>
        <v/>
      </c>
      <c r="L454" s="15" t="str">
        <f>IF(VLOOKUP(A454,[2]ImportationMaterialProgrammingE!B:Y,24,0)=0,"",VLOOKUP(A454,[2]ImportationMaterialProgrammingE!B:Y,24,0))</f>
        <v/>
      </c>
      <c r="N454" s="3" t="str">
        <f t="shared" si="22"/>
        <v/>
      </c>
      <c r="Q454" s="16" t="str">
        <f>VLOOKUP(A454,[2]ImportationMaterialProgrammingE!B:AN,39,0)</f>
        <v xml:space="preserve">          </v>
      </c>
      <c r="S454" s="17" t="str">
        <f>VLOOKUP(A454,[2]ImportationMaterialProgrammingE!B:F,5,0)</f>
        <v/>
      </c>
      <c r="X454" s="15" t="str">
        <f>VLOOKUP(A454,[2]ImportationMaterialProgrammingE!B:X,23,0)</f>
        <v/>
      </c>
      <c r="Y454" s="1" t="str">
        <f>IF(X454="DTA TRANSP","",VLOOKUP(A454,[2]ImportationMaterialProgrammingE!$B:$V,21,0))</f>
        <v/>
      </c>
      <c r="AC454" s="24"/>
      <c r="AD454" s="24"/>
      <c r="AE454" s="24"/>
      <c r="AF454" s="24"/>
    </row>
    <row r="455" spans="1:32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>
        <f>VLOOKUP(A455,[2]ImportationMaterialProgrammingE!B:C,2,0)</f>
        <v>540201940</v>
      </c>
      <c r="F455" s="3" t="s">
        <v>589</v>
      </c>
      <c r="H455" s="17">
        <f t="shared" ca="1" si="21"/>
        <v>86</v>
      </c>
      <c r="I455" s="15" t="e">
        <f>IF(VLOOKUP(A455,[2]ImportationMaterialProgrammingE!B:U,20,0)=0,"",VLOOKUP(A455,[2]ImportationMaterialProgrammingE!B:U,20,0))</f>
        <v>#REF!</v>
      </c>
      <c r="J455" s="15" t="str">
        <f>IF(VLOOKUP(A455,[2]ImportationMaterialProgrammingE!B:Y,24,0)&lt;&gt;"","Sim","Não")</f>
        <v>Não</v>
      </c>
      <c r="K455" s="15" t="str">
        <f>IF(VLOOKUP(A455,[2]ImportationMaterialProgrammingE!B:X,23,0)="DTA TRANSP",VLOOKUP(A455,[2]ImportationMaterialProgrammingE!B:V,21,0),"")</f>
        <v/>
      </c>
      <c r="L455" s="15" t="str">
        <f>IF(VLOOKUP(A455,[2]ImportationMaterialProgrammingE!B:Y,24,0)=0,"",VLOOKUP(A455,[2]ImportationMaterialProgrammingE!B:Y,24,0))</f>
        <v/>
      </c>
      <c r="N455" s="3" t="str">
        <f t="shared" si="22"/>
        <v/>
      </c>
      <c r="Q455" s="16" t="str">
        <f>VLOOKUP(A455,[2]ImportationMaterialProgrammingE!B:AN,39,0)</f>
        <v xml:space="preserve">          </v>
      </c>
      <c r="S455" s="17" t="str">
        <f>VLOOKUP(A455,[2]ImportationMaterialProgrammingE!B:F,5,0)</f>
        <v/>
      </c>
      <c r="X455" s="15" t="str">
        <f>VLOOKUP(A455,[2]ImportationMaterialProgrammingE!B:X,23,0)</f>
        <v>SBL</v>
      </c>
      <c r="Y455" s="1" t="str">
        <f>IF(X455="DTA TRANSP","",VLOOKUP(A455,[2]ImportationMaterialProgrammingE!$B:$V,21,0))</f>
        <v/>
      </c>
      <c r="AC455" s="24"/>
      <c r="AD455" s="24"/>
      <c r="AE455" s="24"/>
      <c r="AF455" s="24"/>
    </row>
    <row r="456" spans="1:32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>
        <f>VLOOKUP(A456,[2]ImportationMaterialProgrammingE!B:C,2,0)</f>
        <v>540201946</v>
      </c>
      <c r="F456" s="3" t="s">
        <v>589</v>
      </c>
      <c r="H456" s="17">
        <f t="shared" ca="1" si="21"/>
        <v>86</v>
      </c>
      <c r="I456" s="15" t="str">
        <f>IF(VLOOKUP(A456,[2]ImportationMaterialProgrammingE!B:U,20,0)=0,"",VLOOKUP(A456,[2]ImportationMaterialProgrammingE!B:U,20,0))</f>
        <v>11/03/2022</v>
      </c>
      <c r="J456" s="15" t="str">
        <f>IF(VLOOKUP(A456,[2]ImportationMaterialProgrammingE!B:Y,24,0)&lt;&gt;"","Sim","Não")</f>
        <v>Não</v>
      </c>
      <c r="K456" s="15" t="str">
        <f>IF(VLOOKUP(A456,[2]ImportationMaterialProgrammingE!B:X,23,0)="DTA TRANSP",VLOOKUP(A456,[2]ImportationMaterialProgrammingE!B:V,21,0),"")</f>
        <v/>
      </c>
      <c r="L456" s="15" t="str">
        <f>IF(VLOOKUP(A456,[2]ImportationMaterialProgrammingE!B:Y,24,0)=0,"",VLOOKUP(A456,[2]ImportationMaterialProgrammingE!B:Y,24,0))</f>
        <v/>
      </c>
      <c r="N456" s="3" t="str">
        <f t="shared" si="22"/>
        <v/>
      </c>
      <c r="Q456" s="16" t="str">
        <f>VLOOKUP(A456,[2]ImportationMaterialProgrammingE!B:AN,39,0)</f>
        <v xml:space="preserve">          </v>
      </c>
      <c r="S456" s="17" t="str">
        <f>VLOOKUP(A456,[2]ImportationMaterialProgrammingE!B:F,5,0)</f>
        <v/>
      </c>
      <c r="X456" s="15" t="str">
        <f>VLOOKUP(A456,[2]ImportationMaterialProgrammingE!B:X,23,0)</f>
        <v>SBL</v>
      </c>
      <c r="Y456" s="1" t="str">
        <f>IF(X456="DTA TRANSP","",VLOOKUP(A456,[2]ImportationMaterialProgrammingE!$B:$V,21,0))</f>
        <v/>
      </c>
      <c r="AC456" s="24"/>
      <c r="AD456" s="24"/>
      <c r="AE456" s="24"/>
      <c r="AF456" s="24"/>
    </row>
    <row r="457" spans="1:32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>
        <f>VLOOKUP(A457,[2]ImportationMaterialProgrammingE!B:C,2,0)</f>
        <v>540201938</v>
      </c>
      <c r="F457" s="3" t="s">
        <v>589</v>
      </c>
      <c r="H457" s="17">
        <f t="shared" ca="1" si="21"/>
        <v>86</v>
      </c>
      <c r="I457" s="15" t="e">
        <f>IF(VLOOKUP(A457,[2]ImportationMaterialProgrammingE!B:U,20,0)=0,"",VLOOKUP(A457,[2]ImportationMaterialProgrammingE!B:U,20,0))</f>
        <v>#REF!</v>
      </c>
      <c r="J457" s="15" t="str">
        <f>IF(VLOOKUP(A457,[2]ImportationMaterialProgrammingE!B:Y,24,0)&lt;&gt;"","Sim","Não")</f>
        <v>Não</v>
      </c>
      <c r="K457" s="15" t="str">
        <f>IF(VLOOKUP(A457,[2]ImportationMaterialProgrammingE!B:X,23,0)="DTA TRANSP",VLOOKUP(A457,[2]ImportationMaterialProgrammingE!B:V,21,0),"")</f>
        <v/>
      </c>
      <c r="L457" s="15" t="str">
        <f>IF(VLOOKUP(A457,[2]ImportationMaterialProgrammingE!B:Y,24,0)=0,"",VLOOKUP(A457,[2]ImportationMaterialProgrammingE!B:Y,24,0))</f>
        <v/>
      </c>
      <c r="N457" s="3" t="str">
        <f t="shared" si="22"/>
        <v/>
      </c>
      <c r="Q457" s="16" t="str">
        <f>VLOOKUP(A457,[2]ImportationMaterialProgrammingE!B:AN,39,0)</f>
        <v xml:space="preserve">          </v>
      </c>
      <c r="S457" s="17" t="str">
        <f>VLOOKUP(A457,[2]ImportationMaterialProgrammingE!B:F,5,0)</f>
        <v/>
      </c>
      <c r="X457" s="15" t="str">
        <f>VLOOKUP(A457,[2]ImportationMaterialProgrammingE!B:X,23,0)</f>
        <v>SBL</v>
      </c>
      <c r="Y457" s="1" t="str">
        <f>IF(X457="DTA TRANSP","",VLOOKUP(A457,[2]ImportationMaterialProgrammingE!$B:$V,21,0))</f>
        <v/>
      </c>
      <c r="AC457" s="24"/>
      <c r="AD457" s="24"/>
      <c r="AE457" s="24"/>
      <c r="AF457" s="24"/>
    </row>
    <row r="458" spans="1:32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>
        <f>VLOOKUP(A458,[2]ImportationMaterialProgrammingE!B:C,2,0)</f>
        <v>540201943</v>
      </c>
      <c r="F458" s="3" t="s">
        <v>589</v>
      </c>
      <c r="H458" s="17">
        <f t="shared" ca="1" si="21"/>
        <v>86</v>
      </c>
      <c r="I458" s="15" t="str">
        <f>IF(VLOOKUP(A458,[2]ImportationMaterialProgrammingE!B:U,20,0)=0,"",VLOOKUP(A458,[2]ImportationMaterialProgrammingE!B:U,20,0))</f>
        <v>04/03/2022</v>
      </c>
      <c r="J458" s="15" t="str">
        <f>IF(VLOOKUP(A458,[2]ImportationMaterialProgrammingE!B:Y,24,0)&lt;&gt;"","Sim","Não")</f>
        <v>Não</v>
      </c>
      <c r="K458" s="15" t="str">
        <f>IF(VLOOKUP(A458,[2]ImportationMaterialProgrammingE!B:X,23,0)="DTA TRANSP",VLOOKUP(A458,[2]ImportationMaterialProgrammingE!B:V,21,0),"")</f>
        <v/>
      </c>
      <c r="L458" s="15" t="str">
        <f>IF(VLOOKUP(A458,[2]ImportationMaterialProgrammingE!B:Y,24,0)=0,"",VLOOKUP(A458,[2]ImportationMaterialProgrammingE!B:Y,24,0))</f>
        <v/>
      </c>
      <c r="N458" s="3" t="str">
        <f t="shared" si="22"/>
        <v/>
      </c>
      <c r="Q458" s="16" t="str">
        <f>VLOOKUP(A458,[2]ImportationMaterialProgrammingE!B:AN,39,0)</f>
        <v xml:space="preserve">          </v>
      </c>
      <c r="S458" s="17" t="str">
        <f>VLOOKUP(A458,[2]ImportationMaterialProgrammingE!B:F,5,0)</f>
        <v/>
      </c>
      <c r="X458" s="15" t="str">
        <f>VLOOKUP(A458,[2]ImportationMaterialProgrammingE!B:X,23,0)</f>
        <v>SBL</v>
      </c>
      <c r="Y458" s="1" t="str">
        <f>IF(X458="DTA TRANSP","",VLOOKUP(A458,[2]ImportationMaterialProgrammingE!$B:$V,21,0))</f>
        <v/>
      </c>
      <c r="AC458" s="24"/>
      <c r="AD458" s="24"/>
      <c r="AE458" s="24"/>
      <c r="AF458" s="24"/>
    </row>
    <row r="459" spans="1:32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>
        <f>VLOOKUP(A459,[2]ImportationMaterialProgrammingE!B:C,2,0)</f>
        <v>540201761</v>
      </c>
      <c r="F459" s="3" t="s">
        <v>589</v>
      </c>
      <c r="H459" s="17">
        <f t="shared" ca="1" si="21"/>
        <v>86</v>
      </c>
      <c r="I459" s="15" t="str">
        <f>IF(VLOOKUP(A459,[2]ImportationMaterialProgrammingE!B:U,20,0)=0,"",VLOOKUP(A459,[2]ImportationMaterialProgrammingE!B:U,20,0))</f>
        <v>09/03/2022</v>
      </c>
      <c r="J459" s="15" t="str">
        <f>IF(VLOOKUP(A459,[2]ImportationMaterialProgrammingE!B:Y,24,0)&lt;&gt;"","Sim","Não")</f>
        <v>Não</v>
      </c>
      <c r="K459" s="15" t="str">
        <f>IF(VLOOKUP(A459,[2]ImportationMaterialProgrammingE!B:X,23,0)="DTA TRANSP",VLOOKUP(A459,[2]ImportationMaterialProgrammingE!B:V,21,0),"")</f>
        <v/>
      </c>
      <c r="L459" s="15" t="str">
        <f>IF(VLOOKUP(A459,[2]ImportationMaterialProgrammingE!B:Y,24,0)=0,"",VLOOKUP(A459,[2]ImportationMaterialProgrammingE!B:Y,24,0))</f>
        <v/>
      </c>
      <c r="N459" s="3" t="str">
        <f t="shared" si="22"/>
        <v/>
      </c>
      <c r="Q459" s="16" t="str">
        <f>VLOOKUP(A459,[2]ImportationMaterialProgrammingE!B:AN,39,0)</f>
        <v xml:space="preserve">          </v>
      </c>
      <c r="S459" s="17" t="str">
        <f>VLOOKUP(A459,[2]ImportationMaterialProgrammingE!B:F,5,0)</f>
        <v/>
      </c>
      <c r="X459" s="15" t="str">
        <f>VLOOKUP(A459,[2]ImportationMaterialProgrammingE!B:X,23,0)</f>
        <v/>
      </c>
      <c r="Y459" s="1" t="str">
        <f>IF(X459="DTA TRANSP","",VLOOKUP(A459,[2]ImportationMaterialProgrammingE!$B:$V,21,0))</f>
        <v/>
      </c>
      <c r="AC459" s="24"/>
      <c r="AD459" s="24"/>
      <c r="AE459" s="24"/>
      <c r="AF459" s="24"/>
    </row>
    <row r="460" spans="1:32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>
        <f>VLOOKUP(A460,[2]ImportationMaterialProgrammingE!B:C,2,0)</f>
        <v>540201941</v>
      </c>
      <c r="F460" s="3" t="s">
        <v>589</v>
      </c>
      <c r="H460" s="17">
        <f t="shared" ca="1" si="21"/>
        <v>86</v>
      </c>
      <c r="I460" s="15" t="e">
        <f>IF(VLOOKUP(A460,[2]ImportationMaterialProgrammingE!B:U,20,0)=0,"",VLOOKUP(A460,[2]ImportationMaterialProgrammingE!B:U,20,0))</f>
        <v>#REF!</v>
      </c>
      <c r="J460" s="15" t="str">
        <f>IF(VLOOKUP(A460,[2]ImportationMaterialProgrammingE!B:Y,24,0)&lt;&gt;"","Sim","Não")</f>
        <v>Não</v>
      </c>
      <c r="K460" s="15" t="str">
        <f>IF(VLOOKUP(A460,[2]ImportationMaterialProgrammingE!B:X,23,0)="DTA TRANSP",VLOOKUP(A460,[2]ImportationMaterialProgrammingE!B:V,21,0),"")</f>
        <v/>
      </c>
      <c r="L460" s="15" t="str">
        <f>IF(VLOOKUP(A460,[2]ImportationMaterialProgrammingE!B:Y,24,0)=0,"",VLOOKUP(A460,[2]ImportationMaterialProgrammingE!B:Y,24,0))</f>
        <v/>
      </c>
      <c r="N460" s="3" t="str">
        <f t="shared" si="22"/>
        <v/>
      </c>
      <c r="Q460" s="16" t="str">
        <f>VLOOKUP(A460,[2]ImportationMaterialProgrammingE!B:AN,39,0)</f>
        <v xml:space="preserve">          </v>
      </c>
      <c r="S460" s="17" t="str">
        <f>VLOOKUP(A460,[2]ImportationMaterialProgrammingE!B:F,5,0)</f>
        <v/>
      </c>
      <c r="X460" s="15" t="str">
        <f>VLOOKUP(A460,[2]ImportationMaterialProgrammingE!B:X,23,0)</f>
        <v/>
      </c>
      <c r="Y460" s="1" t="str">
        <f>IF(X460="DTA TRANSP","",VLOOKUP(A460,[2]ImportationMaterialProgrammingE!$B:$V,21,0))</f>
        <v/>
      </c>
      <c r="AC460" s="24"/>
      <c r="AD460" s="24"/>
      <c r="AE460" s="24"/>
      <c r="AF460" s="24"/>
    </row>
    <row r="461" spans="1:32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>
        <f>VLOOKUP(A461,[2]ImportationMaterialProgrammingE!B:C,2,0)</f>
        <v>540201953</v>
      </c>
      <c r="F461" s="3" t="s">
        <v>589</v>
      </c>
      <c r="H461" s="17">
        <f t="shared" ca="1" si="21"/>
        <v>86</v>
      </c>
      <c r="I461" s="15" t="e">
        <f>IF(VLOOKUP(A461,[2]ImportationMaterialProgrammingE!B:U,20,0)=0,"",VLOOKUP(A461,[2]ImportationMaterialProgrammingE!B:U,20,0))</f>
        <v>#REF!</v>
      </c>
      <c r="J461" s="15" t="str">
        <f>IF(VLOOKUP(A461,[2]ImportationMaterialProgrammingE!B:Y,24,0)&lt;&gt;"","Sim","Não")</f>
        <v>Não</v>
      </c>
      <c r="K461" s="15" t="str">
        <f>IF(VLOOKUP(A461,[2]ImportationMaterialProgrammingE!B:X,23,0)="DTA TRANSP",VLOOKUP(A461,[2]ImportationMaterialProgrammingE!B:V,21,0),"")</f>
        <v/>
      </c>
      <c r="L461" s="15" t="str">
        <f>IF(VLOOKUP(A461,[2]ImportationMaterialProgrammingE!B:Y,24,0)=0,"",VLOOKUP(A461,[2]ImportationMaterialProgrammingE!B:Y,24,0))</f>
        <v/>
      </c>
      <c r="N461" s="3" t="str">
        <f t="shared" si="22"/>
        <v/>
      </c>
      <c r="Q461" s="16" t="str">
        <f>VLOOKUP(A461,[2]ImportationMaterialProgrammingE!B:AN,39,0)</f>
        <v xml:space="preserve">          </v>
      </c>
      <c r="S461" s="17" t="str">
        <f>VLOOKUP(A461,[2]ImportationMaterialProgrammingE!B:F,5,0)</f>
        <v/>
      </c>
      <c r="X461" s="15" t="str">
        <f>VLOOKUP(A461,[2]ImportationMaterialProgrammingE!B:X,23,0)</f>
        <v/>
      </c>
      <c r="Y461" s="1" t="str">
        <f>IF(X461="DTA TRANSP","",VLOOKUP(A461,[2]ImportationMaterialProgrammingE!$B:$V,21,0))</f>
        <v/>
      </c>
      <c r="AC461" s="24"/>
      <c r="AD461" s="24"/>
      <c r="AE461" s="24"/>
      <c r="AF461" s="24"/>
    </row>
    <row r="462" spans="1:32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>
        <f>VLOOKUP(A462,[2]ImportationMaterialProgrammingE!B:C,2,0)</f>
        <v>540201955</v>
      </c>
      <c r="F462" s="3" t="s">
        <v>589</v>
      </c>
      <c r="H462" s="17">
        <f t="shared" ca="1" si="21"/>
        <v>86</v>
      </c>
      <c r="I462" s="15" t="str">
        <f>IF(VLOOKUP(A462,[2]ImportationMaterialProgrammingE!B:U,20,0)=0,"",VLOOKUP(A462,[2]ImportationMaterialProgrammingE!B:U,20,0))</f>
        <v>14/03/2022</v>
      </c>
      <c r="J462" s="15" t="str">
        <f>IF(VLOOKUP(A462,[2]ImportationMaterialProgrammingE!B:Y,24,0)&lt;&gt;"","Sim","Não")</f>
        <v>Não</v>
      </c>
      <c r="K462" s="15" t="str">
        <f>IF(VLOOKUP(A462,[2]ImportationMaterialProgrammingE!B:X,23,0)="DTA TRANSP",VLOOKUP(A462,[2]ImportationMaterialProgrammingE!B:V,21,0),"")</f>
        <v/>
      </c>
      <c r="L462" s="15" t="str">
        <f>IF(VLOOKUP(A462,[2]ImportationMaterialProgrammingE!B:Y,24,0)=0,"",VLOOKUP(A462,[2]ImportationMaterialProgrammingE!B:Y,24,0))</f>
        <v/>
      </c>
      <c r="N462" s="3" t="str">
        <f t="shared" si="22"/>
        <v/>
      </c>
      <c r="Q462" s="16" t="str">
        <f>VLOOKUP(A462,[2]ImportationMaterialProgrammingE!B:AN,39,0)</f>
        <v xml:space="preserve">          </v>
      </c>
      <c r="S462" s="17" t="str">
        <f>VLOOKUP(A462,[2]ImportationMaterialProgrammingE!B:F,5,0)</f>
        <v/>
      </c>
      <c r="X462" s="15" t="str">
        <f>VLOOKUP(A462,[2]ImportationMaterialProgrammingE!B:X,23,0)</f>
        <v>SBL</v>
      </c>
      <c r="Y462" s="1" t="str">
        <f>IF(X462="DTA TRANSP","",VLOOKUP(A462,[2]ImportationMaterialProgrammingE!$B:$V,21,0))</f>
        <v/>
      </c>
      <c r="AC462" s="24"/>
      <c r="AD462" s="24"/>
      <c r="AE462" s="24"/>
      <c r="AF462" s="24"/>
    </row>
    <row r="463" spans="1:32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>
        <f>VLOOKUP(A463,[2]ImportationMaterialProgrammingE!B:C,2,0)</f>
        <v>540201762</v>
      </c>
      <c r="F463" s="3" t="s">
        <v>589</v>
      </c>
      <c r="H463" s="17">
        <f t="shared" ca="1" si="21"/>
        <v>86</v>
      </c>
      <c r="I463" s="15" t="e">
        <f>IF(VLOOKUP(A463,[2]ImportationMaterialProgrammingE!B:U,20,0)=0,"",VLOOKUP(A463,[2]ImportationMaterialProgrammingE!B:U,20,0))</f>
        <v>#REF!</v>
      </c>
      <c r="J463" s="15" t="str">
        <f>IF(VLOOKUP(A463,[2]ImportationMaterialProgrammingE!B:Y,24,0)&lt;&gt;"","Sim","Não")</f>
        <v>Não</v>
      </c>
      <c r="K463" s="15" t="str">
        <f>IF(VLOOKUP(A463,[2]ImportationMaterialProgrammingE!B:X,23,0)="DTA TRANSP",VLOOKUP(A463,[2]ImportationMaterialProgrammingE!B:V,21,0),"")</f>
        <v/>
      </c>
      <c r="L463" s="15" t="str">
        <f>IF(VLOOKUP(A463,[2]ImportationMaterialProgrammingE!B:Y,24,0)=0,"",VLOOKUP(A463,[2]ImportationMaterialProgrammingE!B:Y,24,0))</f>
        <v/>
      </c>
      <c r="N463" s="3" t="str">
        <f t="shared" si="22"/>
        <v/>
      </c>
      <c r="Q463" s="16" t="str">
        <f>VLOOKUP(A463,[2]ImportationMaterialProgrammingE!B:AN,39,0)</f>
        <v xml:space="preserve">          </v>
      </c>
      <c r="S463" s="17" t="str">
        <f>VLOOKUP(A463,[2]ImportationMaterialProgrammingE!B:F,5,0)</f>
        <v/>
      </c>
      <c r="X463" s="15" t="str">
        <f>VLOOKUP(A463,[2]ImportationMaterialProgrammingE!B:X,23,0)</f>
        <v/>
      </c>
      <c r="Y463" s="1" t="str">
        <f>IF(X463="DTA TRANSP","",VLOOKUP(A463,[2]ImportationMaterialProgrammingE!$B:$V,21,0))</f>
        <v/>
      </c>
      <c r="AC463" s="24"/>
      <c r="AD463" s="24"/>
      <c r="AE463" s="24"/>
      <c r="AF463" s="24"/>
    </row>
    <row r="464" spans="1:32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>
        <f>VLOOKUP(A464,[2]ImportationMaterialProgrammingE!B:C,2,0)</f>
        <v>540201752</v>
      </c>
      <c r="F464" s="3" t="s">
        <v>589</v>
      </c>
      <c r="H464" s="17">
        <f t="shared" ca="1" si="21"/>
        <v>86</v>
      </c>
      <c r="I464" s="15" t="str">
        <f>IF(VLOOKUP(A464,[2]ImportationMaterialProgrammingE!B:U,20,0)=0,"",VLOOKUP(A464,[2]ImportationMaterialProgrammingE!B:U,20,0))</f>
        <v>09/03/2022</v>
      </c>
      <c r="J464" s="15" t="str">
        <f>IF(VLOOKUP(A464,[2]ImportationMaterialProgrammingE!B:Y,24,0)&lt;&gt;"","Sim","Não")</f>
        <v>Não</v>
      </c>
      <c r="K464" s="15" t="str">
        <f>IF(VLOOKUP(A464,[2]ImportationMaterialProgrammingE!B:X,23,0)="DTA TRANSP",VLOOKUP(A464,[2]ImportationMaterialProgrammingE!B:V,21,0),"")</f>
        <v/>
      </c>
      <c r="L464" s="15" t="str">
        <f>IF(VLOOKUP(A464,[2]ImportationMaterialProgrammingE!B:Y,24,0)=0,"",VLOOKUP(A464,[2]ImportationMaterialProgrammingE!B:Y,24,0))</f>
        <v/>
      </c>
      <c r="N464" s="3" t="str">
        <f t="shared" si="22"/>
        <v/>
      </c>
      <c r="P464" s="3" t="s">
        <v>456</v>
      </c>
      <c r="Q464" s="16" t="str">
        <f>VLOOKUP(A464,[2]ImportationMaterialProgrammingE!B:AN,39,0)</f>
        <v xml:space="preserve">          </v>
      </c>
      <c r="S464" s="17" t="str">
        <f>VLOOKUP(A464,[2]ImportationMaterialProgrammingE!B:F,5,0)</f>
        <v/>
      </c>
      <c r="X464" s="15" t="str">
        <f>VLOOKUP(A464,[2]ImportationMaterialProgrammingE!B:X,23,0)</f>
        <v/>
      </c>
      <c r="Y464" s="1" t="str">
        <f>IF(X464="DTA TRANSP","",VLOOKUP(A464,[2]ImportationMaterialProgrammingE!$B:$V,21,0))</f>
        <v/>
      </c>
      <c r="AC464" s="24"/>
      <c r="AD464" s="24"/>
      <c r="AE464" s="24"/>
      <c r="AF464" s="24"/>
    </row>
    <row r="465" spans="1:32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>
        <f>VLOOKUP(A465,[2]ImportationMaterialProgrammingE!B:C,2,0)</f>
        <v>540201759</v>
      </c>
      <c r="F465" s="3" t="s">
        <v>589</v>
      </c>
      <c r="H465" s="17">
        <f t="shared" ca="1" si="21"/>
        <v>86</v>
      </c>
      <c r="I465" s="15" t="str">
        <f>IF(VLOOKUP(A465,[2]ImportationMaterialProgrammingE!B:U,20,0)=0,"",VLOOKUP(A465,[2]ImportationMaterialProgrammingE!B:U,20,0))</f>
        <v>09/03/2022</v>
      </c>
      <c r="J465" s="15" t="str">
        <f>IF(VLOOKUP(A465,[2]ImportationMaterialProgrammingE!B:Y,24,0)&lt;&gt;"","Sim","Não")</f>
        <v>Não</v>
      </c>
      <c r="K465" s="15" t="str">
        <f>IF(VLOOKUP(A465,[2]ImportationMaterialProgrammingE!B:X,23,0)="DTA TRANSP",VLOOKUP(A465,[2]ImportationMaterialProgrammingE!B:V,21,0),"")</f>
        <v/>
      </c>
      <c r="L465" s="15" t="str">
        <f>IF(VLOOKUP(A465,[2]ImportationMaterialProgrammingE!B:Y,24,0)=0,"",VLOOKUP(A465,[2]ImportationMaterialProgrammingE!B:Y,24,0))</f>
        <v/>
      </c>
      <c r="N465" s="3" t="str">
        <f t="shared" si="22"/>
        <v/>
      </c>
      <c r="Q465" s="16" t="str">
        <f>VLOOKUP(A465,[2]ImportationMaterialProgrammingE!B:AN,39,0)</f>
        <v xml:space="preserve">          </v>
      </c>
      <c r="S465" s="17" t="str">
        <f>VLOOKUP(A465,[2]ImportationMaterialProgrammingE!B:F,5,0)</f>
        <v/>
      </c>
      <c r="X465" s="15" t="str">
        <f>VLOOKUP(A465,[2]ImportationMaterialProgrammingE!B:X,23,0)</f>
        <v/>
      </c>
      <c r="Y465" s="1" t="str">
        <f>IF(X465="DTA TRANSP","",VLOOKUP(A465,[2]ImportationMaterialProgrammingE!$B:$V,21,0))</f>
        <v/>
      </c>
      <c r="AC465" s="24"/>
      <c r="AD465" s="24"/>
      <c r="AE465" s="24"/>
      <c r="AF465" s="24"/>
    </row>
    <row r="466" spans="1:32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>
        <f>VLOOKUP(A466,[2]ImportationMaterialProgrammingE!B:C,2,0)</f>
        <v>540201977</v>
      </c>
      <c r="F466" s="3" t="s">
        <v>589</v>
      </c>
      <c r="H466" s="17">
        <f t="shared" ca="1" si="21"/>
        <v>86</v>
      </c>
      <c r="I466" s="15" t="e">
        <f>IF(VLOOKUP(A466,[2]ImportationMaterialProgrammingE!B:U,20,0)=0,"",VLOOKUP(A466,[2]ImportationMaterialProgrammingE!B:U,20,0))</f>
        <v>#REF!</v>
      </c>
      <c r="J466" s="15" t="str">
        <f>IF(VLOOKUP(A466,[2]ImportationMaterialProgrammingE!B:Y,24,0)&lt;&gt;"","Sim","Não")</f>
        <v>Não</v>
      </c>
      <c r="K466" s="15" t="str">
        <f>IF(VLOOKUP(A466,[2]ImportationMaterialProgrammingE!B:X,23,0)="DTA TRANSP",VLOOKUP(A466,[2]ImportationMaterialProgrammingE!B:V,21,0),"")</f>
        <v/>
      </c>
      <c r="L466" s="15" t="str">
        <f>IF(VLOOKUP(A466,[2]ImportationMaterialProgrammingE!B:Y,24,0)=0,"",VLOOKUP(A466,[2]ImportationMaterialProgrammingE!B:Y,24,0))</f>
        <v/>
      </c>
      <c r="N466" s="3" t="str">
        <f t="shared" si="22"/>
        <v/>
      </c>
      <c r="Q466" s="16" t="str">
        <f>VLOOKUP(A466,[2]ImportationMaterialProgrammingE!B:AN,39,0)</f>
        <v xml:space="preserve">          </v>
      </c>
      <c r="S466" s="17" t="str">
        <f>VLOOKUP(A466,[2]ImportationMaterialProgrammingE!B:F,5,0)</f>
        <v/>
      </c>
      <c r="X466" s="15" t="str">
        <f>VLOOKUP(A466,[2]ImportationMaterialProgrammingE!B:X,23,0)</f>
        <v/>
      </c>
      <c r="Y466" s="1" t="str">
        <f>IF(X466="DTA TRANSP","",VLOOKUP(A466,[2]ImportationMaterialProgrammingE!$B:$V,21,0))</f>
        <v/>
      </c>
      <c r="AC466" s="24"/>
      <c r="AD466" s="24"/>
      <c r="AE466" s="24"/>
      <c r="AF466" s="24"/>
    </row>
    <row r="467" spans="1:32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>
        <f>VLOOKUP(A467,[2]ImportationMaterialProgrammingE!B:C,2,0)</f>
        <v>540201856</v>
      </c>
      <c r="F467" s="3" t="s">
        <v>589</v>
      </c>
      <c r="H467" s="17">
        <f t="shared" ca="1" si="21"/>
        <v>86</v>
      </c>
      <c r="I467" s="15" t="str">
        <f>IF(VLOOKUP(A467,[2]ImportationMaterialProgrammingE!B:U,20,0)=0,"",VLOOKUP(A467,[2]ImportationMaterialProgrammingE!B:U,20,0))</f>
        <v>09/03/2022</v>
      </c>
      <c r="J467" s="15" t="str">
        <f>IF(VLOOKUP(A467,[2]ImportationMaterialProgrammingE!B:Y,24,0)&lt;&gt;"","Sim","Não")</f>
        <v>Não</v>
      </c>
      <c r="K467" s="15" t="str">
        <f>IF(VLOOKUP(A467,[2]ImportationMaterialProgrammingE!B:X,23,0)="DTA TRANSP",VLOOKUP(A467,[2]ImportationMaterialProgrammingE!B:V,21,0),"")</f>
        <v/>
      </c>
      <c r="L467" s="15" t="str">
        <f>IF(VLOOKUP(A467,[2]ImportationMaterialProgrammingE!B:Y,24,0)=0,"",VLOOKUP(A467,[2]ImportationMaterialProgrammingE!B:Y,24,0))</f>
        <v/>
      </c>
      <c r="N467" s="3" t="str">
        <f t="shared" si="22"/>
        <v/>
      </c>
      <c r="P467" s="3" t="s">
        <v>456</v>
      </c>
      <c r="Q467" s="16" t="str">
        <f>VLOOKUP(A467,[2]ImportationMaterialProgrammingE!B:AN,39,0)</f>
        <v xml:space="preserve">          </v>
      </c>
      <c r="S467" s="17" t="str">
        <f>VLOOKUP(A467,[2]ImportationMaterialProgrammingE!B:F,5,0)</f>
        <v/>
      </c>
      <c r="X467" s="15" t="str">
        <f>VLOOKUP(A467,[2]ImportationMaterialProgrammingE!B:X,23,0)</f>
        <v>SBL</v>
      </c>
      <c r="Y467" s="1" t="str">
        <f>IF(X467="DTA TRANSP","",VLOOKUP(A467,[2]ImportationMaterialProgrammingE!$B:$V,21,0))</f>
        <v/>
      </c>
      <c r="AC467" s="24"/>
      <c r="AD467" s="24"/>
      <c r="AE467" s="24"/>
      <c r="AF467" s="24"/>
    </row>
    <row r="468" spans="1:32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>
        <f>VLOOKUP(A468,[2]ImportationMaterialProgrammingE!B:C,2,0)</f>
        <v>540201855</v>
      </c>
      <c r="F468" s="3" t="s">
        <v>589</v>
      </c>
      <c r="H468" s="17">
        <f t="shared" ca="1" si="21"/>
        <v>86</v>
      </c>
      <c r="I468" s="15" t="e">
        <f>IF(VLOOKUP(A468,[2]ImportationMaterialProgrammingE!B:U,20,0)=0,"",VLOOKUP(A468,[2]ImportationMaterialProgrammingE!B:U,20,0))</f>
        <v>#REF!</v>
      </c>
      <c r="J468" s="15" t="str">
        <f>IF(VLOOKUP(A468,[2]ImportationMaterialProgrammingE!B:Y,24,0)&lt;&gt;"","Sim","Não")</f>
        <v>Não</v>
      </c>
      <c r="K468" s="15" t="str">
        <f>IF(VLOOKUP(A468,[2]ImportationMaterialProgrammingE!B:X,23,0)="DTA TRANSP",VLOOKUP(A468,[2]ImportationMaterialProgrammingE!B:V,21,0),"")</f>
        <v/>
      </c>
      <c r="L468" s="15" t="str">
        <f>IF(VLOOKUP(A468,[2]ImportationMaterialProgrammingE!B:Y,24,0)=0,"",VLOOKUP(A468,[2]ImportationMaterialProgrammingE!B:Y,24,0))</f>
        <v/>
      </c>
      <c r="N468" s="3" t="str">
        <f t="shared" si="22"/>
        <v/>
      </c>
      <c r="Q468" s="16" t="str">
        <f>VLOOKUP(A468,[2]ImportationMaterialProgrammingE!B:AN,39,0)</f>
        <v xml:space="preserve">          </v>
      </c>
      <c r="S468" s="17" t="str">
        <f>VLOOKUP(A468,[2]ImportationMaterialProgrammingE!B:F,5,0)</f>
        <v/>
      </c>
      <c r="X468" s="15" t="str">
        <f>VLOOKUP(A468,[2]ImportationMaterialProgrammingE!B:X,23,0)</f>
        <v/>
      </c>
      <c r="Y468" s="1" t="str">
        <f>IF(X468="DTA TRANSP","",VLOOKUP(A468,[2]ImportationMaterialProgrammingE!$B:$V,21,0))</f>
        <v/>
      </c>
      <c r="AC468" s="24"/>
      <c r="AD468" s="24"/>
      <c r="AE468" s="24"/>
      <c r="AF468" s="24"/>
    </row>
    <row r="469" spans="1:32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>
        <f>VLOOKUP(A469,[2]ImportationMaterialProgrammingE!B:C,2,0)</f>
        <v>540201862</v>
      </c>
      <c r="F469" s="3" t="s">
        <v>589</v>
      </c>
      <c r="H469" s="17">
        <f t="shared" ca="1" si="21"/>
        <v>86</v>
      </c>
      <c r="I469" s="15" t="e">
        <f>IF(VLOOKUP(A469,[2]ImportationMaterialProgrammingE!B:U,20,0)=0,"",VLOOKUP(A469,[2]ImportationMaterialProgrammingE!B:U,20,0))</f>
        <v>#REF!</v>
      </c>
      <c r="J469" s="15" t="str">
        <f>IF(VLOOKUP(A469,[2]ImportationMaterialProgrammingE!B:Y,24,0)&lt;&gt;"","Sim","Não")</f>
        <v>Não</v>
      </c>
      <c r="K469" s="15" t="str">
        <f>IF(VLOOKUP(A469,[2]ImportationMaterialProgrammingE!B:X,23,0)="DTA TRANSP",VLOOKUP(A469,[2]ImportationMaterialProgrammingE!B:V,21,0),"")</f>
        <v/>
      </c>
      <c r="L469" s="15" t="str">
        <f>IF(VLOOKUP(A469,[2]ImportationMaterialProgrammingE!B:Y,24,0)=0,"",VLOOKUP(A469,[2]ImportationMaterialProgrammingE!B:Y,24,0))</f>
        <v/>
      </c>
      <c r="N469" s="3" t="str">
        <f t="shared" si="22"/>
        <v/>
      </c>
      <c r="Q469" s="16" t="str">
        <f>VLOOKUP(A469,[2]ImportationMaterialProgrammingE!B:AN,39,0)</f>
        <v xml:space="preserve">          </v>
      </c>
      <c r="S469" s="17" t="str">
        <f>VLOOKUP(A469,[2]ImportationMaterialProgrammingE!B:F,5,0)</f>
        <v/>
      </c>
      <c r="X469" s="15" t="str">
        <f>VLOOKUP(A469,[2]ImportationMaterialProgrammingE!B:X,23,0)</f>
        <v>SBL</v>
      </c>
      <c r="Y469" s="1" t="str">
        <f>IF(X469="DTA TRANSP","",VLOOKUP(A469,[2]ImportationMaterialProgrammingE!$B:$V,21,0))</f>
        <v/>
      </c>
      <c r="AC469" s="24"/>
      <c r="AD469" s="24"/>
      <c r="AE469" s="24"/>
      <c r="AF469" s="24"/>
    </row>
    <row r="470" spans="1:32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>
        <f>VLOOKUP(A470,[2]ImportationMaterialProgrammingE!B:C,2,0)</f>
        <v>540201857</v>
      </c>
      <c r="F470" s="3" t="s">
        <v>589</v>
      </c>
      <c r="H470" s="17">
        <f t="shared" ca="1" si="21"/>
        <v>86</v>
      </c>
      <c r="I470" s="15" t="e">
        <f>IF(VLOOKUP(A470,[2]ImportationMaterialProgrammingE!B:U,20,0)=0,"",VLOOKUP(A470,[2]ImportationMaterialProgrammingE!B:U,20,0))</f>
        <v>#REF!</v>
      </c>
      <c r="J470" s="15" t="str">
        <f>IF(VLOOKUP(A470,[2]ImportationMaterialProgrammingE!B:Y,24,0)&lt;&gt;"","Sim","Não")</f>
        <v>Não</v>
      </c>
      <c r="K470" s="15" t="str">
        <f>IF(VLOOKUP(A470,[2]ImportationMaterialProgrammingE!B:X,23,0)="DTA TRANSP",VLOOKUP(A470,[2]ImportationMaterialProgrammingE!B:V,21,0),"")</f>
        <v/>
      </c>
      <c r="L470" s="15" t="str">
        <f>IF(VLOOKUP(A470,[2]ImportationMaterialProgrammingE!B:Y,24,0)=0,"",VLOOKUP(A470,[2]ImportationMaterialProgrammingE!B:Y,24,0))</f>
        <v/>
      </c>
      <c r="N470" s="3" t="str">
        <f t="shared" si="22"/>
        <v/>
      </c>
      <c r="Q470" s="16" t="str">
        <f>VLOOKUP(A470,[2]ImportationMaterialProgrammingE!B:AN,39,0)</f>
        <v xml:space="preserve">          </v>
      </c>
      <c r="S470" s="17" t="str">
        <f>VLOOKUP(A470,[2]ImportationMaterialProgrammingE!B:F,5,0)</f>
        <v/>
      </c>
      <c r="X470" s="15" t="str">
        <f>VLOOKUP(A470,[2]ImportationMaterialProgrammingE!B:X,23,0)</f>
        <v>SBL</v>
      </c>
      <c r="Y470" s="1" t="str">
        <f>IF(X470="DTA TRANSP","",VLOOKUP(A470,[2]ImportationMaterialProgrammingE!$B:$V,21,0))</f>
        <v/>
      </c>
      <c r="AC470" s="24"/>
      <c r="AD470" s="24"/>
      <c r="AE470" s="24"/>
      <c r="AF470" s="24"/>
    </row>
    <row r="471" spans="1:32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>
        <f>VLOOKUP(A471,[2]ImportationMaterialProgrammingE!B:C,2,0)</f>
        <v>540201863</v>
      </c>
      <c r="F471" s="3" t="s">
        <v>589</v>
      </c>
      <c r="H471" s="17">
        <f t="shared" ca="1" si="21"/>
        <v>86</v>
      </c>
      <c r="I471" s="15" t="e">
        <f>IF(VLOOKUP(A471,[2]ImportationMaterialProgrammingE!B:U,20,0)=0,"",VLOOKUP(A471,[2]ImportationMaterialProgrammingE!B:U,20,0))</f>
        <v>#REF!</v>
      </c>
      <c r="J471" s="15" t="str">
        <f>IF(VLOOKUP(A471,[2]ImportationMaterialProgrammingE!B:Y,24,0)&lt;&gt;"","Sim","Não")</f>
        <v>Não</v>
      </c>
      <c r="K471" s="15" t="str">
        <f>IF(VLOOKUP(A471,[2]ImportationMaterialProgrammingE!B:X,23,0)="DTA TRANSP",VLOOKUP(A471,[2]ImportationMaterialProgrammingE!B:V,21,0),"")</f>
        <v/>
      </c>
      <c r="L471" s="15" t="str">
        <f>IF(VLOOKUP(A471,[2]ImportationMaterialProgrammingE!B:Y,24,0)=0,"",VLOOKUP(A471,[2]ImportationMaterialProgrammingE!B:Y,24,0))</f>
        <v/>
      </c>
      <c r="N471" s="3" t="str">
        <f t="shared" si="22"/>
        <v/>
      </c>
      <c r="Q471" s="16" t="str">
        <f>VLOOKUP(A471,[2]ImportationMaterialProgrammingE!B:AN,39,0)</f>
        <v xml:space="preserve">          </v>
      </c>
      <c r="S471" s="17" t="str">
        <f>VLOOKUP(A471,[2]ImportationMaterialProgrammingE!B:F,5,0)</f>
        <v/>
      </c>
      <c r="X471" s="15" t="str">
        <f>VLOOKUP(A471,[2]ImportationMaterialProgrammingE!B:X,23,0)</f>
        <v/>
      </c>
      <c r="Y471" s="1" t="str">
        <f>IF(X471="DTA TRANSP","",VLOOKUP(A471,[2]ImportationMaterialProgrammingE!$B:$V,21,0))</f>
        <v/>
      </c>
      <c r="AC471" s="24"/>
      <c r="AD471" s="24"/>
      <c r="AE471" s="24"/>
      <c r="AF471" s="24"/>
    </row>
    <row r="472" spans="1:32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>
        <f>VLOOKUP(A472,[2]ImportationMaterialProgrammingE!B:C,2,0)</f>
        <v>540201858</v>
      </c>
      <c r="F472" s="3" t="s">
        <v>589</v>
      </c>
      <c r="H472" s="17">
        <f t="shared" ca="1" si="21"/>
        <v>86</v>
      </c>
      <c r="I472" s="15" t="str">
        <f>IF(VLOOKUP(A472,[2]ImportationMaterialProgrammingE!B:U,20,0)=0,"",VLOOKUP(A472,[2]ImportationMaterialProgrammingE!B:U,20,0))</f>
        <v>09/03/2022</v>
      </c>
      <c r="J472" s="15" t="str">
        <f>IF(VLOOKUP(A472,[2]ImportationMaterialProgrammingE!B:Y,24,0)&lt;&gt;"","Sim","Não")</f>
        <v>Não</v>
      </c>
      <c r="K472" s="15" t="str">
        <f>IF(VLOOKUP(A472,[2]ImportationMaterialProgrammingE!B:X,23,0)="DTA TRANSP",VLOOKUP(A472,[2]ImportationMaterialProgrammingE!B:V,21,0),"")</f>
        <v/>
      </c>
      <c r="L472" s="15" t="str">
        <f>IF(VLOOKUP(A472,[2]ImportationMaterialProgrammingE!B:Y,24,0)=0,"",VLOOKUP(A472,[2]ImportationMaterialProgrammingE!B:Y,24,0))</f>
        <v/>
      </c>
      <c r="N472" s="3" t="str">
        <f t="shared" si="22"/>
        <v/>
      </c>
      <c r="P472" s="3" t="s">
        <v>456</v>
      </c>
      <c r="Q472" s="16" t="str">
        <f>VLOOKUP(A472,[2]ImportationMaterialProgrammingE!B:AN,39,0)</f>
        <v xml:space="preserve">          </v>
      </c>
      <c r="S472" s="17" t="str">
        <f>VLOOKUP(A472,[2]ImportationMaterialProgrammingE!B:F,5,0)</f>
        <v/>
      </c>
      <c r="X472" s="15" t="str">
        <f>VLOOKUP(A472,[2]ImportationMaterialProgrammingE!B:X,23,0)</f>
        <v>SBL</v>
      </c>
      <c r="Y472" s="1" t="str">
        <f>IF(X472="DTA TRANSP","",VLOOKUP(A472,[2]ImportationMaterialProgrammingE!$B:$V,21,0))</f>
        <v/>
      </c>
      <c r="AC472" s="24"/>
      <c r="AD472" s="24"/>
      <c r="AE472" s="24"/>
      <c r="AF472" s="24"/>
    </row>
    <row r="473" spans="1:32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>
        <f>VLOOKUP(A473,[2]ImportationMaterialProgrammingE!B:C,2,0)</f>
        <v>540201859</v>
      </c>
      <c r="F473" s="3" t="s">
        <v>589</v>
      </c>
      <c r="H473" s="17">
        <f t="shared" ca="1" si="21"/>
        <v>86</v>
      </c>
      <c r="I473" s="15" t="e">
        <f>IF(VLOOKUP(A473,[2]ImportationMaterialProgrammingE!B:U,20,0)=0,"",VLOOKUP(A473,[2]ImportationMaterialProgrammingE!B:U,20,0))</f>
        <v>#REF!</v>
      </c>
      <c r="J473" s="15" t="str">
        <f>IF(VLOOKUP(A473,[2]ImportationMaterialProgrammingE!B:Y,24,0)&lt;&gt;"","Sim","Não")</f>
        <v>Não</v>
      </c>
      <c r="K473" s="15" t="str">
        <f>IF(VLOOKUP(A473,[2]ImportationMaterialProgrammingE!B:X,23,0)="DTA TRANSP",VLOOKUP(A473,[2]ImportationMaterialProgrammingE!B:V,21,0),"")</f>
        <v/>
      </c>
      <c r="L473" s="15" t="str">
        <f>IF(VLOOKUP(A473,[2]ImportationMaterialProgrammingE!B:Y,24,0)=0,"",VLOOKUP(A473,[2]ImportationMaterialProgrammingE!B:Y,24,0))</f>
        <v/>
      </c>
      <c r="N473" s="3" t="str">
        <f t="shared" si="22"/>
        <v/>
      </c>
      <c r="Q473" s="16" t="str">
        <f>VLOOKUP(A473,[2]ImportationMaterialProgrammingE!B:AN,39,0)</f>
        <v xml:space="preserve">          </v>
      </c>
      <c r="S473" s="17" t="str">
        <f>VLOOKUP(A473,[2]ImportationMaterialProgrammingE!B:F,5,0)</f>
        <v/>
      </c>
      <c r="X473" s="15" t="str">
        <f>VLOOKUP(A473,[2]ImportationMaterialProgrammingE!B:X,23,0)</f>
        <v>SBL</v>
      </c>
      <c r="Y473" s="1" t="str">
        <f>IF(X473="DTA TRANSP","",VLOOKUP(A473,[2]ImportationMaterialProgrammingE!$B:$V,21,0))</f>
        <v/>
      </c>
      <c r="AC473" s="24"/>
      <c r="AD473" s="24"/>
      <c r="AE473" s="24"/>
      <c r="AF473" s="24"/>
    </row>
    <row r="474" spans="1:32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>
        <f>VLOOKUP(A474,[2]ImportationMaterialProgrammingE!B:C,2,0)</f>
        <v>540201860</v>
      </c>
      <c r="F474" s="3" t="s">
        <v>589</v>
      </c>
      <c r="H474" s="17">
        <f t="shared" ca="1" si="21"/>
        <v>86</v>
      </c>
      <c r="I474" s="15" t="e">
        <f>IF(VLOOKUP(A474,[2]ImportationMaterialProgrammingE!B:U,20,0)=0,"",VLOOKUP(A474,[2]ImportationMaterialProgrammingE!B:U,20,0))</f>
        <v>#REF!</v>
      </c>
      <c r="J474" s="15" t="str">
        <f>IF(VLOOKUP(A474,[2]ImportationMaterialProgrammingE!B:Y,24,0)&lt;&gt;"","Sim","Não")</f>
        <v>Não</v>
      </c>
      <c r="K474" s="15" t="str">
        <f>IF(VLOOKUP(A474,[2]ImportationMaterialProgrammingE!B:X,23,0)="DTA TRANSP",VLOOKUP(A474,[2]ImportationMaterialProgrammingE!B:V,21,0),"")</f>
        <v/>
      </c>
      <c r="L474" s="15" t="str">
        <f>IF(VLOOKUP(A474,[2]ImportationMaterialProgrammingE!B:Y,24,0)=0,"",VLOOKUP(A474,[2]ImportationMaterialProgrammingE!B:Y,24,0))</f>
        <v/>
      </c>
      <c r="M474" s="21">
        <v>9.9199999999999997E-2</v>
      </c>
      <c r="N474" s="3" t="str">
        <f t="shared" si="22"/>
        <v>Remover bloqueio</v>
      </c>
      <c r="Q474" s="16" t="str">
        <f>VLOOKUP(A474,[2]ImportationMaterialProgrammingE!B:AN,39,0)</f>
        <v xml:space="preserve">          </v>
      </c>
      <c r="S474" s="17" t="str">
        <f>VLOOKUP(A474,[2]ImportationMaterialProgrammingE!B:F,5,0)</f>
        <v/>
      </c>
      <c r="X474" s="15" t="str">
        <f>VLOOKUP(A474,[2]ImportationMaterialProgrammingE!B:X,23,0)</f>
        <v/>
      </c>
      <c r="Y474" s="1" t="str">
        <f>IF(X474="DTA TRANSP","",VLOOKUP(A474,[2]ImportationMaterialProgrammingE!$B:$V,21,0))</f>
        <v/>
      </c>
      <c r="AC474" s="24"/>
      <c r="AD474" s="24"/>
      <c r="AE474" s="24"/>
      <c r="AF474" s="24"/>
    </row>
    <row r="475" spans="1:32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>
        <f>VLOOKUP(A475,[2]ImportationMaterialProgrammingE!B:C,2,0)</f>
        <v>540201861</v>
      </c>
      <c r="F475" s="3" t="s">
        <v>589</v>
      </c>
      <c r="H475" s="17">
        <f t="shared" ca="1" si="21"/>
        <v>86</v>
      </c>
      <c r="I475" s="15" t="str">
        <f>IF(VLOOKUP(A475,[2]ImportationMaterialProgrammingE!B:U,20,0)=0,"",VLOOKUP(A475,[2]ImportationMaterialProgrammingE!B:U,20,0))</f>
        <v>11/03/2022</v>
      </c>
      <c r="J475" s="15" t="str">
        <f>IF(VLOOKUP(A475,[2]ImportationMaterialProgrammingE!B:Y,24,0)&lt;&gt;"","Sim","Não")</f>
        <v>Não</v>
      </c>
      <c r="K475" s="15" t="str">
        <f>IF(VLOOKUP(A475,[2]ImportationMaterialProgrammingE!B:X,23,0)="DTA TRANSP",VLOOKUP(A475,[2]ImportationMaterialProgrammingE!B:V,21,0),"")</f>
        <v/>
      </c>
      <c r="L475" s="15" t="str">
        <f>IF(VLOOKUP(A475,[2]ImportationMaterialProgrammingE!B:Y,24,0)=0,"",VLOOKUP(A475,[2]ImportationMaterialProgrammingE!B:Y,24,0))</f>
        <v/>
      </c>
      <c r="M475" s="21">
        <v>7.9399999999999998E-2</v>
      </c>
      <c r="N475" s="3" t="str">
        <f t="shared" si="22"/>
        <v>Remover bloqueio</v>
      </c>
      <c r="Q475" s="16" t="str">
        <f>VLOOKUP(A475,[2]ImportationMaterialProgrammingE!B:AN,39,0)</f>
        <v xml:space="preserve">          </v>
      </c>
      <c r="S475" s="17" t="str">
        <f>VLOOKUP(A475,[2]ImportationMaterialProgrammingE!B:F,5,0)</f>
        <v/>
      </c>
      <c r="X475" s="15" t="str">
        <f>VLOOKUP(A475,[2]ImportationMaterialProgrammingE!B:X,23,0)</f>
        <v/>
      </c>
      <c r="Y475" s="1" t="str">
        <f>IF(X475="DTA TRANSP","",VLOOKUP(A475,[2]ImportationMaterialProgrammingE!$B:$V,21,0))</f>
        <v/>
      </c>
      <c r="AC475" s="24"/>
      <c r="AD475" s="24"/>
      <c r="AE475" s="24"/>
      <c r="AF475" s="24"/>
    </row>
    <row r="476" spans="1:32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>
        <f>VLOOKUP(A476,[2]ImportationMaterialProgrammingE!B:C,2,0)</f>
        <v>540201864</v>
      </c>
      <c r="F476" s="3" t="s">
        <v>589</v>
      </c>
      <c r="H476" s="17">
        <f t="shared" ca="1" si="21"/>
        <v>86</v>
      </c>
      <c r="I476" s="15" t="str">
        <f>IF(VLOOKUP(A476,[2]ImportationMaterialProgrammingE!B:U,20,0)=0,"",VLOOKUP(A476,[2]ImportationMaterialProgrammingE!B:U,20,0))</f>
        <v>14/03/2022</v>
      </c>
      <c r="J476" s="15" t="str">
        <f>IF(VLOOKUP(A476,[2]ImportationMaterialProgrammingE!B:Y,24,0)&lt;&gt;"","Sim","Não")</f>
        <v>Não</v>
      </c>
      <c r="K476" s="15" t="str">
        <f>IF(VLOOKUP(A476,[2]ImportationMaterialProgrammingE!B:X,23,0)="DTA TRANSP",VLOOKUP(A476,[2]ImportationMaterialProgrammingE!B:V,21,0),"")</f>
        <v/>
      </c>
      <c r="L476" s="15" t="str">
        <f>IF(VLOOKUP(A476,[2]ImportationMaterialProgrammingE!B:Y,24,0)=0,"",VLOOKUP(A476,[2]ImportationMaterialProgrammingE!B:Y,24,0))</f>
        <v/>
      </c>
      <c r="N476" s="3" t="str">
        <f t="shared" si="22"/>
        <v/>
      </c>
      <c r="Q476" s="16" t="str">
        <f>VLOOKUP(A476,[2]ImportationMaterialProgrammingE!B:AN,39,0)</f>
        <v xml:space="preserve">          </v>
      </c>
      <c r="S476" s="17" t="str">
        <f>VLOOKUP(A476,[2]ImportationMaterialProgrammingE!B:F,5,0)</f>
        <v/>
      </c>
      <c r="X476" s="15" t="str">
        <f>VLOOKUP(A476,[2]ImportationMaterialProgrammingE!B:X,23,0)</f>
        <v/>
      </c>
      <c r="Y476" s="1" t="str">
        <f>IF(X476="DTA TRANSP","",VLOOKUP(A476,[2]ImportationMaterialProgrammingE!$B:$V,21,0))</f>
        <v/>
      </c>
      <c r="AC476" s="24"/>
      <c r="AD476" s="24"/>
      <c r="AE476" s="24"/>
      <c r="AF476" s="24"/>
    </row>
    <row r="477" spans="1:32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>
        <f>VLOOKUP(A477,[2]ImportationMaterialProgrammingE!B:C,2,0)</f>
        <v>540201867</v>
      </c>
      <c r="F477" s="3" t="s">
        <v>589</v>
      </c>
      <c r="H477" s="17">
        <f t="shared" ca="1" si="21"/>
        <v>86</v>
      </c>
      <c r="I477" s="15" t="e">
        <f>IF(VLOOKUP(A477,[2]ImportationMaterialProgrammingE!B:U,20,0)=0,"",VLOOKUP(A477,[2]ImportationMaterialProgrammingE!B:U,20,0))</f>
        <v>#REF!</v>
      </c>
      <c r="J477" s="15" t="str">
        <f>IF(VLOOKUP(A477,[2]ImportationMaterialProgrammingE!B:Y,24,0)&lt;&gt;"","Sim","Não")</f>
        <v>Não</v>
      </c>
      <c r="K477" s="15" t="str">
        <f>IF(VLOOKUP(A477,[2]ImportationMaterialProgrammingE!B:X,23,0)="DTA TRANSP",VLOOKUP(A477,[2]ImportationMaterialProgrammingE!B:V,21,0),"")</f>
        <v/>
      </c>
      <c r="L477" s="15" t="str">
        <f>IF(VLOOKUP(A477,[2]ImportationMaterialProgrammingE!B:Y,24,0)=0,"",VLOOKUP(A477,[2]ImportationMaterialProgrammingE!B:Y,24,0))</f>
        <v/>
      </c>
      <c r="N477" s="3" t="str">
        <f t="shared" si="22"/>
        <v/>
      </c>
      <c r="Q477" s="16" t="str">
        <f>VLOOKUP(A477,[2]ImportationMaterialProgrammingE!B:AN,39,0)</f>
        <v xml:space="preserve">          </v>
      </c>
      <c r="S477" s="17" t="str">
        <f>VLOOKUP(A477,[2]ImportationMaterialProgrammingE!B:F,5,0)</f>
        <v/>
      </c>
      <c r="X477" s="15" t="str">
        <f>VLOOKUP(A477,[2]ImportationMaterialProgrammingE!B:X,23,0)</f>
        <v/>
      </c>
      <c r="Y477" s="1" t="str">
        <f>IF(X477="DTA TRANSP","",VLOOKUP(A477,[2]ImportationMaterialProgrammingE!$B:$V,21,0))</f>
        <v/>
      </c>
      <c r="AC477" s="24"/>
      <c r="AD477" s="24"/>
      <c r="AE477" s="24"/>
      <c r="AF477" s="24"/>
    </row>
    <row r="478" spans="1:32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>
        <f>VLOOKUP(A478,[2]ImportationMaterialProgrammingE!B:C,2,0)</f>
        <v>540201882</v>
      </c>
      <c r="F478" s="3" t="s">
        <v>589</v>
      </c>
      <c r="H478" s="17">
        <f t="shared" ca="1" si="21"/>
        <v>86</v>
      </c>
      <c r="I478" s="15" t="str">
        <f>IF(VLOOKUP(A478,[2]ImportationMaterialProgrammingE!B:U,20,0)=0,"",VLOOKUP(A478,[2]ImportationMaterialProgrammingE!B:U,20,0))</f>
        <v>14/03/2022</v>
      </c>
      <c r="J478" s="15" t="str">
        <f>IF(VLOOKUP(A478,[2]ImportationMaterialProgrammingE!B:Y,24,0)&lt;&gt;"","Sim","Não")</f>
        <v>Não</v>
      </c>
      <c r="K478" s="15" t="str">
        <f>IF(VLOOKUP(A478,[2]ImportationMaterialProgrammingE!B:X,23,0)="DTA TRANSP",VLOOKUP(A478,[2]ImportationMaterialProgrammingE!B:V,21,0),"")</f>
        <v/>
      </c>
      <c r="L478" s="15" t="str">
        <f>IF(VLOOKUP(A478,[2]ImportationMaterialProgrammingE!B:Y,24,0)=0,"",VLOOKUP(A478,[2]ImportationMaterialProgrammingE!B:Y,24,0))</f>
        <v/>
      </c>
      <c r="M478" s="21">
        <v>5.33E-2</v>
      </c>
      <c r="N478" s="3" t="str">
        <f t="shared" si="22"/>
        <v>Remover bloqueio</v>
      </c>
      <c r="Q478" s="16" t="str">
        <f>VLOOKUP(A478,[2]ImportationMaterialProgrammingE!B:AN,39,0)</f>
        <v xml:space="preserve">          </v>
      </c>
      <c r="S478" s="17" t="str">
        <f>VLOOKUP(A478,[2]ImportationMaterialProgrammingE!B:F,5,0)</f>
        <v/>
      </c>
      <c r="X478" s="15" t="str">
        <f>VLOOKUP(A478,[2]ImportationMaterialProgrammingE!B:X,23,0)</f>
        <v/>
      </c>
      <c r="Y478" s="1" t="str">
        <f>IF(X478="DTA TRANSP","",VLOOKUP(A478,[2]ImportationMaterialProgrammingE!$B:$V,21,0))</f>
        <v/>
      </c>
      <c r="AC478" s="24"/>
      <c r="AD478" s="24"/>
      <c r="AE478" s="24"/>
      <c r="AF478" s="24"/>
    </row>
    <row r="479" spans="1:32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>
        <f>VLOOKUP(A479,[2]ImportationMaterialProgrammingE!B:C,2,0)</f>
        <v>540201870</v>
      </c>
      <c r="F479" s="3" t="s">
        <v>589</v>
      </c>
      <c r="H479" s="17">
        <f t="shared" ca="1" si="21"/>
        <v>86</v>
      </c>
      <c r="I479" s="15" t="str">
        <f>IF(VLOOKUP(A479,[2]ImportationMaterialProgrammingE!B:U,20,0)=0,"",VLOOKUP(A479,[2]ImportationMaterialProgrammingE!B:U,20,0))</f>
        <v>10/03/2022</v>
      </c>
      <c r="J479" s="15" t="str">
        <f>IF(VLOOKUP(A479,[2]ImportationMaterialProgrammingE!B:Y,24,0)&lt;&gt;"","Sim","Não")</f>
        <v>Não</v>
      </c>
      <c r="K479" s="15" t="str">
        <f>IF(VLOOKUP(A479,[2]ImportationMaterialProgrammingE!B:X,23,0)="DTA TRANSP",VLOOKUP(A479,[2]ImportationMaterialProgrammingE!B:V,21,0),"")</f>
        <v/>
      </c>
      <c r="L479" s="15" t="str">
        <f>IF(VLOOKUP(A479,[2]ImportationMaterialProgrammingE!B:Y,24,0)=0,"",VLOOKUP(A479,[2]ImportationMaterialProgrammingE!B:Y,24,0))</f>
        <v/>
      </c>
      <c r="N479" s="3" t="str">
        <f t="shared" si="22"/>
        <v/>
      </c>
      <c r="P479" s="3" t="s">
        <v>456</v>
      </c>
      <c r="Q479" s="16" t="str">
        <f>VLOOKUP(A479,[2]ImportationMaterialProgrammingE!B:AN,39,0)</f>
        <v xml:space="preserve">          </v>
      </c>
      <c r="S479" s="17" t="str">
        <f>VLOOKUP(A479,[2]ImportationMaterialProgrammingE!B:F,5,0)</f>
        <v/>
      </c>
      <c r="X479" s="15" t="str">
        <f>VLOOKUP(A479,[2]ImportationMaterialProgrammingE!B:X,23,0)</f>
        <v/>
      </c>
      <c r="Y479" s="1" t="str">
        <f>IF(X479="DTA TRANSP","",VLOOKUP(A479,[2]ImportationMaterialProgrammingE!$B:$V,21,0))</f>
        <v/>
      </c>
      <c r="AC479" s="24"/>
      <c r="AD479" s="24"/>
      <c r="AE479" s="24"/>
      <c r="AF479" s="24"/>
    </row>
    <row r="480" spans="1:32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>
        <f>VLOOKUP(A480,[2]ImportationMaterialProgrammingE!B:C,2,0)</f>
        <v>540201872</v>
      </c>
      <c r="F480" s="3" t="s">
        <v>589</v>
      </c>
      <c r="H480" s="17">
        <f t="shared" ca="1" si="21"/>
        <v>86</v>
      </c>
      <c r="I480" s="15" t="str">
        <f>IF(VLOOKUP(A480,[2]ImportationMaterialProgrammingE!B:U,20,0)=0,"",VLOOKUP(A480,[2]ImportationMaterialProgrammingE!B:U,20,0))</f>
        <v>08/03/2022</v>
      </c>
      <c r="J480" s="15" t="str">
        <f>IF(VLOOKUP(A480,[2]ImportationMaterialProgrammingE!B:Y,24,0)&lt;&gt;"","Sim","Não")</f>
        <v>Não</v>
      </c>
      <c r="K480" s="15" t="str">
        <f>IF(VLOOKUP(A480,[2]ImportationMaterialProgrammingE!B:X,23,0)="DTA TRANSP",VLOOKUP(A480,[2]ImportationMaterialProgrammingE!B:V,21,0),"")</f>
        <v/>
      </c>
      <c r="L480" s="15" t="str">
        <f>IF(VLOOKUP(A480,[2]ImportationMaterialProgrammingE!B:Y,24,0)=0,"",VLOOKUP(A480,[2]ImportationMaterialProgrammingE!B:Y,24,0))</f>
        <v/>
      </c>
      <c r="N480" s="3" t="str">
        <f t="shared" si="22"/>
        <v/>
      </c>
      <c r="Q480" s="16" t="str">
        <f>VLOOKUP(A480,[2]ImportationMaterialProgrammingE!B:AN,39,0)</f>
        <v xml:space="preserve">          </v>
      </c>
      <c r="S480" s="17" t="str">
        <f>VLOOKUP(A480,[2]ImportationMaterialProgrammingE!B:F,5,0)</f>
        <v/>
      </c>
      <c r="X480" s="15" t="str">
        <f>VLOOKUP(A480,[2]ImportationMaterialProgrammingE!B:X,23,0)</f>
        <v/>
      </c>
      <c r="Y480" s="1" t="str">
        <f>IF(X480="DTA TRANSP","",VLOOKUP(A480,[2]ImportationMaterialProgrammingE!$B:$V,21,0))</f>
        <v/>
      </c>
      <c r="AC480" s="24"/>
      <c r="AD480" s="24"/>
      <c r="AE480" s="24"/>
      <c r="AF480" s="24"/>
    </row>
    <row r="481" spans="1:32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>
        <f>VLOOKUP(A481,[2]ImportationMaterialProgrammingE!B:C,2,0)</f>
        <v>540201875</v>
      </c>
      <c r="F481" s="3" t="s">
        <v>589</v>
      </c>
      <c r="H481" s="17">
        <f t="shared" ca="1" si="21"/>
        <v>86</v>
      </c>
      <c r="I481" s="15" t="e">
        <f>IF(VLOOKUP(A481,[2]ImportationMaterialProgrammingE!B:U,20,0)=0,"",VLOOKUP(A481,[2]ImportationMaterialProgrammingE!B:U,20,0))</f>
        <v>#REF!</v>
      </c>
      <c r="J481" s="15" t="str">
        <f>IF(VLOOKUP(A481,[2]ImportationMaterialProgrammingE!B:Y,24,0)&lt;&gt;"","Sim","Não")</f>
        <v>Não</v>
      </c>
      <c r="K481" s="15" t="str">
        <f>IF(VLOOKUP(A481,[2]ImportationMaterialProgrammingE!B:X,23,0)="DTA TRANSP",VLOOKUP(A481,[2]ImportationMaterialProgrammingE!B:V,21,0),"")</f>
        <v/>
      </c>
      <c r="L481" s="15" t="str">
        <f>IF(VLOOKUP(A481,[2]ImportationMaterialProgrammingE!B:Y,24,0)=0,"",VLOOKUP(A481,[2]ImportationMaterialProgrammingE!B:Y,24,0))</f>
        <v/>
      </c>
      <c r="M481" s="21">
        <v>8.6099999999999996E-2</v>
      </c>
      <c r="N481" s="3" t="str">
        <f t="shared" si="22"/>
        <v>Remover bloqueio</v>
      </c>
      <c r="Q481" s="16" t="str">
        <f>VLOOKUP(A481,[2]ImportationMaterialProgrammingE!B:AN,39,0)</f>
        <v xml:space="preserve">          </v>
      </c>
      <c r="S481" s="17" t="str">
        <f>VLOOKUP(A481,[2]ImportationMaterialProgrammingE!B:F,5,0)</f>
        <v/>
      </c>
      <c r="X481" s="15" t="str">
        <f>VLOOKUP(A481,[2]ImportationMaterialProgrammingE!B:X,23,0)</f>
        <v/>
      </c>
      <c r="Y481" s="1" t="str">
        <f>IF(X481="DTA TRANSP","",VLOOKUP(A481,[2]ImportationMaterialProgrammingE!$B:$V,21,0))</f>
        <v/>
      </c>
      <c r="AC481" s="24"/>
      <c r="AD481" s="24"/>
      <c r="AE481" s="24"/>
      <c r="AF481" s="24"/>
    </row>
    <row r="482" spans="1:32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>
        <f>VLOOKUP(A482,[2]ImportationMaterialProgrammingE!B:C,2,0)</f>
        <v>540201878</v>
      </c>
      <c r="F482" s="3" t="s">
        <v>589</v>
      </c>
      <c r="H482" s="17">
        <f t="shared" ca="1" si="21"/>
        <v>86</v>
      </c>
      <c r="I482" s="15" t="e">
        <f>IF(VLOOKUP(A482,[2]ImportationMaterialProgrammingE!B:U,20,0)=0,"",VLOOKUP(A482,[2]ImportationMaterialProgrammingE!B:U,20,0))</f>
        <v>#REF!</v>
      </c>
      <c r="J482" s="15" t="str">
        <f>IF(VLOOKUP(A482,[2]ImportationMaterialProgrammingE!B:Y,24,0)&lt;&gt;"","Sim","Não")</f>
        <v>Não</v>
      </c>
      <c r="K482" s="15" t="str">
        <f>IF(VLOOKUP(A482,[2]ImportationMaterialProgrammingE!B:X,23,0)="DTA TRANSP",VLOOKUP(A482,[2]ImportationMaterialProgrammingE!B:V,21,0),"")</f>
        <v/>
      </c>
      <c r="L482" s="15" t="str">
        <f>IF(VLOOKUP(A482,[2]ImportationMaterialProgrammingE!B:Y,24,0)=0,"",VLOOKUP(A482,[2]ImportationMaterialProgrammingE!B:Y,24,0))</f>
        <v/>
      </c>
      <c r="N482" s="3" t="str">
        <f t="shared" si="22"/>
        <v/>
      </c>
      <c r="Q482" s="16" t="str">
        <f>VLOOKUP(A482,[2]ImportationMaterialProgrammingE!B:AN,39,0)</f>
        <v xml:space="preserve">          </v>
      </c>
      <c r="S482" s="17" t="str">
        <f>VLOOKUP(A482,[2]ImportationMaterialProgrammingE!B:F,5,0)</f>
        <v/>
      </c>
      <c r="X482" s="15" t="str">
        <f>VLOOKUP(A482,[2]ImportationMaterialProgrammingE!B:X,23,0)</f>
        <v/>
      </c>
      <c r="Y482" s="1" t="str">
        <f>IF(X482="DTA TRANSP","",VLOOKUP(A482,[2]ImportationMaterialProgrammingE!$B:$V,21,0))</f>
        <v/>
      </c>
      <c r="AC482" s="24"/>
      <c r="AD482" s="24"/>
      <c r="AE482" s="24"/>
      <c r="AF482" s="24"/>
    </row>
    <row r="483" spans="1:32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>
        <f>VLOOKUP(A483,[2]ImportationMaterialProgrammingE!B:C,2,0)</f>
        <v>540201880</v>
      </c>
      <c r="F483" s="3" t="s">
        <v>589</v>
      </c>
      <c r="H483" s="17">
        <f t="shared" ca="1" si="21"/>
        <v>86</v>
      </c>
      <c r="I483" s="15" t="str">
        <f>IF(VLOOKUP(A483,[2]ImportationMaterialProgrammingE!B:U,20,0)=0,"",VLOOKUP(A483,[2]ImportationMaterialProgrammingE!B:U,20,0))</f>
        <v>15/03/2022</v>
      </c>
      <c r="J483" s="15" t="str">
        <f>IF(VLOOKUP(A483,[2]ImportationMaterialProgrammingE!B:Y,24,0)&lt;&gt;"","Sim","Não")</f>
        <v>Não</v>
      </c>
      <c r="K483" s="15" t="str">
        <f>IF(VLOOKUP(A483,[2]ImportationMaterialProgrammingE!B:X,23,0)="DTA TRANSP",VLOOKUP(A483,[2]ImportationMaterialProgrammingE!B:V,21,0),"")</f>
        <v/>
      </c>
      <c r="L483" s="15" t="str">
        <f>IF(VLOOKUP(A483,[2]ImportationMaterialProgrammingE!B:Y,24,0)=0,"",VLOOKUP(A483,[2]ImportationMaterialProgrammingE!B:Y,24,0))</f>
        <v/>
      </c>
      <c r="N483" s="3" t="str">
        <f t="shared" si="22"/>
        <v/>
      </c>
      <c r="Q483" s="16" t="str">
        <f>VLOOKUP(A483,[2]ImportationMaterialProgrammingE!B:AN,39,0)</f>
        <v xml:space="preserve">          </v>
      </c>
      <c r="S483" s="17" t="str">
        <f>VLOOKUP(A483,[2]ImportationMaterialProgrammingE!B:F,5,0)</f>
        <v/>
      </c>
      <c r="X483" s="15" t="str">
        <f>VLOOKUP(A483,[2]ImportationMaterialProgrammingE!B:X,23,0)</f>
        <v>SBL</v>
      </c>
      <c r="Y483" s="1" t="str">
        <f>IF(X483="DTA TRANSP","",VLOOKUP(A483,[2]ImportationMaterialProgrammingE!$B:$V,21,0))</f>
        <v/>
      </c>
      <c r="AC483" s="24"/>
      <c r="AD483" s="24"/>
      <c r="AE483" s="24"/>
      <c r="AF483" s="24"/>
    </row>
    <row r="484" spans="1:32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>
        <f>VLOOKUP(A484,[2]ImportationMaterialProgrammingE!B:C,2,0)</f>
        <v>540201885</v>
      </c>
      <c r="F484" s="3" t="s">
        <v>589</v>
      </c>
      <c r="H484" s="17">
        <f t="shared" ca="1" si="21"/>
        <v>86</v>
      </c>
      <c r="I484" s="15" t="str">
        <f>IF(VLOOKUP(A484,[2]ImportationMaterialProgrammingE!B:U,20,0)=0,"",VLOOKUP(A484,[2]ImportationMaterialProgrammingE!B:U,20,0))</f>
        <v>09/03/2022</v>
      </c>
      <c r="J484" s="15" t="str">
        <f>IF(VLOOKUP(A484,[2]ImportationMaterialProgrammingE!B:Y,24,0)&lt;&gt;"","Sim","Não")</f>
        <v>Não</v>
      </c>
      <c r="K484" s="15" t="str">
        <f>IF(VLOOKUP(A484,[2]ImportationMaterialProgrammingE!B:X,23,0)="DTA TRANSP",VLOOKUP(A484,[2]ImportationMaterialProgrammingE!B:V,21,0),"")</f>
        <v/>
      </c>
      <c r="L484" s="15" t="str">
        <f>IF(VLOOKUP(A484,[2]ImportationMaterialProgrammingE!B:Y,24,0)=0,"",VLOOKUP(A484,[2]ImportationMaterialProgrammingE!B:Y,24,0))</f>
        <v/>
      </c>
      <c r="N484" s="3" t="str">
        <f t="shared" si="22"/>
        <v/>
      </c>
      <c r="P484" s="3" t="s">
        <v>456</v>
      </c>
      <c r="Q484" s="16" t="str">
        <f>VLOOKUP(A484,[2]ImportationMaterialProgrammingE!B:AN,39,0)</f>
        <v xml:space="preserve">          </v>
      </c>
      <c r="S484" s="17" t="str">
        <f>VLOOKUP(A484,[2]ImportationMaterialProgrammingE!B:F,5,0)</f>
        <v/>
      </c>
      <c r="X484" s="15" t="str">
        <f>VLOOKUP(A484,[2]ImportationMaterialProgrammingE!B:X,23,0)</f>
        <v/>
      </c>
      <c r="Y484" s="1" t="str">
        <f>IF(X484="DTA TRANSP","",VLOOKUP(A484,[2]ImportationMaterialProgrammingE!$B:$V,21,0))</f>
        <v/>
      </c>
      <c r="AC484" s="24"/>
      <c r="AD484" s="24"/>
      <c r="AE484" s="24"/>
      <c r="AF484" s="24"/>
    </row>
    <row r="485" spans="1:32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>
        <f>VLOOKUP(A485,[2]ImportationMaterialProgrammingE!B:C,2,0)</f>
        <v>540201973</v>
      </c>
      <c r="F485" s="3" t="s">
        <v>589</v>
      </c>
      <c r="H485" s="17">
        <f t="shared" ca="1" si="21"/>
        <v>86</v>
      </c>
      <c r="I485" s="15" t="str">
        <f>IF(VLOOKUP(A485,[2]ImportationMaterialProgrammingE!B:U,20,0)=0,"",VLOOKUP(A485,[2]ImportationMaterialProgrammingE!B:U,20,0))</f>
        <v>18/03/2022</v>
      </c>
      <c r="J485" s="15" t="str">
        <f>IF(VLOOKUP(A485,[2]ImportationMaterialProgrammingE!B:Y,24,0)&lt;&gt;"","Sim","Não")</f>
        <v>Não</v>
      </c>
      <c r="K485" s="15" t="str">
        <f>IF(VLOOKUP(A485,[2]ImportationMaterialProgrammingE!B:X,23,0)="DTA TRANSP",VLOOKUP(A485,[2]ImportationMaterialProgrammingE!B:V,21,0),"")</f>
        <v/>
      </c>
      <c r="L485" s="15" t="str">
        <f>IF(VLOOKUP(A485,[2]ImportationMaterialProgrammingE!B:Y,24,0)=0,"",VLOOKUP(A485,[2]ImportationMaterialProgrammingE!B:Y,24,0))</f>
        <v/>
      </c>
      <c r="N485" s="3" t="str">
        <f t="shared" si="22"/>
        <v/>
      </c>
      <c r="Q485" s="16" t="str">
        <f>VLOOKUP(A485,[2]ImportationMaterialProgrammingE!B:AN,39,0)</f>
        <v xml:space="preserve">          </v>
      </c>
      <c r="S485" s="17" t="str">
        <f>VLOOKUP(A485,[2]ImportationMaterialProgrammingE!B:F,5,0)</f>
        <v/>
      </c>
      <c r="X485" s="15" t="str">
        <f>VLOOKUP(A485,[2]ImportationMaterialProgrammingE!B:X,23,0)</f>
        <v/>
      </c>
      <c r="Y485" s="1" t="str">
        <f>IF(X485="DTA TRANSP","",VLOOKUP(A485,[2]ImportationMaterialProgrammingE!$B:$V,21,0))</f>
        <v/>
      </c>
      <c r="AC485" s="24"/>
      <c r="AD485" s="24"/>
      <c r="AE485" s="24"/>
      <c r="AF485" s="24"/>
    </row>
    <row r="486" spans="1:32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>
        <f>VLOOKUP(A486,[2]ImportationMaterialProgrammingE!B:C,2,0)</f>
        <v>540201886</v>
      </c>
      <c r="F486" s="3" t="s">
        <v>589</v>
      </c>
      <c r="H486" s="17">
        <f t="shared" ca="1" si="21"/>
        <v>86</v>
      </c>
      <c r="I486" s="15" t="e">
        <f>IF(VLOOKUP(A486,[2]ImportationMaterialProgrammingE!B:U,20,0)=0,"",VLOOKUP(A486,[2]ImportationMaterialProgrammingE!B:U,20,0))</f>
        <v>#REF!</v>
      </c>
      <c r="J486" s="15" t="str">
        <f>IF(VLOOKUP(A486,[2]ImportationMaterialProgrammingE!B:Y,24,0)&lt;&gt;"","Sim","Não")</f>
        <v>Não</v>
      </c>
      <c r="K486" s="15" t="str">
        <f>IF(VLOOKUP(A486,[2]ImportationMaterialProgrammingE!B:X,23,0)="DTA TRANSP",VLOOKUP(A486,[2]ImportationMaterialProgrammingE!B:V,21,0),"")</f>
        <v/>
      </c>
      <c r="L486" s="15" t="str">
        <f>IF(VLOOKUP(A486,[2]ImportationMaterialProgrammingE!B:Y,24,0)=0,"",VLOOKUP(A486,[2]ImportationMaterialProgrammingE!B:Y,24,0))</f>
        <v/>
      </c>
      <c r="M486" s="21">
        <v>6.2300000000000001E-2</v>
      </c>
      <c r="N486" s="3" t="str">
        <f t="shared" si="22"/>
        <v>Remover bloqueio</v>
      </c>
      <c r="Q486" s="16" t="str">
        <f>VLOOKUP(A486,[2]ImportationMaterialProgrammingE!B:AN,39,0)</f>
        <v xml:space="preserve">          </v>
      </c>
      <c r="S486" s="17" t="str">
        <f>VLOOKUP(A486,[2]ImportationMaterialProgrammingE!B:F,5,0)</f>
        <v/>
      </c>
      <c r="X486" s="15" t="str">
        <f>VLOOKUP(A486,[2]ImportationMaterialProgrammingE!B:X,23,0)</f>
        <v/>
      </c>
      <c r="Y486" s="1" t="str">
        <f>IF(X486="DTA TRANSP","",VLOOKUP(A486,[2]ImportationMaterialProgrammingE!$B:$V,21,0))</f>
        <v/>
      </c>
      <c r="AC486" s="24"/>
      <c r="AD486" s="24"/>
      <c r="AE486" s="24"/>
      <c r="AF486" s="24"/>
    </row>
    <row r="487" spans="1:32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>
        <f>VLOOKUP(A487,[2]ImportationMaterialProgrammingE!B:C,2,0)</f>
        <v>540201893</v>
      </c>
      <c r="F487" s="3" t="s">
        <v>589</v>
      </c>
      <c r="H487" s="17">
        <f t="shared" ca="1" si="21"/>
        <v>86</v>
      </c>
      <c r="I487" s="15" t="e">
        <f>IF(VLOOKUP(A487,[2]ImportationMaterialProgrammingE!B:U,20,0)=0,"",VLOOKUP(A487,[2]ImportationMaterialProgrammingE!B:U,20,0))</f>
        <v>#REF!</v>
      </c>
      <c r="J487" s="15" t="str">
        <f>IF(VLOOKUP(A487,[2]ImportationMaterialProgrammingE!B:Y,24,0)&lt;&gt;"","Sim","Não")</f>
        <v>Não</v>
      </c>
      <c r="K487" s="15" t="str">
        <f>IF(VLOOKUP(A487,[2]ImportationMaterialProgrammingE!B:X,23,0)="DTA TRANSP",VLOOKUP(A487,[2]ImportationMaterialProgrammingE!B:V,21,0),"")</f>
        <v/>
      </c>
      <c r="L487" s="15" t="str">
        <f>IF(VLOOKUP(A487,[2]ImportationMaterialProgrammingE!B:Y,24,0)=0,"",VLOOKUP(A487,[2]ImportationMaterialProgrammingE!B:Y,24,0))</f>
        <v/>
      </c>
      <c r="N487" s="3" t="str">
        <f t="shared" si="22"/>
        <v/>
      </c>
      <c r="Q487" s="16" t="str">
        <f>VLOOKUP(A487,[2]ImportationMaterialProgrammingE!B:AN,39,0)</f>
        <v xml:space="preserve">          </v>
      </c>
      <c r="S487" s="17" t="str">
        <f>VLOOKUP(A487,[2]ImportationMaterialProgrammingE!B:F,5,0)</f>
        <v/>
      </c>
      <c r="X487" s="15" t="str">
        <f>VLOOKUP(A487,[2]ImportationMaterialProgrammingE!B:X,23,0)</f>
        <v/>
      </c>
      <c r="Y487" s="1" t="str">
        <f>IF(X487="DTA TRANSP","",VLOOKUP(A487,[2]ImportationMaterialProgrammingE!$B:$V,21,0))</f>
        <v/>
      </c>
      <c r="AC487" s="24"/>
      <c r="AD487" s="24"/>
      <c r="AE487" s="24"/>
      <c r="AF487" s="24"/>
    </row>
    <row r="488" spans="1:32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>
        <f>VLOOKUP(A488,[2]ImportationMaterialProgrammingE!B:C,2,0)</f>
        <v>540201895</v>
      </c>
      <c r="F488" s="3" t="s">
        <v>589</v>
      </c>
      <c r="H488" s="17">
        <f t="shared" ca="1" si="21"/>
        <v>86</v>
      </c>
      <c r="I488" s="15" t="str">
        <f>IF(VLOOKUP(A488,[2]ImportationMaterialProgrammingE!B:U,20,0)=0,"",VLOOKUP(A488,[2]ImportationMaterialProgrammingE!B:U,20,0))</f>
        <v>15/03/2022</v>
      </c>
      <c r="J488" s="15" t="str">
        <f>IF(VLOOKUP(A488,[2]ImportationMaterialProgrammingE!B:Y,24,0)&lt;&gt;"","Sim","Não")</f>
        <v>Não</v>
      </c>
      <c r="K488" s="15" t="str">
        <f>IF(VLOOKUP(A488,[2]ImportationMaterialProgrammingE!B:X,23,0)="DTA TRANSP",VLOOKUP(A488,[2]ImportationMaterialProgrammingE!B:V,21,0),"")</f>
        <v/>
      </c>
      <c r="L488" s="15" t="str">
        <f>IF(VLOOKUP(A488,[2]ImportationMaterialProgrammingE!B:Y,24,0)=0,"",VLOOKUP(A488,[2]ImportationMaterialProgrammingE!B:Y,24,0))</f>
        <v/>
      </c>
      <c r="N488" s="3" t="str">
        <f t="shared" si="22"/>
        <v/>
      </c>
      <c r="Q488" s="16" t="str">
        <f>VLOOKUP(A488,[2]ImportationMaterialProgrammingE!B:AN,39,0)</f>
        <v xml:space="preserve">          </v>
      </c>
      <c r="S488" s="17" t="str">
        <f>VLOOKUP(A488,[2]ImportationMaterialProgrammingE!B:F,5,0)</f>
        <v/>
      </c>
      <c r="X488" s="15" t="str">
        <f>VLOOKUP(A488,[2]ImportationMaterialProgrammingE!B:X,23,0)</f>
        <v/>
      </c>
      <c r="Y488" s="1" t="str">
        <f>IF(X488="DTA TRANSP","",VLOOKUP(A488,[2]ImportationMaterialProgrammingE!$B:$V,21,0))</f>
        <v/>
      </c>
      <c r="AC488" s="24"/>
      <c r="AD488" s="24"/>
      <c r="AE488" s="24"/>
      <c r="AF488" s="24"/>
    </row>
    <row r="489" spans="1:32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>
        <f>VLOOKUP(A489,[2]ImportationMaterialProgrammingE!B:C,2,0)</f>
        <v>540201901</v>
      </c>
      <c r="F489" s="3" t="s">
        <v>589</v>
      </c>
      <c r="H489" s="17">
        <f t="shared" ca="1" si="21"/>
        <v>86</v>
      </c>
      <c r="I489" s="15" t="e">
        <f>IF(VLOOKUP(A489,[2]ImportationMaterialProgrammingE!B:U,20,0)=0,"",VLOOKUP(A489,[2]ImportationMaterialProgrammingE!B:U,20,0))</f>
        <v>#REF!</v>
      </c>
      <c r="J489" s="15" t="str">
        <f>IF(VLOOKUP(A489,[2]ImportationMaterialProgrammingE!B:Y,24,0)&lt;&gt;"","Sim","Não")</f>
        <v>Não</v>
      </c>
      <c r="K489" s="15" t="str">
        <f>IF(VLOOKUP(A489,[2]ImportationMaterialProgrammingE!B:X,23,0)="DTA TRANSP",VLOOKUP(A489,[2]ImportationMaterialProgrammingE!B:V,21,0),"")</f>
        <v/>
      </c>
      <c r="L489" s="15" t="str">
        <f>IF(VLOOKUP(A489,[2]ImportationMaterialProgrammingE!B:Y,24,0)=0,"",VLOOKUP(A489,[2]ImportationMaterialProgrammingE!B:Y,24,0))</f>
        <v/>
      </c>
      <c r="N489" s="3" t="str">
        <f t="shared" si="22"/>
        <v/>
      </c>
      <c r="Q489" s="16" t="str">
        <f>VLOOKUP(A489,[2]ImportationMaterialProgrammingE!B:AN,39,0)</f>
        <v xml:space="preserve">          </v>
      </c>
      <c r="S489" s="17" t="str">
        <f>VLOOKUP(A489,[2]ImportationMaterialProgrammingE!B:F,5,0)</f>
        <v/>
      </c>
      <c r="X489" s="15" t="str">
        <f>VLOOKUP(A489,[2]ImportationMaterialProgrammingE!B:X,23,0)</f>
        <v/>
      </c>
      <c r="Y489" s="1" t="str">
        <f>IF(X489="DTA TRANSP","",VLOOKUP(A489,[2]ImportationMaterialProgrammingE!$B:$V,21,0))</f>
        <v/>
      </c>
      <c r="AC489" s="24"/>
      <c r="AD489" s="24"/>
      <c r="AE489" s="24"/>
      <c r="AF489" s="24"/>
    </row>
    <row r="490" spans="1:32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>
        <f>VLOOKUP(A490,[2]ImportationMaterialProgrammingE!B:C,2,0)</f>
        <v>540201904</v>
      </c>
      <c r="F490" s="3" t="s">
        <v>589</v>
      </c>
      <c r="H490" s="17">
        <f t="shared" ca="1" si="21"/>
        <v>86</v>
      </c>
      <c r="I490" s="15" t="e">
        <f>IF(VLOOKUP(A490,[2]ImportationMaterialProgrammingE!B:U,20,0)=0,"",VLOOKUP(A490,[2]ImportationMaterialProgrammingE!B:U,20,0))</f>
        <v>#REF!</v>
      </c>
      <c r="J490" s="15" t="str">
        <f>IF(VLOOKUP(A490,[2]ImportationMaterialProgrammingE!B:Y,24,0)&lt;&gt;"","Sim","Não")</f>
        <v>Não</v>
      </c>
      <c r="K490" s="15" t="str">
        <f>IF(VLOOKUP(A490,[2]ImportationMaterialProgrammingE!B:X,23,0)="DTA TRANSP",VLOOKUP(A490,[2]ImportationMaterialProgrammingE!B:V,21,0),"")</f>
        <v/>
      </c>
      <c r="L490" s="15" t="str">
        <f>IF(VLOOKUP(A490,[2]ImportationMaterialProgrammingE!B:Y,24,0)=0,"",VLOOKUP(A490,[2]ImportationMaterialProgrammingE!B:Y,24,0))</f>
        <v/>
      </c>
      <c r="N490" s="3" t="str">
        <f t="shared" si="22"/>
        <v/>
      </c>
      <c r="Q490" s="16" t="str">
        <f>VLOOKUP(A490,[2]ImportationMaterialProgrammingE!B:AN,39,0)</f>
        <v xml:space="preserve">          </v>
      </c>
      <c r="S490" s="17" t="str">
        <f>VLOOKUP(A490,[2]ImportationMaterialProgrammingE!B:F,5,0)</f>
        <v/>
      </c>
      <c r="X490" s="15" t="str">
        <f>VLOOKUP(A490,[2]ImportationMaterialProgrammingE!B:X,23,0)</f>
        <v/>
      </c>
      <c r="Y490" s="1" t="str">
        <f>IF(X490="DTA TRANSP","",VLOOKUP(A490,[2]ImportationMaterialProgrammingE!$B:$V,21,0))</f>
        <v/>
      </c>
      <c r="AC490" s="24"/>
      <c r="AD490" s="24"/>
      <c r="AE490" s="24"/>
      <c r="AF490" s="24"/>
    </row>
    <row r="491" spans="1:32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>
        <f>VLOOKUP(A491,[2]ImportationMaterialProgrammingE!B:C,2,0)</f>
        <v>540201907</v>
      </c>
      <c r="F491" s="3" t="s">
        <v>589</v>
      </c>
      <c r="H491" s="17">
        <f t="shared" ca="1" si="21"/>
        <v>86</v>
      </c>
      <c r="I491" s="15" t="e">
        <f>IF(VLOOKUP(A491,[2]ImportationMaterialProgrammingE!B:U,20,0)=0,"",VLOOKUP(A491,[2]ImportationMaterialProgrammingE!B:U,20,0))</f>
        <v>#REF!</v>
      </c>
      <c r="J491" s="15" t="str">
        <f>IF(VLOOKUP(A491,[2]ImportationMaterialProgrammingE!B:Y,24,0)&lt;&gt;"","Sim","Não")</f>
        <v>Não</v>
      </c>
      <c r="K491" s="15" t="str">
        <f>IF(VLOOKUP(A491,[2]ImportationMaterialProgrammingE!B:X,23,0)="DTA TRANSP",VLOOKUP(A491,[2]ImportationMaterialProgrammingE!B:V,21,0),"")</f>
        <v/>
      </c>
      <c r="L491" s="15" t="str">
        <f>IF(VLOOKUP(A491,[2]ImportationMaterialProgrammingE!B:Y,24,0)=0,"",VLOOKUP(A491,[2]ImportationMaterialProgrammingE!B:Y,24,0))</f>
        <v/>
      </c>
      <c r="N491" s="3" t="str">
        <f t="shared" si="22"/>
        <v/>
      </c>
      <c r="Q491" s="16" t="str">
        <f>VLOOKUP(A491,[2]ImportationMaterialProgrammingE!B:AN,39,0)</f>
        <v xml:space="preserve">          </v>
      </c>
      <c r="S491" s="17" t="str">
        <f>VLOOKUP(A491,[2]ImportationMaterialProgrammingE!B:F,5,0)</f>
        <v/>
      </c>
      <c r="X491" s="15" t="str">
        <f>VLOOKUP(A491,[2]ImportationMaterialProgrammingE!B:X,23,0)</f>
        <v/>
      </c>
      <c r="Y491" s="1" t="str">
        <f>IF(X491="DTA TRANSP","",VLOOKUP(A491,[2]ImportationMaterialProgrammingE!$B:$V,21,0))</f>
        <v/>
      </c>
      <c r="AC491" s="24"/>
      <c r="AD491" s="24"/>
      <c r="AE491" s="24"/>
      <c r="AF491" s="24"/>
    </row>
    <row r="492" spans="1:32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>
        <f>VLOOKUP(A492,[2]ImportationMaterialProgrammingE!B:C,2,0)</f>
        <v>540201890</v>
      </c>
      <c r="F492" s="3" t="s">
        <v>589</v>
      </c>
      <c r="H492" s="17">
        <f t="shared" ca="1" si="21"/>
        <v>86</v>
      </c>
      <c r="I492" s="15" t="str">
        <f>IF(VLOOKUP(A492,[2]ImportationMaterialProgrammingE!B:U,20,0)=0,"",VLOOKUP(A492,[2]ImportationMaterialProgrammingE!B:U,20,0))</f>
        <v>08/03/2022</v>
      </c>
      <c r="J492" s="15" t="str">
        <f>IF(VLOOKUP(A492,[2]ImportationMaterialProgrammingE!B:Y,24,0)&lt;&gt;"","Sim","Não")</f>
        <v>Não</v>
      </c>
      <c r="K492" s="15" t="str">
        <f>IF(VLOOKUP(A492,[2]ImportationMaterialProgrammingE!B:X,23,0)="DTA TRANSP",VLOOKUP(A492,[2]ImportationMaterialProgrammingE!B:V,21,0),"")</f>
        <v/>
      </c>
      <c r="L492" s="15" t="str">
        <f>IF(VLOOKUP(A492,[2]ImportationMaterialProgrammingE!B:Y,24,0)=0,"",VLOOKUP(A492,[2]ImportationMaterialProgrammingE!B:Y,24,0))</f>
        <v/>
      </c>
      <c r="N492" s="3" t="str">
        <f t="shared" si="22"/>
        <v/>
      </c>
      <c r="P492" s="3" t="s">
        <v>456</v>
      </c>
      <c r="Q492" s="16" t="str">
        <f>VLOOKUP(A492,[2]ImportationMaterialProgrammingE!B:AN,39,0)</f>
        <v xml:space="preserve">          </v>
      </c>
      <c r="S492" s="17" t="str">
        <f>VLOOKUP(A492,[2]ImportationMaterialProgrammingE!B:F,5,0)</f>
        <v/>
      </c>
      <c r="X492" s="15" t="str">
        <f>VLOOKUP(A492,[2]ImportationMaterialProgrammingE!B:X,23,0)</f>
        <v>MBB</v>
      </c>
      <c r="Y492" s="1" t="str">
        <f>IF(X492="DTA TRANSP","",VLOOKUP(A492,[2]ImportationMaterialProgrammingE!$B:$V,21,0))</f>
        <v>08/03/2022</v>
      </c>
      <c r="AC492" s="24"/>
      <c r="AD492" s="24"/>
      <c r="AE492" s="24"/>
      <c r="AF492" s="24"/>
    </row>
    <row r="493" spans="1:32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>
        <f>VLOOKUP(A493,[2]ImportationMaterialProgrammingE!B:C,2,0)</f>
        <v>540201892</v>
      </c>
      <c r="F493" s="3" t="s">
        <v>589</v>
      </c>
      <c r="H493" s="17">
        <f t="shared" ca="1" si="21"/>
        <v>86</v>
      </c>
      <c r="I493" s="15" t="str">
        <f>IF(VLOOKUP(A493,[2]ImportationMaterialProgrammingE!B:U,20,0)=0,"",VLOOKUP(A493,[2]ImportationMaterialProgrammingE!B:U,20,0))</f>
        <v>15/03/2022</v>
      </c>
      <c r="J493" s="15" t="str">
        <f>IF(VLOOKUP(A493,[2]ImportationMaterialProgrammingE!B:Y,24,0)&lt;&gt;"","Sim","Não")</f>
        <v>Não</v>
      </c>
      <c r="K493" s="15" t="str">
        <f>IF(VLOOKUP(A493,[2]ImportationMaterialProgrammingE!B:X,23,0)="DTA TRANSP",VLOOKUP(A493,[2]ImportationMaterialProgrammingE!B:V,21,0),"")</f>
        <v/>
      </c>
      <c r="L493" s="15" t="str">
        <f>IF(VLOOKUP(A493,[2]ImportationMaterialProgrammingE!B:Y,24,0)=0,"",VLOOKUP(A493,[2]ImportationMaterialProgrammingE!B:Y,24,0))</f>
        <v/>
      </c>
      <c r="N493" s="3" t="str">
        <f t="shared" si="22"/>
        <v/>
      </c>
      <c r="Q493" s="16" t="str">
        <f>VLOOKUP(A493,[2]ImportationMaterialProgrammingE!B:AN,39,0)</f>
        <v xml:space="preserve">          </v>
      </c>
      <c r="S493" s="17" t="str">
        <f>VLOOKUP(A493,[2]ImportationMaterialProgrammingE!B:F,5,0)</f>
        <v/>
      </c>
      <c r="X493" s="15" t="str">
        <f>VLOOKUP(A493,[2]ImportationMaterialProgrammingE!B:X,23,0)</f>
        <v/>
      </c>
      <c r="Y493" s="1" t="str">
        <f>IF(X493="DTA TRANSP","",VLOOKUP(A493,[2]ImportationMaterialProgrammingE!$B:$V,21,0))</f>
        <v/>
      </c>
      <c r="AC493" s="24"/>
      <c r="AD493" s="24"/>
      <c r="AE493" s="24"/>
      <c r="AF493" s="24"/>
    </row>
    <row r="494" spans="1:32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>
        <f>VLOOKUP(A494,[2]ImportationMaterialProgrammingE!B:C,2,0)</f>
        <v>540201915</v>
      </c>
      <c r="F494" s="3" t="s">
        <v>589</v>
      </c>
      <c r="H494" s="17">
        <f t="shared" ca="1" si="21"/>
        <v>86</v>
      </c>
      <c r="I494" s="15" t="e">
        <f>IF(VLOOKUP(A494,[2]ImportationMaterialProgrammingE!B:U,20,0)=0,"",VLOOKUP(A494,[2]ImportationMaterialProgrammingE!B:U,20,0))</f>
        <v>#REF!</v>
      </c>
      <c r="J494" s="15" t="str">
        <f>IF(VLOOKUP(A494,[2]ImportationMaterialProgrammingE!B:Y,24,0)&lt;&gt;"","Sim","Não")</f>
        <v>Não</v>
      </c>
      <c r="K494" s="15" t="str">
        <f>IF(VLOOKUP(A494,[2]ImportationMaterialProgrammingE!B:X,23,0)="DTA TRANSP",VLOOKUP(A494,[2]ImportationMaterialProgrammingE!B:V,21,0),"")</f>
        <v/>
      </c>
      <c r="L494" s="15" t="str">
        <f>IF(VLOOKUP(A494,[2]ImportationMaterialProgrammingE!B:Y,24,0)=0,"",VLOOKUP(A494,[2]ImportationMaterialProgrammingE!B:Y,24,0))</f>
        <v/>
      </c>
      <c r="N494" s="3" t="str">
        <f t="shared" si="22"/>
        <v/>
      </c>
      <c r="Q494" s="16" t="str">
        <f>VLOOKUP(A494,[2]ImportationMaterialProgrammingE!B:AN,39,0)</f>
        <v xml:space="preserve">          </v>
      </c>
      <c r="S494" s="17" t="str">
        <f>VLOOKUP(A494,[2]ImportationMaterialProgrammingE!B:F,5,0)</f>
        <v/>
      </c>
      <c r="X494" s="15" t="str">
        <f>VLOOKUP(A494,[2]ImportationMaterialProgrammingE!B:X,23,0)</f>
        <v/>
      </c>
      <c r="Y494" s="1" t="str">
        <f>IF(X494="DTA TRANSP","",VLOOKUP(A494,[2]ImportationMaterialProgrammingE!$B:$V,21,0))</f>
        <v/>
      </c>
      <c r="AC494" s="24"/>
      <c r="AD494" s="24"/>
      <c r="AE494" s="24"/>
      <c r="AF494" s="24"/>
    </row>
    <row r="495" spans="1:32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>
        <f>VLOOKUP(A495,[2]ImportationMaterialProgrammingE!B:C,2,0)</f>
        <v>540201717</v>
      </c>
      <c r="F495" s="3" t="s">
        <v>589</v>
      </c>
      <c r="H495" s="17">
        <f t="shared" ca="1" si="21"/>
        <v>86</v>
      </c>
      <c r="I495" s="15" t="str">
        <f>IF(VLOOKUP(A495,[2]ImportationMaterialProgrammingE!B:U,20,0)=0,"",VLOOKUP(A495,[2]ImportationMaterialProgrammingE!B:U,20,0))</f>
        <v>10/03/2022</v>
      </c>
      <c r="J495" s="15" t="str">
        <f>IF(VLOOKUP(A495,[2]ImportationMaterialProgrammingE!B:Y,24,0)&lt;&gt;"","Sim","Não")</f>
        <v>Não</v>
      </c>
      <c r="K495" s="15" t="str">
        <f>IF(VLOOKUP(A495,[2]ImportationMaterialProgrammingE!B:X,23,0)="DTA TRANSP",VLOOKUP(A495,[2]ImportationMaterialProgrammingE!B:V,21,0),"")</f>
        <v/>
      </c>
      <c r="L495" s="15" t="str">
        <f>IF(VLOOKUP(A495,[2]ImportationMaterialProgrammingE!B:Y,24,0)=0,"",VLOOKUP(A495,[2]ImportationMaterialProgrammingE!B:Y,24,0))</f>
        <v/>
      </c>
      <c r="M495" s="21">
        <v>5.3999999999999999E-2</v>
      </c>
      <c r="N495" s="3" t="str">
        <f t="shared" si="22"/>
        <v>Remover bloqueio</v>
      </c>
      <c r="Q495" s="16" t="str">
        <f>VLOOKUP(A495,[2]ImportationMaterialProgrammingE!B:AN,39,0)</f>
        <v xml:space="preserve">          </v>
      </c>
      <c r="S495" s="17" t="str">
        <f>VLOOKUP(A495,[2]ImportationMaterialProgrammingE!B:F,5,0)</f>
        <v/>
      </c>
      <c r="X495" s="15" t="str">
        <f>VLOOKUP(A495,[2]ImportationMaterialProgrammingE!B:X,23,0)</f>
        <v/>
      </c>
      <c r="Y495" s="1" t="str">
        <f>IF(X495="DTA TRANSP","",VLOOKUP(A495,[2]ImportationMaterialProgrammingE!$B:$V,21,0))</f>
        <v/>
      </c>
      <c r="AC495" s="24"/>
      <c r="AD495" s="24"/>
      <c r="AE495" s="24"/>
      <c r="AF495" s="24"/>
    </row>
    <row r="496" spans="1:32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>
        <f>VLOOKUP(A496,[2]ImportationMaterialProgrammingE!B:C,2,0)</f>
        <v>540201917</v>
      </c>
      <c r="F496" s="3" t="s">
        <v>589</v>
      </c>
      <c r="H496" s="17">
        <f t="shared" ca="1" si="21"/>
        <v>86</v>
      </c>
      <c r="I496" s="15" t="e">
        <f>IF(VLOOKUP(A496,[2]ImportationMaterialProgrammingE!B:U,20,0)=0,"",VLOOKUP(A496,[2]ImportationMaterialProgrammingE!B:U,20,0))</f>
        <v>#REF!</v>
      </c>
      <c r="J496" s="15" t="str">
        <f>IF(VLOOKUP(A496,[2]ImportationMaterialProgrammingE!B:Y,24,0)&lt;&gt;"","Sim","Não")</f>
        <v>Não</v>
      </c>
      <c r="K496" s="15" t="str">
        <f>IF(VLOOKUP(A496,[2]ImportationMaterialProgrammingE!B:X,23,0)="DTA TRANSP",VLOOKUP(A496,[2]ImportationMaterialProgrammingE!B:V,21,0),"")</f>
        <v/>
      </c>
      <c r="L496" s="15" t="str">
        <f>IF(VLOOKUP(A496,[2]ImportationMaterialProgrammingE!B:Y,24,0)=0,"",VLOOKUP(A496,[2]ImportationMaterialProgrammingE!B:Y,24,0))</f>
        <v/>
      </c>
      <c r="N496" s="3" t="str">
        <f t="shared" si="22"/>
        <v/>
      </c>
      <c r="Q496" s="16" t="str">
        <f>VLOOKUP(A496,[2]ImportationMaterialProgrammingE!B:AN,39,0)</f>
        <v xml:space="preserve">          </v>
      </c>
      <c r="S496" s="17" t="str">
        <f>VLOOKUP(A496,[2]ImportationMaterialProgrammingE!B:F,5,0)</f>
        <v/>
      </c>
      <c r="X496" s="15" t="str">
        <f>VLOOKUP(A496,[2]ImportationMaterialProgrammingE!B:X,23,0)</f>
        <v/>
      </c>
      <c r="Y496" s="1" t="str">
        <f>IF(X496="DTA TRANSP","",VLOOKUP(A496,[2]ImportationMaterialProgrammingE!$B:$V,21,0))</f>
        <v/>
      </c>
      <c r="AC496" s="24"/>
      <c r="AD496" s="24"/>
      <c r="AE496" s="24"/>
      <c r="AF496" s="24"/>
    </row>
    <row r="497" spans="1:32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>
        <f>VLOOKUP(A497,[2]ImportationMaterialProgrammingE!B:C,2,0)</f>
        <v>540201939</v>
      </c>
      <c r="F497" s="3" t="s">
        <v>589</v>
      </c>
      <c r="H497" s="17">
        <f t="shared" ca="1" si="21"/>
        <v>86</v>
      </c>
      <c r="I497" s="15" t="e">
        <f>IF(VLOOKUP(A497,[2]ImportationMaterialProgrammingE!B:U,20,0)=0,"",VLOOKUP(A497,[2]ImportationMaterialProgrammingE!B:U,20,0))</f>
        <v>#REF!</v>
      </c>
      <c r="J497" s="15" t="str">
        <f>IF(VLOOKUP(A497,[2]ImportationMaterialProgrammingE!B:Y,24,0)&lt;&gt;"","Sim","Não")</f>
        <v>Não</v>
      </c>
      <c r="K497" s="15" t="str">
        <f>IF(VLOOKUP(A497,[2]ImportationMaterialProgrammingE!B:X,23,0)="DTA TRANSP",VLOOKUP(A497,[2]ImportationMaterialProgrammingE!B:V,21,0),"")</f>
        <v/>
      </c>
      <c r="L497" s="15" t="str">
        <f>IF(VLOOKUP(A497,[2]ImportationMaterialProgrammingE!B:Y,24,0)=0,"",VLOOKUP(A497,[2]ImportationMaterialProgrammingE!B:Y,24,0))</f>
        <v/>
      </c>
      <c r="N497" s="3" t="str">
        <f t="shared" si="22"/>
        <v/>
      </c>
      <c r="Q497" s="16" t="str">
        <f>VLOOKUP(A497,[2]ImportationMaterialProgrammingE!B:AN,39,0)</f>
        <v xml:space="preserve">          </v>
      </c>
      <c r="S497" s="17" t="str">
        <f>VLOOKUP(A497,[2]ImportationMaterialProgrammingE!B:F,5,0)</f>
        <v/>
      </c>
      <c r="X497" s="15" t="str">
        <f>VLOOKUP(A497,[2]ImportationMaterialProgrammingE!B:X,23,0)</f>
        <v/>
      </c>
      <c r="Y497" s="1" t="str">
        <f>IF(X497="DTA TRANSP","",VLOOKUP(A497,[2]ImportationMaterialProgrammingE!$B:$V,21,0))</f>
        <v/>
      </c>
      <c r="AC497" s="24"/>
      <c r="AD497" s="24"/>
      <c r="AE497" s="24"/>
      <c r="AF497" s="24"/>
    </row>
    <row r="498" spans="1:32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>
        <f>VLOOKUP(A498,[2]ImportationMaterialProgrammingE!B:C,2,0)</f>
        <v>540201921</v>
      </c>
      <c r="F498" s="3" t="s">
        <v>589</v>
      </c>
      <c r="H498" s="17">
        <f t="shared" ca="1" si="21"/>
        <v>86</v>
      </c>
      <c r="I498" s="15" t="e">
        <f>IF(VLOOKUP(A498,[2]ImportationMaterialProgrammingE!B:U,20,0)=0,"",VLOOKUP(A498,[2]ImportationMaterialProgrammingE!B:U,20,0))</f>
        <v>#REF!</v>
      </c>
      <c r="J498" s="15" t="str">
        <f>IF(VLOOKUP(A498,[2]ImportationMaterialProgrammingE!B:Y,24,0)&lt;&gt;"","Sim","Não")</f>
        <v>Não</v>
      </c>
      <c r="K498" s="15" t="str">
        <f>IF(VLOOKUP(A498,[2]ImportationMaterialProgrammingE!B:X,23,0)="DTA TRANSP",VLOOKUP(A498,[2]ImportationMaterialProgrammingE!B:V,21,0),"")</f>
        <v/>
      </c>
      <c r="L498" s="15" t="str">
        <f>IF(VLOOKUP(A498,[2]ImportationMaterialProgrammingE!B:Y,24,0)=0,"",VLOOKUP(A498,[2]ImportationMaterialProgrammingE!B:Y,24,0))</f>
        <v/>
      </c>
      <c r="N498" s="3" t="str">
        <f t="shared" si="22"/>
        <v/>
      </c>
      <c r="Q498" s="16" t="str">
        <f>VLOOKUP(A498,[2]ImportationMaterialProgrammingE!B:AN,39,0)</f>
        <v xml:space="preserve">          </v>
      </c>
      <c r="S498" s="17" t="str">
        <f>VLOOKUP(A498,[2]ImportationMaterialProgrammingE!B:F,5,0)</f>
        <v/>
      </c>
      <c r="X498" s="15" t="str">
        <f>VLOOKUP(A498,[2]ImportationMaterialProgrammingE!B:X,23,0)</f>
        <v/>
      </c>
      <c r="Y498" s="1" t="str">
        <f>IF(X498="DTA TRANSP","",VLOOKUP(A498,[2]ImportationMaterialProgrammingE!$B:$V,21,0))</f>
        <v/>
      </c>
      <c r="AC498" s="24"/>
      <c r="AD498" s="24"/>
      <c r="AE498" s="24"/>
      <c r="AF498" s="24"/>
    </row>
    <row r="499" spans="1:32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>
        <f>VLOOKUP(A499,[2]ImportationMaterialProgrammingE!B:C,2,0)</f>
        <v>540201931</v>
      </c>
      <c r="F499" s="3" t="s">
        <v>589</v>
      </c>
      <c r="H499" s="17">
        <f t="shared" ca="1" si="21"/>
        <v>86</v>
      </c>
      <c r="I499" s="15" t="e">
        <f>IF(VLOOKUP(A499,[2]ImportationMaterialProgrammingE!B:U,20,0)=0,"",VLOOKUP(A499,[2]ImportationMaterialProgrammingE!B:U,20,0))</f>
        <v>#REF!</v>
      </c>
      <c r="J499" s="15" t="str">
        <f>IF(VLOOKUP(A499,[2]ImportationMaterialProgrammingE!B:Y,24,0)&lt;&gt;"","Sim","Não")</f>
        <v>Não</v>
      </c>
      <c r="K499" s="15" t="str">
        <f>IF(VLOOKUP(A499,[2]ImportationMaterialProgrammingE!B:X,23,0)="DTA TRANSP",VLOOKUP(A499,[2]ImportationMaterialProgrammingE!B:V,21,0),"")</f>
        <v/>
      </c>
      <c r="L499" s="15" t="str">
        <f>IF(VLOOKUP(A499,[2]ImportationMaterialProgrammingE!B:Y,24,0)=0,"",VLOOKUP(A499,[2]ImportationMaterialProgrammingE!B:Y,24,0))</f>
        <v/>
      </c>
      <c r="N499" s="3" t="str">
        <f t="shared" si="22"/>
        <v/>
      </c>
      <c r="Q499" s="16" t="str">
        <f>VLOOKUP(A499,[2]ImportationMaterialProgrammingE!B:AN,39,0)</f>
        <v xml:space="preserve">          </v>
      </c>
      <c r="S499" s="17" t="str">
        <f>VLOOKUP(A499,[2]ImportationMaterialProgrammingE!B:F,5,0)</f>
        <v/>
      </c>
      <c r="X499" s="15" t="str">
        <f>VLOOKUP(A499,[2]ImportationMaterialProgrammingE!B:X,23,0)</f>
        <v/>
      </c>
      <c r="Y499" s="1" t="str">
        <f>IF(X499="DTA TRANSP","",VLOOKUP(A499,[2]ImportationMaterialProgrammingE!$B:$V,21,0))</f>
        <v/>
      </c>
      <c r="AC499" s="24"/>
      <c r="AD499" s="24"/>
      <c r="AE499" s="24"/>
      <c r="AF499" s="24"/>
    </row>
    <row r="500" spans="1:32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>
        <f>VLOOKUP(A500,[2]ImportationMaterialProgrammingE!B:C,2,0)</f>
        <v>540201936</v>
      </c>
      <c r="F500" s="3" t="s">
        <v>589</v>
      </c>
      <c r="H500" s="17">
        <f t="shared" ca="1" si="21"/>
        <v>86</v>
      </c>
      <c r="I500" s="15" t="str">
        <f>IF(VLOOKUP(A500,[2]ImportationMaterialProgrammingE!B:U,20,0)=0,"",VLOOKUP(A500,[2]ImportationMaterialProgrammingE!B:U,20,0))</f>
        <v>17/03/2022</v>
      </c>
      <c r="J500" s="15" t="str">
        <f>IF(VLOOKUP(A500,[2]ImportationMaterialProgrammingE!B:Y,24,0)&lt;&gt;"","Sim","Não")</f>
        <v>Não</v>
      </c>
      <c r="K500" s="15" t="str">
        <f>IF(VLOOKUP(A500,[2]ImportationMaterialProgrammingE!B:X,23,0)="DTA TRANSP",VLOOKUP(A500,[2]ImportationMaterialProgrammingE!B:V,21,0),"")</f>
        <v/>
      </c>
      <c r="L500" s="15" t="str">
        <f>IF(VLOOKUP(A500,[2]ImportationMaterialProgrammingE!B:Y,24,0)=0,"",VLOOKUP(A500,[2]ImportationMaterialProgrammingE!B:Y,24,0))</f>
        <v/>
      </c>
      <c r="N500" s="3" t="str">
        <f t="shared" si="22"/>
        <v/>
      </c>
      <c r="Q500" s="16" t="str">
        <f>VLOOKUP(A500,[2]ImportationMaterialProgrammingE!B:AN,39,0)</f>
        <v xml:space="preserve">          </v>
      </c>
      <c r="S500" s="17" t="str">
        <f>VLOOKUP(A500,[2]ImportationMaterialProgrammingE!B:F,5,0)</f>
        <v/>
      </c>
      <c r="X500" s="15" t="str">
        <f>VLOOKUP(A500,[2]ImportationMaterialProgrammingE!B:X,23,0)</f>
        <v/>
      </c>
      <c r="Y500" s="1" t="str">
        <f>IF(X500="DTA TRANSP","",VLOOKUP(A500,[2]ImportationMaterialProgrammingE!$B:$V,21,0))</f>
        <v/>
      </c>
      <c r="AC500" s="24"/>
      <c r="AD500" s="24"/>
      <c r="AE500" s="24"/>
      <c r="AF500" s="24"/>
    </row>
    <row r="501" spans="1:32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>
        <f>VLOOKUP(A501,[2]ImportationMaterialProgrammingE!B:C,2,0)</f>
        <v>540201942</v>
      </c>
      <c r="F501" s="3" t="s">
        <v>589</v>
      </c>
      <c r="H501" s="17">
        <f t="shared" ca="1" si="21"/>
        <v>86</v>
      </c>
      <c r="I501" s="15" t="e">
        <f>IF(VLOOKUP(A501,[2]ImportationMaterialProgrammingE!B:U,20,0)=0,"",VLOOKUP(A501,[2]ImportationMaterialProgrammingE!B:U,20,0))</f>
        <v>#REF!</v>
      </c>
      <c r="J501" s="15" t="str">
        <f>IF(VLOOKUP(A501,[2]ImportationMaterialProgrammingE!B:Y,24,0)&lt;&gt;"","Sim","Não")</f>
        <v>Não</v>
      </c>
      <c r="K501" s="15" t="str">
        <f>IF(VLOOKUP(A501,[2]ImportationMaterialProgrammingE!B:X,23,0)="DTA TRANSP",VLOOKUP(A501,[2]ImportationMaterialProgrammingE!B:V,21,0),"")</f>
        <v/>
      </c>
      <c r="L501" s="15" t="str">
        <f>IF(VLOOKUP(A501,[2]ImportationMaterialProgrammingE!B:Y,24,0)=0,"",VLOOKUP(A501,[2]ImportationMaterialProgrammingE!B:Y,24,0))</f>
        <v/>
      </c>
      <c r="N501" s="3" t="str">
        <f t="shared" si="22"/>
        <v/>
      </c>
      <c r="Q501" s="16" t="str">
        <f>VLOOKUP(A501,[2]ImportationMaterialProgrammingE!B:AN,39,0)</f>
        <v xml:space="preserve">          </v>
      </c>
      <c r="S501" s="17" t="str">
        <f>VLOOKUP(A501,[2]ImportationMaterialProgrammingE!B:F,5,0)</f>
        <v/>
      </c>
      <c r="X501" s="15" t="str">
        <f>VLOOKUP(A501,[2]ImportationMaterialProgrammingE!B:X,23,0)</f>
        <v/>
      </c>
      <c r="Y501" s="1" t="str">
        <f>IF(X501="DTA TRANSP","",VLOOKUP(A501,[2]ImportationMaterialProgrammingE!$B:$V,21,0))</f>
        <v/>
      </c>
      <c r="AC501" s="24"/>
      <c r="AD501" s="24"/>
      <c r="AE501" s="24"/>
      <c r="AF501" s="24"/>
    </row>
    <row r="502" spans="1:32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>
        <f>VLOOKUP(A502,[2]ImportationMaterialProgrammingE!B:C,2,0)</f>
        <v>540201954</v>
      </c>
      <c r="F502" s="3" t="s">
        <v>589</v>
      </c>
      <c r="H502" s="17">
        <f t="shared" ca="1" si="21"/>
        <v>86</v>
      </c>
      <c r="I502" s="15" t="str">
        <f>IF(VLOOKUP(A502,[2]ImportationMaterialProgrammingE!B:U,20,0)=0,"",VLOOKUP(A502,[2]ImportationMaterialProgrammingE!B:U,20,0))</f>
        <v>08/03/2022</v>
      </c>
      <c r="J502" s="15" t="str">
        <f>IF(VLOOKUP(A502,[2]ImportationMaterialProgrammingE!B:Y,24,0)&lt;&gt;"","Sim","Não")</f>
        <v>Não</v>
      </c>
      <c r="K502" s="15" t="str">
        <f>IF(VLOOKUP(A502,[2]ImportationMaterialProgrammingE!B:X,23,0)="DTA TRANSP",VLOOKUP(A502,[2]ImportationMaterialProgrammingE!B:V,21,0),"")</f>
        <v/>
      </c>
      <c r="L502" s="15" t="str">
        <f>IF(VLOOKUP(A502,[2]ImportationMaterialProgrammingE!B:Y,24,0)=0,"",VLOOKUP(A502,[2]ImportationMaterialProgrammingE!B:Y,24,0))</f>
        <v/>
      </c>
      <c r="N502" s="3" t="str">
        <f t="shared" si="22"/>
        <v/>
      </c>
      <c r="P502" s="3" t="s">
        <v>456</v>
      </c>
      <c r="Q502" s="16" t="str">
        <f>VLOOKUP(A502,[2]ImportationMaterialProgrammingE!B:AN,39,0)</f>
        <v xml:space="preserve">          </v>
      </c>
      <c r="S502" s="17" t="str">
        <f>VLOOKUP(A502,[2]ImportationMaterialProgrammingE!B:F,5,0)</f>
        <v/>
      </c>
      <c r="X502" s="15" t="str">
        <f>VLOOKUP(A502,[2]ImportationMaterialProgrammingE!B:X,23,0)</f>
        <v>MBB</v>
      </c>
      <c r="Y502" s="1" t="str">
        <f>IF(X502="DTA TRANSP","",VLOOKUP(A502,[2]ImportationMaterialProgrammingE!$B:$V,21,0))</f>
        <v>08/03/2022</v>
      </c>
      <c r="AC502" s="24"/>
      <c r="AD502" s="24"/>
      <c r="AE502" s="24"/>
      <c r="AF502" s="24"/>
    </row>
    <row r="503" spans="1:32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>
        <f>VLOOKUP(A503,[2]ImportationMaterialProgrammingE!B:C,2,0)</f>
        <v>540201933</v>
      </c>
      <c r="F503" s="3" t="s">
        <v>589</v>
      </c>
      <c r="H503" s="17">
        <f t="shared" ca="1" si="21"/>
        <v>86</v>
      </c>
      <c r="I503" s="15" t="e">
        <f>IF(VLOOKUP(A503,[2]ImportationMaterialProgrammingE!B:U,20,0)=0,"",VLOOKUP(A503,[2]ImportationMaterialProgrammingE!B:U,20,0))</f>
        <v>#REF!</v>
      </c>
      <c r="J503" s="15" t="str">
        <f>IF(VLOOKUP(A503,[2]ImportationMaterialProgrammingE!B:Y,24,0)&lt;&gt;"","Sim","Não")</f>
        <v>Não</v>
      </c>
      <c r="K503" s="15" t="str">
        <f>IF(VLOOKUP(A503,[2]ImportationMaterialProgrammingE!B:X,23,0)="DTA TRANSP",VLOOKUP(A503,[2]ImportationMaterialProgrammingE!B:V,21,0),"")</f>
        <v/>
      </c>
      <c r="L503" s="15" t="str">
        <f>IF(VLOOKUP(A503,[2]ImportationMaterialProgrammingE!B:Y,24,0)=0,"",VLOOKUP(A503,[2]ImportationMaterialProgrammingE!B:Y,24,0))</f>
        <v/>
      </c>
      <c r="N503" s="3" t="str">
        <f t="shared" si="22"/>
        <v/>
      </c>
      <c r="Q503" s="16" t="str">
        <f>VLOOKUP(A503,[2]ImportationMaterialProgrammingE!B:AN,39,0)</f>
        <v xml:space="preserve">          </v>
      </c>
      <c r="S503" s="17" t="str">
        <f>VLOOKUP(A503,[2]ImportationMaterialProgrammingE!B:F,5,0)</f>
        <v/>
      </c>
      <c r="X503" s="15" t="str">
        <f>VLOOKUP(A503,[2]ImportationMaterialProgrammingE!B:X,23,0)</f>
        <v/>
      </c>
      <c r="Y503" s="1" t="str">
        <f>IF(X503="DTA TRANSP","",VLOOKUP(A503,[2]ImportationMaterialProgrammingE!$B:$V,21,0))</f>
        <v/>
      </c>
      <c r="AC503" s="24"/>
      <c r="AD503" s="24"/>
      <c r="AE503" s="24"/>
      <c r="AF503" s="24"/>
    </row>
    <row r="504" spans="1:32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>
        <f>VLOOKUP(A504,[2]ImportationMaterialProgrammingE!B:C,2,0)</f>
        <v>540201952</v>
      </c>
      <c r="F504" s="3" t="s">
        <v>589</v>
      </c>
      <c r="H504" s="17">
        <f t="shared" ca="1" si="21"/>
        <v>86</v>
      </c>
      <c r="I504" s="15" t="e">
        <f>IF(VLOOKUP(A504,[2]ImportationMaterialProgrammingE!B:U,20,0)=0,"",VLOOKUP(A504,[2]ImportationMaterialProgrammingE!B:U,20,0))</f>
        <v>#REF!</v>
      </c>
      <c r="J504" s="15" t="str">
        <f>IF(VLOOKUP(A504,[2]ImportationMaterialProgrammingE!B:Y,24,0)&lt;&gt;"","Sim","Não")</f>
        <v>Não</v>
      </c>
      <c r="K504" s="15" t="str">
        <f>IF(VLOOKUP(A504,[2]ImportationMaterialProgrammingE!B:X,23,0)="DTA TRANSP",VLOOKUP(A504,[2]ImportationMaterialProgrammingE!B:V,21,0),"")</f>
        <v/>
      </c>
      <c r="L504" s="15" t="str">
        <f>IF(VLOOKUP(A504,[2]ImportationMaterialProgrammingE!B:Y,24,0)=0,"",VLOOKUP(A504,[2]ImportationMaterialProgrammingE!B:Y,24,0))</f>
        <v/>
      </c>
      <c r="N504" s="3" t="str">
        <f t="shared" si="22"/>
        <v/>
      </c>
      <c r="Q504" s="16" t="str">
        <f>VLOOKUP(A504,[2]ImportationMaterialProgrammingE!B:AN,39,0)</f>
        <v xml:space="preserve">          </v>
      </c>
      <c r="S504" s="17" t="str">
        <f>VLOOKUP(A504,[2]ImportationMaterialProgrammingE!B:F,5,0)</f>
        <v/>
      </c>
      <c r="X504" s="15" t="str">
        <f>VLOOKUP(A504,[2]ImportationMaterialProgrammingE!B:X,23,0)</f>
        <v/>
      </c>
      <c r="Y504" s="1" t="str">
        <f>IF(X504="DTA TRANSP","",VLOOKUP(A504,[2]ImportationMaterialProgrammingE!$B:$V,21,0))</f>
        <v/>
      </c>
      <c r="AC504" s="24"/>
      <c r="AD504" s="24"/>
      <c r="AE504" s="24"/>
      <c r="AF504" s="24"/>
    </row>
    <row r="505" spans="1:32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>
        <f>VLOOKUP(A505,[2]ImportationMaterialProgrammingE!B:C,2,0)</f>
        <v>540201972</v>
      </c>
      <c r="F505" s="3" t="s">
        <v>589</v>
      </c>
      <c r="H505" s="17">
        <f t="shared" ca="1" si="21"/>
        <v>86</v>
      </c>
      <c r="I505" s="15" t="e">
        <f>IF(VLOOKUP(A505,[2]ImportationMaterialProgrammingE!B:U,20,0)=0,"",VLOOKUP(A505,[2]ImportationMaterialProgrammingE!B:U,20,0))</f>
        <v>#REF!</v>
      </c>
      <c r="J505" s="15" t="str">
        <f>IF(VLOOKUP(A505,[2]ImportationMaterialProgrammingE!B:Y,24,0)&lt;&gt;"","Sim","Não")</f>
        <v>Não</v>
      </c>
      <c r="K505" s="15" t="str">
        <f>IF(VLOOKUP(A505,[2]ImportationMaterialProgrammingE!B:X,23,0)="DTA TRANSP",VLOOKUP(A505,[2]ImportationMaterialProgrammingE!B:V,21,0),"")</f>
        <v/>
      </c>
      <c r="L505" s="15" t="str">
        <f>IF(VLOOKUP(A505,[2]ImportationMaterialProgrammingE!B:Y,24,0)=0,"",VLOOKUP(A505,[2]ImportationMaterialProgrammingE!B:Y,24,0))</f>
        <v/>
      </c>
      <c r="N505" s="3" t="str">
        <f t="shared" si="22"/>
        <v/>
      </c>
      <c r="Q505" s="16" t="str">
        <f>VLOOKUP(A505,[2]ImportationMaterialProgrammingE!B:AN,39,0)</f>
        <v xml:space="preserve">          </v>
      </c>
      <c r="S505" s="17" t="str">
        <f>VLOOKUP(A505,[2]ImportationMaterialProgrammingE!B:F,5,0)</f>
        <v/>
      </c>
      <c r="X505" s="15" t="str">
        <f>VLOOKUP(A505,[2]ImportationMaterialProgrammingE!B:X,23,0)</f>
        <v/>
      </c>
      <c r="Y505" s="1" t="str">
        <f>IF(X505="DTA TRANSP","",VLOOKUP(A505,[2]ImportationMaterialProgrammingE!$B:$V,21,0))</f>
        <v/>
      </c>
      <c r="AC505" s="24"/>
      <c r="AD505" s="24"/>
      <c r="AE505" s="24"/>
      <c r="AF505" s="24"/>
    </row>
    <row r="506" spans="1:32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>
        <f>VLOOKUP(A506,[2]ImportationMaterialProgrammingE!B:C,2,0)</f>
        <v>540201944</v>
      </c>
      <c r="F506" s="3" t="s">
        <v>589</v>
      </c>
      <c r="H506" s="17">
        <f t="shared" ca="1" si="21"/>
        <v>86</v>
      </c>
      <c r="I506" s="15" t="e">
        <f>IF(VLOOKUP(A506,[2]ImportationMaterialProgrammingE!B:U,20,0)=0,"",VLOOKUP(A506,[2]ImportationMaterialProgrammingE!B:U,20,0))</f>
        <v>#REF!</v>
      </c>
      <c r="J506" s="15" t="str">
        <f>IF(VLOOKUP(A506,[2]ImportationMaterialProgrammingE!B:Y,24,0)&lt;&gt;"","Sim","Não")</f>
        <v>Não</v>
      </c>
      <c r="K506" s="15" t="str">
        <f>IF(VLOOKUP(A506,[2]ImportationMaterialProgrammingE!B:X,23,0)="DTA TRANSP",VLOOKUP(A506,[2]ImportationMaterialProgrammingE!B:V,21,0),"")</f>
        <v/>
      </c>
      <c r="L506" s="15" t="str">
        <f>IF(VLOOKUP(A506,[2]ImportationMaterialProgrammingE!B:Y,24,0)=0,"",VLOOKUP(A506,[2]ImportationMaterialProgrammingE!B:Y,24,0))</f>
        <v/>
      </c>
      <c r="N506" s="3" t="str">
        <f t="shared" si="22"/>
        <v/>
      </c>
      <c r="Q506" s="16" t="str">
        <f>VLOOKUP(A506,[2]ImportationMaterialProgrammingE!B:AN,39,0)</f>
        <v xml:space="preserve">          </v>
      </c>
      <c r="S506" s="17" t="str">
        <f>VLOOKUP(A506,[2]ImportationMaterialProgrammingE!B:F,5,0)</f>
        <v/>
      </c>
      <c r="X506" s="15" t="str">
        <f>VLOOKUP(A506,[2]ImportationMaterialProgrammingE!B:X,23,0)</f>
        <v/>
      </c>
      <c r="Y506" s="1" t="str">
        <f>IF(X506="DTA TRANSP","",VLOOKUP(A506,[2]ImportationMaterialProgrammingE!$B:$V,21,0))</f>
        <v/>
      </c>
      <c r="AC506" s="24"/>
      <c r="AD506" s="24"/>
      <c r="AE506" s="24"/>
      <c r="AF506" s="24"/>
    </row>
    <row r="507" spans="1:32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>
        <f>VLOOKUP(A507,[2]ImportationMaterialProgrammingE!B:C,2,0)</f>
        <v>540201945</v>
      </c>
      <c r="F507" s="3" t="s">
        <v>589</v>
      </c>
      <c r="H507" s="17">
        <f t="shared" ca="1" si="21"/>
        <v>86</v>
      </c>
      <c r="I507" s="15" t="e">
        <f>IF(VLOOKUP(A507,[2]ImportationMaterialProgrammingE!B:U,20,0)=0,"",VLOOKUP(A507,[2]ImportationMaterialProgrammingE!B:U,20,0))</f>
        <v>#REF!</v>
      </c>
      <c r="J507" s="15" t="str">
        <f>IF(VLOOKUP(A507,[2]ImportationMaterialProgrammingE!B:Y,24,0)&lt;&gt;"","Sim","Não")</f>
        <v>Não</v>
      </c>
      <c r="K507" s="15" t="str">
        <f>IF(VLOOKUP(A507,[2]ImportationMaterialProgrammingE!B:X,23,0)="DTA TRANSP",VLOOKUP(A507,[2]ImportationMaterialProgrammingE!B:V,21,0),"")</f>
        <v/>
      </c>
      <c r="L507" s="15" t="str">
        <f>IF(VLOOKUP(A507,[2]ImportationMaterialProgrammingE!B:Y,24,0)=0,"",VLOOKUP(A507,[2]ImportationMaterialProgrammingE!B:Y,24,0))</f>
        <v/>
      </c>
      <c r="N507" s="3" t="str">
        <f t="shared" si="22"/>
        <v/>
      </c>
      <c r="Q507" s="16" t="str">
        <f>VLOOKUP(A507,[2]ImportationMaterialProgrammingE!B:AN,39,0)</f>
        <v xml:space="preserve">          </v>
      </c>
      <c r="S507" s="17" t="str">
        <f>VLOOKUP(A507,[2]ImportationMaterialProgrammingE!B:F,5,0)</f>
        <v/>
      </c>
      <c r="X507" s="15" t="str">
        <f>VLOOKUP(A507,[2]ImportationMaterialProgrammingE!B:X,23,0)</f>
        <v>SBL</v>
      </c>
      <c r="Y507" s="1" t="str">
        <f>IF(X507="DTA TRANSP","",VLOOKUP(A507,[2]ImportationMaterialProgrammingE!$B:$V,21,0))</f>
        <v/>
      </c>
      <c r="AC507" s="24"/>
      <c r="AD507" s="24"/>
      <c r="AE507" s="24"/>
      <c r="AF507" s="24"/>
    </row>
    <row r="508" spans="1:32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>
        <f>VLOOKUP(A508,[2]ImportationMaterialProgrammingE!B:C,2,0)</f>
        <v>540201956</v>
      </c>
      <c r="F508" s="3" t="s">
        <v>589</v>
      </c>
      <c r="H508" s="17">
        <f t="shared" ca="1" si="21"/>
        <v>86</v>
      </c>
      <c r="I508" s="15" t="e">
        <f>IF(VLOOKUP(A508,[2]ImportationMaterialProgrammingE!B:U,20,0)=0,"",VLOOKUP(A508,[2]ImportationMaterialProgrammingE!B:U,20,0))</f>
        <v>#REF!</v>
      </c>
      <c r="J508" s="15" t="str">
        <f>IF(VLOOKUP(A508,[2]ImportationMaterialProgrammingE!B:Y,24,0)&lt;&gt;"","Sim","Não")</f>
        <v>Não</v>
      </c>
      <c r="K508" s="15" t="str">
        <f>IF(VLOOKUP(A508,[2]ImportationMaterialProgrammingE!B:X,23,0)="DTA TRANSP",VLOOKUP(A508,[2]ImportationMaterialProgrammingE!B:V,21,0),"")</f>
        <v/>
      </c>
      <c r="L508" s="15" t="str">
        <f>IF(VLOOKUP(A508,[2]ImportationMaterialProgrammingE!B:Y,24,0)=0,"",VLOOKUP(A508,[2]ImportationMaterialProgrammingE!B:Y,24,0))</f>
        <v/>
      </c>
      <c r="N508" s="3" t="str">
        <f t="shared" si="22"/>
        <v/>
      </c>
      <c r="Q508" s="16" t="str">
        <f>VLOOKUP(A508,[2]ImportationMaterialProgrammingE!B:AN,39,0)</f>
        <v xml:space="preserve">          </v>
      </c>
      <c r="S508" s="17" t="str">
        <f>VLOOKUP(A508,[2]ImportationMaterialProgrammingE!B:F,5,0)</f>
        <v/>
      </c>
      <c r="X508" s="15" t="str">
        <f>VLOOKUP(A508,[2]ImportationMaterialProgrammingE!B:X,23,0)</f>
        <v/>
      </c>
      <c r="Y508" s="1" t="str">
        <f>IF(X508="DTA TRANSP","",VLOOKUP(A508,[2]ImportationMaterialProgrammingE!$B:$V,21,0))</f>
        <v/>
      </c>
      <c r="AC508" s="24"/>
      <c r="AD508" s="24"/>
      <c r="AE508" s="24"/>
      <c r="AF508" s="24"/>
    </row>
    <row r="509" spans="1:32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>
        <f>VLOOKUP(A509,[2]ImportationMaterialProgrammingE!B:C,2,0)</f>
        <v>540201968</v>
      </c>
      <c r="F509" s="3" t="s">
        <v>589</v>
      </c>
      <c r="H509" s="17">
        <f t="shared" ca="1" si="21"/>
        <v>86</v>
      </c>
      <c r="I509" s="15" t="e">
        <f>IF(VLOOKUP(A509,[2]ImportationMaterialProgrammingE!B:U,20,0)=0,"",VLOOKUP(A509,[2]ImportationMaterialProgrammingE!B:U,20,0))</f>
        <v>#REF!</v>
      </c>
      <c r="J509" s="15" t="str">
        <f>IF(VLOOKUP(A509,[2]ImportationMaterialProgrammingE!B:Y,24,0)&lt;&gt;"","Sim","Não")</f>
        <v>Não</v>
      </c>
      <c r="K509" s="15" t="str">
        <f>IF(VLOOKUP(A509,[2]ImportationMaterialProgrammingE!B:X,23,0)="DTA TRANSP",VLOOKUP(A509,[2]ImportationMaterialProgrammingE!B:V,21,0),"")</f>
        <v/>
      </c>
      <c r="L509" s="15" t="str">
        <f>IF(VLOOKUP(A509,[2]ImportationMaterialProgrammingE!B:Y,24,0)=0,"",VLOOKUP(A509,[2]ImportationMaterialProgrammingE!B:Y,24,0))</f>
        <v/>
      </c>
      <c r="N509" s="3" t="str">
        <f t="shared" si="22"/>
        <v/>
      </c>
      <c r="Q509" s="16" t="str">
        <f>VLOOKUP(A509,[2]ImportationMaterialProgrammingE!B:AN,39,0)</f>
        <v xml:space="preserve">          </v>
      </c>
      <c r="S509" s="17" t="str">
        <f>VLOOKUP(A509,[2]ImportationMaterialProgrammingE!B:F,5,0)</f>
        <v/>
      </c>
      <c r="X509" s="15" t="str">
        <f>VLOOKUP(A509,[2]ImportationMaterialProgrammingE!B:X,23,0)</f>
        <v/>
      </c>
      <c r="Y509" s="1" t="str">
        <f>IF(X509="DTA TRANSP","",VLOOKUP(A509,[2]ImportationMaterialProgrammingE!$B:$V,21,0))</f>
        <v/>
      </c>
      <c r="AC509" s="24"/>
      <c r="AD509" s="24"/>
      <c r="AE509" s="24"/>
      <c r="AF509" s="24"/>
    </row>
    <row r="510" spans="1:32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>
        <f>VLOOKUP(A510,[2]ImportationMaterialProgrammingE!B:C,2,0)</f>
        <v>540201958</v>
      </c>
      <c r="F510" s="3" t="s">
        <v>589</v>
      </c>
      <c r="H510" s="17">
        <f t="shared" ca="1" si="21"/>
        <v>86</v>
      </c>
      <c r="I510" s="15" t="e">
        <f>IF(VLOOKUP(A510,[2]ImportationMaterialProgrammingE!B:U,20,0)=0,"",VLOOKUP(A510,[2]ImportationMaterialProgrammingE!B:U,20,0))</f>
        <v>#REF!</v>
      </c>
      <c r="J510" s="15" t="str">
        <f>IF(VLOOKUP(A510,[2]ImportationMaterialProgrammingE!B:Y,24,0)&lt;&gt;"","Sim","Não")</f>
        <v>Não</v>
      </c>
      <c r="K510" s="15" t="str">
        <f>IF(VLOOKUP(A510,[2]ImportationMaterialProgrammingE!B:X,23,0)="DTA TRANSP",VLOOKUP(A510,[2]ImportationMaterialProgrammingE!B:V,21,0),"")</f>
        <v/>
      </c>
      <c r="L510" s="15" t="str">
        <f>IF(VLOOKUP(A510,[2]ImportationMaterialProgrammingE!B:Y,24,0)=0,"",VLOOKUP(A510,[2]ImportationMaterialProgrammingE!B:Y,24,0))</f>
        <v/>
      </c>
      <c r="N510" s="3" t="str">
        <f t="shared" si="22"/>
        <v/>
      </c>
      <c r="Q510" s="16" t="str">
        <f>VLOOKUP(A510,[2]ImportationMaterialProgrammingE!B:AN,39,0)</f>
        <v xml:space="preserve">          </v>
      </c>
      <c r="S510" s="17" t="str">
        <f>VLOOKUP(A510,[2]ImportationMaterialProgrammingE!B:F,5,0)</f>
        <v/>
      </c>
      <c r="X510" s="15" t="str">
        <f>VLOOKUP(A510,[2]ImportationMaterialProgrammingE!B:X,23,0)</f>
        <v/>
      </c>
      <c r="Y510" s="1" t="str">
        <f>IF(X510="DTA TRANSP","",VLOOKUP(A510,[2]ImportationMaterialProgrammingE!$B:$V,21,0))</f>
        <v/>
      </c>
      <c r="AC510" s="24"/>
      <c r="AD510" s="24"/>
      <c r="AE510" s="24"/>
      <c r="AF510" s="24"/>
    </row>
    <row r="511" spans="1:32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>
        <f>VLOOKUP(A511,[2]ImportationMaterialProgrammingE!B:C,2,0)</f>
        <v>540201960</v>
      </c>
      <c r="F511" s="3" t="s">
        <v>589</v>
      </c>
      <c r="H511" s="17">
        <f t="shared" ca="1" si="21"/>
        <v>86</v>
      </c>
      <c r="I511" s="15" t="e">
        <f>IF(VLOOKUP(A511,[2]ImportationMaterialProgrammingE!B:U,20,0)=0,"",VLOOKUP(A511,[2]ImportationMaterialProgrammingE!B:U,20,0))</f>
        <v>#REF!</v>
      </c>
      <c r="J511" s="15" t="str">
        <f>IF(VLOOKUP(A511,[2]ImportationMaterialProgrammingE!B:Y,24,0)&lt;&gt;"","Sim","Não")</f>
        <v>Não</v>
      </c>
      <c r="K511" s="15" t="str">
        <f>IF(VLOOKUP(A511,[2]ImportationMaterialProgrammingE!B:X,23,0)="DTA TRANSP",VLOOKUP(A511,[2]ImportationMaterialProgrammingE!B:V,21,0),"")</f>
        <v/>
      </c>
      <c r="L511" s="15" t="str">
        <f>IF(VLOOKUP(A511,[2]ImportationMaterialProgrammingE!B:Y,24,0)=0,"",VLOOKUP(A511,[2]ImportationMaterialProgrammingE!B:Y,24,0))</f>
        <v/>
      </c>
      <c r="N511" s="3" t="str">
        <f t="shared" si="22"/>
        <v/>
      </c>
      <c r="Q511" s="16" t="str">
        <f>VLOOKUP(A511,[2]ImportationMaterialProgrammingE!B:AN,39,0)</f>
        <v xml:space="preserve">          </v>
      </c>
      <c r="S511" s="17" t="str">
        <f>VLOOKUP(A511,[2]ImportationMaterialProgrammingE!B:F,5,0)</f>
        <v/>
      </c>
      <c r="X511" s="15" t="str">
        <f>VLOOKUP(A511,[2]ImportationMaterialProgrammingE!B:X,23,0)</f>
        <v/>
      </c>
      <c r="Y511" s="1" t="str">
        <f>IF(X511="DTA TRANSP","",VLOOKUP(A511,[2]ImportationMaterialProgrammingE!$B:$V,21,0))</f>
        <v/>
      </c>
      <c r="AC511" s="24"/>
      <c r="AD511" s="24"/>
      <c r="AE511" s="24"/>
      <c r="AF511" s="24"/>
    </row>
    <row r="512" spans="1:32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>
        <f>VLOOKUP(A512,[2]ImportationMaterialProgrammingE!B:C,2,0)</f>
        <v>540201961</v>
      </c>
      <c r="F512" s="3" t="s">
        <v>589</v>
      </c>
      <c r="H512" s="17">
        <f t="shared" ca="1" si="21"/>
        <v>86</v>
      </c>
      <c r="I512" s="15" t="e">
        <f>IF(VLOOKUP(A512,[2]ImportationMaterialProgrammingE!B:U,20,0)=0,"",VLOOKUP(A512,[2]ImportationMaterialProgrammingE!B:U,20,0))</f>
        <v>#REF!</v>
      </c>
      <c r="J512" s="15" t="str">
        <f>IF(VLOOKUP(A512,[2]ImportationMaterialProgrammingE!B:Y,24,0)&lt;&gt;"","Sim","Não")</f>
        <v>Não</v>
      </c>
      <c r="K512" s="15" t="str">
        <f>IF(VLOOKUP(A512,[2]ImportationMaterialProgrammingE!B:X,23,0)="DTA TRANSP",VLOOKUP(A512,[2]ImportationMaterialProgrammingE!B:V,21,0),"")</f>
        <v/>
      </c>
      <c r="L512" s="15" t="str">
        <f>IF(VLOOKUP(A512,[2]ImportationMaterialProgrammingE!B:Y,24,0)=0,"",VLOOKUP(A512,[2]ImportationMaterialProgrammingE!B:Y,24,0))</f>
        <v/>
      </c>
      <c r="N512" s="3" t="str">
        <f t="shared" si="22"/>
        <v/>
      </c>
      <c r="Q512" s="16" t="str">
        <f>VLOOKUP(A512,[2]ImportationMaterialProgrammingE!B:AN,39,0)</f>
        <v xml:space="preserve">          </v>
      </c>
      <c r="S512" s="17" t="str">
        <f>VLOOKUP(A512,[2]ImportationMaterialProgrammingE!B:F,5,0)</f>
        <v/>
      </c>
      <c r="X512" s="15" t="str">
        <f>VLOOKUP(A512,[2]ImportationMaterialProgrammingE!B:X,23,0)</f>
        <v/>
      </c>
      <c r="Y512" s="1" t="str">
        <f>IF(X512="DTA TRANSP","",VLOOKUP(A512,[2]ImportationMaterialProgrammingE!$B:$V,21,0))</f>
        <v/>
      </c>
      <c r="AC512" s="24"/>
      <c r="AD512" s="24"/>
      <c r="AE512" s="24"/>
      <c r="AF512" s="24"/>
    </row>
    <row r="513" spans="1:32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>
        <f>VLOOKUP(A513,[2]ImportationMaterialProgrammingE!B:C,2,0)</f>
        <v>540201964</v>
      </c>
      <c r="F513" s="3" t="s">
        <v>589</v>
      </c>
      <c r="H513" s="17">
        <f t="shared" ca="1" si="21"/>
        <v>86</v>
      </c>
      <c r="I513" s="15" t="e">
        <f>IF(VLOOKUP(A513,[2]ImportationMaterialProgrammingE!B:U,20,0)=0,"",VLOOKUP(A513,[2]ImportationMaterialProgrammingE!B:U,20,0))</f>
        <v>#REF!</v>
      </c>
      <c r="J513" s="15" t="str">
        <f>IF(VLOOKUP(A513,[2]ImportationMaterialProgrammingE!B:Y,24,0)&lt;&gt;"","Sim","Não")</f>
        <v>Não</v>
      </c>
      <c r="K513" s="15" t="str">
        <f>IF(VLOOKUP(A513,[2]ImportationMaterialProgrammingE!B:X,23,0)="DTA TRANSP",VLOOKUP(A513,[2]ImportationMaterialProgrammingE!B:V,21,0),"")</f>
        <v/>
      </c>
      <c r="L513" s="15" t="str">
        <f>IF(VLOOKUP(A513,[2]ImportationMaterialProgrammingE!B:Y,24,0)=0,"",VLOOKUP(A513,[2]ImportationMaterialProgrammingE!B:Y,24,0))</f>
        <v/>
      </c>
      <c r="N513" s="3" t="str">
        <f t="shared" si="22"/>
        <v/>
      </c>
      <c r="Q513" s="16" t="str">
        <f>VLOOKUP(A513,[2]ImportationMaterialProgrammingE!B:AN,39,0)</f>
        <v xml:space="preserve">          </v>
      </c>
      <c r="S513" s="17" t="str">
        <f>VLOOKUP(A513,[2]ImportationMaterialProgrammingE!B:F,5,0)</f>
        <v/>
      </c>
      <c r="X513" s="15" t="str">
        <f>VLOOKUP(A513,[2]ImportationMaterialProgrammingE!B:X,23,0)</f>
        <v/>
      </c>
      <c r="Y513" s="1" t="str">
        <f>IF(X513="DTA TRANSP","",VLOOKUP(A513,[2]ImportationMaterialProgrammingE!$B:$V,21,0))</f>
        <v/>
      </c>
      <c r="AC513" s="24"/>
      <c r="AD513" s="24"/>
      <c r="AE513" s="24"/>
      <c r="AF513" s="24"/>
    </row>
    <row r="514" spans="1:32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>
        <f>VLOOKUP(A514,[2]ImportationMaterialProgrammingE!B:C,2,0)</f>
        <v>540201969</v>
      </c>
      <c r="F514" s="3" t="s">
        <v>589</v>
      </c>
      <c r="H514" s="17">
        <f t="shared" ca="1" si="21"/>
        <v>86</v>
      </c>
      <c r="I514" s="15" t="e">
        <f>IF(VLOOKUP(A514,[2]ImportationMaterialProgrammingE!B:U,20,0)=0,"",VLOOKUP(A514,[2]ImportationMaterialProgrammingE!B:U,20,0))</f>
        <v>#REF!</v>
      </c>
      <c r="J514" s="15" t="str">
        <f>IF(VLOOKUP(A514,[2]ImportationMaterialProgrammingE!B:Y,24,0)&lt;&gt;"","Sim","Não")</f>
        <v>Não</v>
      </c>
      <c r="K514" s="15" t="str">
        <f>IF(VLOOKUP(A514,[2]ImportationMaterialProgrammingE!B:X,23,0)="DTA TRANSP",VLOOKUP(A514,[2]ImportationMaterialProgrammingE!B:V,21,0),"")</f>
        <v/>
      </c>
      <c r="L514" s="15" t="str">
        <f>IF(VLOOKUP(A514,[2]ImportationMaterialProgrammingE!B:Y,24,0)=0,"",VLOOKUP(A514,[2]ImportationMaterialProgrammingE!B:Y,24,0))</f>
        <v/>
      </c>
      <c r="N514" s="3" t="str">
        <f t="shared" si="22"/>
        <v/>
      </c>
      <c r="Q514" s="16" t="str">
        <f>VLOOKUP(A514,[2]ImportationMaterialProgrammingE!B:AN,39,0)</f>
        <v xml:space="preserve">          </v>
      </c>
      <c r="S514" s="17" t="str">
        <f>VLOOKUP(A514,[2]ImportationMaterialProgrammingE!B:F,5,0)</f>
        <v/>
      </c>
      <c r="X514" s="15" t="str">
        <f>VLOOKUP(A514,[2]ImportationMaterialProgrammingE!B:X,23,0)</f>
        <v/>
      </c>
      <c r="Y514" s="1" t="str">
        <f>IF(X514="DTA TRANSP","",VLOOKUP(A514,[2]ImportationMaterialProgrammingE!$B:$V,21,0))</f>
        <v/>
      </c>
      <c r="AC514" s="24"/>
      <c r="AD514" s="24"/>
      <c r="AE514" s="24"/>
      <c r="AF514" s="24"/>
    </row>
    <row r="515" spans="1:32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>
        <f>VLOOKUP(A515,[2]ImportationMaterialProgrammingE!B:C,2,0)</f>
        <v>540201965</v>
      </c>
      <c r="F515" s="3" t="s">
        <v>589</v>
      </c>
      <c r="H515" s="17">
        <f t="shared" ca="1" si="21"/>
        <v>86</v>
      </c>
      <c r="I515" s="15" t="str">
        <f>IF(VLOOKUP(A515,[2]ImportationMaterialProgrammingE!B:U,20,0)=0,"",VLOOKUP(A515,[2]ImportationMaterialProgrammingE!B:U,20,0))</f>
        <v>10/03/2022</v>
      </c>
      <c r="J515" s="15" t="str">
        <f>IF(VLOOKUP(A515,[2]ImportationMaterialProgrammingE!B:Y,24,0)&lt;&gt;"","Sim","Não")</f>
        <v>Não</v>
      </c>
      <c r="K515" s="15" t="str">
        <f>IF(VLOOKUP(A515,[2]ImportationMaterialProgrammingE!B:X,23,0)="DTA TRANSP",VLOOKUP(A515,[2]ImportationMaterialProgrammingE!B:V,21,0),"")</f>
        <v/>
      </c>
      <c r="L515" s="15" t="str">
        <f>IF(VLOOKUP(A515,[2]ImportationMaterialProgrammingE!B:Y,24,0)=0,"",VLOOKUP(A515,[2]ImportationMaterialProgrammingE!B:Y,24,0))</f>
        <v/>
      </c>
      <c r="N515" s="3" t="str">
        <f t="shared" si="22"/>
        <v/>
      </c>
      <c r="Q515" s="16" t="str">
        <f>VLOOKUP(A515,[2]ImportationMaterialProgrammingE!B:AN,39,0)</f>
        <v xml:space="preserve">          </v>
      </c>
      <c r="S515" s="17" t="str">
        <f>VLOOKUP(A515,[2]ImportationMaterialProgrammingE!B:F,5,0)</f>
        <v/>
      </c>
      <c r="X515" s="15" t="str">
        <f>VLOOKUP(A515,[2]ImportationMaterialProgrammingE!B:X,23,0)</f>
        <v/>
      </c>
      <c r="Y515" s="1" t="str">
        <f>IF(X515="DTA TRANSP","",VLOOKUP(A515,[2]ImportationMaterialProgrammingE!$B:$V,21,0))</f>
        <v/>
      </c>
      <c r="AC515" s="24"/>
      <c r="AD515" s="24"/>
      <c r="AE515" s="24"/>
      <c r="AF515" s="24"/>
    </row>
    <row r="516" spans="1:32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>
        <f>VLOOKUP(A516,[2]ImportationMaterialProgrammingE!B:C,2,0)</f>
        <v>540201718</v>
      </c>
      <c r="F516" s="3" t="s">
        <v>589</v>
      </c>
      <c r="H516" s="17">
        <f t="shared" ca="1" si="21"/>
        <v>86</v>
      </c>
      <c r="I516" s="15" t="str">
        <f>IF(VLOOKUP(A516,[2]ImportationMaterialProgrammingE!B:U,20,0)=0,"",VLOOKUP(A516,[2]ImportationMaterialProgrammingE!B:U,20,0))</f>
        <v>10/03/2022</v>
      </c>
      <c r="J516" s="15" t="str">
        <f>IF(VLOOKUP(A516,[2]ImportationMaterialProgrammingE!B:Y,24,0)&lt;&gt;"","Sim","Não")</f>
        <v>Não</v>
      </c>
      <c r="K516" s="15" t="str">
        <f>IF(VLOOKUP(A516,[2]ImportationMaterialProgrammingE!B:X,23,0)="DTA TRANSP",VLOOKUP(A516,[2]ImportationMaterialProgrammingE!B:V,21,0),"")</f>
        <v/>
      </c>
      <c r="L516" s="15" t="str">
        <f>IF(VLOOKUP(A516,[2]ImportationMaterialProgrammingE!B:Y,24,0)=0,"",VLOOKUP(A516,[2]ImportationMaterialProgrammingE!B:Y,24,0))</f>
        <v/>
      </c>
      <c r="M516" s="21">
        <v>5.0700000000000002E-2</v>
      </c>
      <c r="N516" s="3" t="str">
        <f t="shared" si="22"/>
        <v>Remover bloqueio</v>
      </c>
      <c r="Q516" s="16" t="str">
        <f>VLOOKUP(A516,[2]ImportationMaterialProgrammingE!B:AN,39,0)</f>
        <v xml:space="preserve">          </v>
      </c>
      <c r="S516" s="17" t="str">
        <f>VLOOKUP(A516,[2]ImportationMaterialProgrammingE!B:F,5,0)</f>
        <v/>
      </c>
      <c r="X516" s="15" t="str">
        <f>VLOOKUP(A516,[2]ImportationMaterialProgrammingE!B:X,23,0)</f>
        <v/>
      </c>
      <c r="Y516" s="1" t="str">
        <f>IF(X516="DTA TRANSP","",VLOOKUP(A516,[2]ImportationMaterialProgrammingE!$B:$V,21,0))</f>
        <v/>
      </c>
      <c r="AC516" s="24"/>
      <c r="AD516" s="24"/>
      <c r="AE516" s="24"/>
      <c r="AF516" s="24"/>
    </row>
    <row r="517" spans="1:32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>
        <f>VLOOKUP(A517,[2]ImportationMaterialProgrammingE!B:C,2,0)</f>
        <v>540201966</v>
      </c>
      <c r="F517" s="3" t="s">
        <v>589</v>
      </c>
      <c r="H517" s="17">
        <f t="shared" ref="H517:H523" ca="1" si="23">IFERROR(IF(D517&gt;L517,90-_xlfn.DAYS(NOW(),D517),90-_xlfn.DAYS(NOW(),L517)),90-_xlfn.DAYS(NOW(),D517))</f>
        <v>86</v>
      </c>
      <c r="I517" s="15" t="e">
        <f>IF(VLOOKUP(A517,[2]ImportationMaterialProgrammingE!B:U,20,0)=0,"",VLOOKUP(A517,[2]ImportationMaterialProgrammingE!B:U,20,0))</f>
        <v>#REF!</v>
      </c>
      <c r="J517" s="15" t="str">
        <f>IF(VLOOKUP(A517,[2]ImportationMaterialProgrammingE!B:Y,24,0)&lt;&gt;"","Sim","Não")</f>
        <v>Não</v>
      </c>
      <c r="K517" s="15" t="str">
        <f>IF(VLOOKUP(A517,[2]ImportationMaterialProgrammingE!B:X,23,0)="DTA TRANSP",VLOOKUP(A517,[2]ImportationMaterialProgrammingE!B:V,21,0),"")</f>
        <v/>
      </c>
      <c r="L517" s="15" t="str">
        <f>IF(VLOOKUP(A517,[2]ImportationMaterialProgrammingE!B:Y,24,0)=0,"",VLOOKUP(A517,[2]ImportationMaterialProgrammingE!B:Y,24,0))</f>
        <v/>
      </c>
      <c r="N517" s="3" t="str">
        <f t="shared" ref="N517:N523" si="24">IF(AND(M517&gt;=-0.1,M517&lt;=0.1,M517&lt;&gt;""),"Remover bloqueio","")</f>
        <v/>
      </c>
      <c r="Q517" s="16" t="str">
        <f>VLOOKUP(A517,[2]ImportationMaterialProgrammingE!B:AN,39,0)</f>
        <v xml:space="preserve">          </v>
      </c>
      <c r="S517" s="17" t="str">
        <f>VLOOKUP(A517,[2]ImportationMaterialProgrammingE!B:F,5,0)</f>
        <v/>
      </c>
      <c r="X517" s="15" t="str">
        <f>VLOOKUP(A517,[2]ImportationMaterialProgrammingE!B:X,23,0)</f>
        <v/>
      </c>
      <c r="Y517" s="1" t="str">
        <f>IF(X517="DTA TRANSP","",VLOOKUP(A517,[2]ImportationMaterialProgrammingE!$B:$V,21,0))</f>
        <v/>
      </c>
      <c r="AC517" s="24"/>
      <c r="AD517" s="24"/>
      <c r="AE517" s="24"/>
      <c r="AF517" s="24"/>
    </row>
    <row r="518" spans="1:32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>
        <f>VLOOKUP(A518,[2]ImportationMaterialProgrammingE!B:C,2,0)</f>
        <v>540201967</v>
      </c>
      <c r="F518" s="3" t="s">
        <v>589</v>
      </c>
      <c r="H518" s="17">
        <f t="shared" ca="1" si="23"/>
        <v>86</v>
      </c>
      <c r="I518" s="15" t="e">
        <f>IF(VLOOKUP(A518,[2]ImportationMaterialProgrammingE!B:U,20,0)=0,"",VLOOKUP(A518,[2]ImportationMaterialProgrammingE!B:U,20,0))</f>
        <v>#REF!</v>
      </c>
      <c r="J518" s="15" t="str">
        <f>IF(VLOOKUP(A518,[2]ImportationMaterialProgrammingE!B:Y,24,0)&lt;&gt;"","Sim","Não")</f>
        <v>Não</v>
      </c>
      <c r="K518" s="15" t="str">
        <f>IF(VLOOKUP(A518,[2]ImportationMaterialProgrammingE!B:X,23,0)="DTA TRANSP",VLOOKUP(A518,[2]ImportationMaterialProgrammingE!B:V,21,0),"")</f>
        <v/>
      </c>
      <c r="L518" s="15" t="str">
        <f>IF(VLOOKUP(A518,[2]ImportationMaterialProgrammingE!B:Y,24,0)=0,"",VLOOKUP(A518,[2]ImportationMaterialProgrammingE!B:Y,24,0))</f>
        <v/>
      </c>
      <c r="N518" s="3" t="str">
        <f t="shared" si="24"/>
        <v/>
      </c>
      <c r="Q518" s="16" t="str">
        <f>VLOOKUP(A518,[2]ImportationMaterialProgrammingE!B:AN,39,0)</f>
        <v xml:space="preserve">          </v>
      </c>
      <c r="S518" s="17" t="str">
        <f>VLOOKUP(A518,[2]ImportationMaterialProgrammingE!B:F,5,0)</f>
        <v/>
      </c>
      <c r="X518" s="15" t="str">
        <f>VLOOKUP(A518,[2]ImportationMaterialProgrammingE!B:X,23,0)</f>
        <v>SBL</v>
      </c>
      <c r="Y518" s="1" t="str">
        <f>IF(X518="DTA TRANSP","",VLOOKUP(A518,[2]ImportationMaterialProgrammingE!$B:$V,21,0))</f>
        <v/>
      </c>
      <c r="AC518" s="24"/>
      <c r="AD518" s="24"/>
      <c r="AE518" s="24"/>
      <c r="AF518" s="24"/>
    </row>
    <row r="519" spans="1:32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>
        <f>VLOOKUP(A519,[2]ImportationMaterialProgrammingE!B:C,2,0)</f>
        <v>540201970</v>
      </c>
      <c r="F519" s="3" t="s">
        <v>589</v>
      </c>
      <c r="H519" s="17">
        <f t="shared" ca="1" si="23"/>
        <v>86</v>
      </c>
      <c r="I519" s="15" t="e">
        <f>IF(VLOOKUP(A519,[2]ImportationMaterialProgrammingE!B:U,20,0)=0,"",VLOOKUP(A519,[2]ImportationMaterialProgrammingE!B:U,20,0))</f>
        <v>#REF!</v>
      </c>
      <c r="J519" s="15" t="str">
        <f>IF(VLOOKUP(A519,[2]ImportationMaterialProgrammingE!B:Y,24,0)&lt;&gt;"","Sim","Não")</f>
        <v>Não</v>
      </c>
      <c r="K519" s="15" t="str">
        <f>IF(VLOOKUP(A519,[2]ImportationMaterialProgrammingE!B:X,23,0)="DTA TRANSP",VLOOKUP(A519,[2]ImportationMaterialProgrammingE!B:V,21,0),"")</f>
        <v/>
      </c>
      <c r="L519" s="15" t="str">
        <f>IF(VLOOKUP(A519,[2]ImportationMaterialProgrammingE!B:Y,24,0)=0,"",VLOOKUP(A519,[2]ImportationMaterialProgrammingE!B:Y,24,0))</f>
        <v/>
      </c>
      <c r="N519" s="3" t="str">
        <f t="shared" si="24"/>
        <v/>
      </c>
      <c r="Q519" s="16" t="str">
        <f>VLOOKUP(A519,[2]ImportationMaterialProgrammingE!B:AN,39,0)</f>
        <v xml:space="preserve">          </v>
      </c>
      <c r="S519" s="17" t="str">
        <f>VLOOKUP(A519,[2]ImportationMaterialProgrammingE!B:F,5,0)</f>
        <v/>
      </c>
      <c r="X519" s="15" t="str">
        <f>VLOOKUP(A519,[2]ImportationMaterialProgrammingE!B:X,23,0)</f>
        <v/>
      </c>
      <c r="Y519" s="1" t="str">
        <f>IF(X519="DTA TRANSP","",VLOOKUP(A519,[2]ImportationMaterialProgrammingE!$B:$V,21,0))</f>
        <v/>
      </c>
      <c r="AC519" s="24"/>
      <c r="AD519" s="24"/>
      <c r="AE519" s="24"/>
      <c r="AF519" s="24"/>
    </row>
    <row r="520" spans="1:32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>
        <f>VLOOKUP(A520,[2]ImportationMaterialProgrammingE!B:C,2,0)</f>
        <v>540201971</v>
      </c>
      <c r="F520" s="3" t="s">
        <v>589</v>
      </c>
      <c r="H520" s="17">
        <f t="shared" ca="1" si="23"/>
        <v>86</v>
      </c>
      <c r="I520" s="15" t="e">
        <f>IF(VLOOKUP(A520,[2]ImportationMaterialProgrammingE!B:U,20,0)=0,"",VLOOKUP(A520,[2]ImportationMaterialProgrammingE!B:U,20,0))</f>
        <v>#REF!</v>
      </c>
      <c r="J520" s="15" t="str">
        <f>IF(VLOOKUP(A520,[2]ImportationMaterialProgrammingE!B:Y,24,0)&lt;&gt;"","Sim","Não")</f>
        <v>Não</v>
      </c>
      <c r="K520" s="15" t="str">
        <f>IF(VLOOKUP(A520,[2]ImportationMaterialProgrammingE!B:X,23,0)="DTA TRANSP",VLOOKUP(A520,[2]ImportationMaterialProgrammingE!B:V,21,0),"")</f>
        <v/>
      </c>
      <c r="L520" s="15" t="str">
        <f>IF(VLOOKUP(A520,[2]ImportationMaterialProgrammingE!B:Y,24,0)=0,"",VLOOKUP(A520,[2]ImportationMaterialProgrammingE!B:Y,24,0))</f>
        <v/>
      </c>
      <c r="N520" s="3" t="str">
        <f t="shared" si="24"/>
        <v/>
      </c>
      <c r="Q520" s="16" t="str">
        <f>VLOOKUP(A520,[2]ImportationMaterialProgrammingE!B:AN,39,0)</f>
        <v xml:space="preserve">          </v>
      </c>
      <c r="S520" s="17" t="str">
        <f>VLOOKUP(A520,[2]ImportationMaterialProgrammingE!B:F,5,0)</f>
        <v/>
      </c>
      <c r="X520" s="15" t="str">
        <f>VLOOKUP(A520,[2]ImportationMaterialProgrammingE!B:X,23,0)</f>
        <v/>
      </c>
      <c r="Y520" s="1" t="str">
        <f>IF(X520="DTA TRANSP","",VLOOKUP(A520,[2]ImportationMaterialProgrammingE!$B:$V,21,0))</f>
        <v/>
      </c>
      <c r="AC520" s="24"/>
      <c r="AD520" s="24"/>
      <c r="AE520" s="24"/>
      <c r="AF520" s="24"/>
    </row>
    <row r="521" spans="1:32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>
        <f>VLOOKUP(A521,[2]ImportationMaterialProgrammingE!B:C,2,0)</f>
        <v>540201974</v>
      </c>
      <c r="F521" s="3" t="s">
        <v>589</v>
      </c>
      <c r="H521" s="17">
        <f t="shared" ca="1" si="23"/>
        <v>86</v>
      </c>
      <c r="I521" s="15" t="str">
        <f>IF(VLOOKUP(A521,[2]ImportationMaterialProgrammingE!B:U,20,0)=0,"",VLOOKUP(A521,[2]ImportationMaterialProgrammingE!B:U,20,0))</f>
        <v>08/03/2022</v>
      </c>
      <c r="J521" s="15" t="str">
        <f>IF(VLOOKUP(A521,[2]ImportationMaterialProgrammingE!B:Y,24,0)&lt;&gt;"","Sim","Não")</f>
        <v>Não</v>
      </c>
      <c r="K521" s="15" t="str">
        <f>IF(VLOOKUP(A521,[2]ImportationMaterialProgrammingE!B:X,23,0)="DTA TRANSP",VLOOKUP(A521,[2]ImportationMaterialProgrammingE!B:V,21,0),"")</f>
        <v/>
      </c>
      <c r="L521" s="15" t="str">
        <f>IF(VLOOKUP(A521,[2]ImportationMaterialProgrammingE!B:Y,24,0)=0,"",VLOOKUP(A521,[2]ImportationMaterialProgrammingE!B:Y,24,0))</f>
        <v/>
      </c>
      <c r="N521" s="3" t="str">
        <f t="shared" si="24"/>
        <v/>
      </c>
      <c r="P521" s="3" t="s">
        <v>456</v>
      </c>
      <c r="Q521" s="16" t="str">
        <f>VLOOKUP(A521,[2]ImportationMaterialProgrammingE!B:AN,39,0)</f>
        <v xml:space="preserve">          </v>
      </c>
      <c r="S521" s="17" t="str">
        <f>VLOOKUP(A521,[2]ImportationMaterialProgrammingE!B:F,5,0)</f>
        <v/>
      </c>
      <c r="X521" s="15" t="str">
        <f>VLOOKUP(A521,[2]ImportationMaterialProgrammingE!B:X,23,0)</f>
        <v>MBB</v>
      </c>
      <c r="Y521" s="1" t="str">
        <f>IF(X521="DTA TRANSP","",VLOOKUP(A521,[2]ImportationMaterialProgrammingE!$B:$V,21,0))</f>
        <v>08/03/2022</v>
      </c>
      <c r="AC521" s="24"/>
      <c r="AD521" s="24"/>
      <c r="AE521" s="24"/>
      <c r="AF521" s="24"/>
    </row>
    <row r="522" spans="1:32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>
        <f>VLOOKUP(A522,[2]ImportationMaterialProgrammingE!B:C,2,0)</f>
        <v>540201975</v>
      </c>
      <c r="F522" s="3" t="s">
        <v>589</v>
      </c>
      <c r="H522" s="17">
        <f t="shared" ca="1" si="23"/>
        <v>86</v>
      </c>
      <c r="I522" s="15" t="str">
        <f>IF(VLOOKUP(A522,[2]ImportationMaterialProgrammingE!B:U,20,0)=0,"",VLOOKUP(A522,[2]ImportationMaterialProgrammingE!B:U,20,0))</f>
        <v>11/03/2022</v>
      </c>
      <c r="J522" s="15" t="str">
        <f>IF(VLOOKUP(A522,[2]ImportationMaterialProgrammingE!B:Y,24,0)&lt;&gt;"","Sim","Não")</f>
        <v>Não</v>
      </c>
      <c r="K522" s="15" t="str">
        <f>IF(VLOOKUP(A522,[2]ImportationMaterialProgrammingE!B:X,23,0)="DTA TRANSP",VLOOKUP(A522,[2]ImportationMaterialProgrammingE!B:V,21,0),"")</f>
        <v/>
      </c>
      <c r="L522" s="15" t="str">
        <f>IF(VLOOKUP(A522,[2]ImportationMaterialProgrammingE!B:Y,24,0)=0,"",VLOOKUP(A522,[2]ImportationMaterialProgrammingE!B:Y,24,0))</f>
        <v/>
      </c>
      <c r="N522" s="3" t="str">
        <f t="shared" si="24"/>
        <v/>
      </c>
      <c r="Q522" s="16" t="str">
        <f>VLOOKUP(A522,[2]ImportationMaterialProgrammingE!B:AN,39,0)</f>
        <v xml:space="preserve">          </v>
      </c>
      <c r="S522" s="17" t="str">
        <f>VLOOKUP(A522,[2]ImportationMaterialProgrammingE!B:F,5,0)</f>
        <v/>
      </c>
      <c r="X522" s="15" t="str">
        <f>VLOOKUP(A522,[2]ImportationMaterialProgrammingE!B:X,23,0)</f>
        <v/>
      </c>
      <c r="Y522" s="1" t="str">
        <f>IF(X522="DTA TRANSP","",VLOOKUP(A522,[2]ImportationMaterialProgrammingE!$B:$V,21,0))</f>
        <v/>
      </c>
      <c r="AC522" s="24"/>
      <c r="AD522" s="24"/>
      <c r="AE522" s="24"/>
      <c r="AF522" s="24"/>
    </row>
    <row r="523" spans="1:32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>
        <f>VLOOKUP(A523,[2]ImportationMaterialProgrammingE!B:C,2,0)</f>
        <v>540201976</v>
      </c>
      <c r="F523" s="3" t="s">
        <v>589</v>
      </c>
      <c r="H523" s="17">
        <f t="shared" ca="1" si="23"/>
        <v>86</v>
      </c>
      <c r="I523" s="15" t="str">
        <f>IF(VLOOKUP(A523,[2]ImportationMaterialProgrammingE!B:U,20,0)=0,"",VLOOKUP(A523,[2]ImportationMaterialProgrammingE!B:U,20,0))</f>
        <v>09/03/2022</v>
      </c>
      <c r="J523" s="15" t="str">
        <f>IF(VLOOKUP(A523,[2]ImportationMaterialProgrammingE!B:Y,24,0)&lt;&gt;"","Sim","Não")</f>
        <v>Não</v>
      </c>
      <c r="K523" s="15" t="str">
        <f>IF(VLOOKUP(A523,[2]ImportationMaterialProgrammingE!B:X,23,0)="DTA TRANSP",VLOOKUP(A523,[2]ImportationMaterialProgrammingE!B:V,21,0),"")</f>
        <v/>
      </c>
      <c r="L523" s="15" t="str">
        <f>IF(VLOOKUP(A523,[2]ImportationMaterialProgrammingE!B:Y,24,0)=0,"",VLOOKUP(A523,[2]ImportationMaterialProgrammingE!B:Y,24,0))</f>
        <v/>
      </c>
      <c r="N523" s="3" t="str">
        <f t="shared" si="24"/>
        <v/>
      </c>
      <c r="P523" s="3" t="s">
        <v>456</v>
      </c>
      <c r="Q523" s="16" t="str">
        <f>VLOOKUP(A523,[2]ImportationMaterialProgrammingE!B:AN,39,0)</f>
        <v xml:space="preserve">          </v>
      </c>
      <c r="S523" s="17" t="str">
        <f>VLOOKUP(A523,[2]ImportationMaterialProgrammingE!B:F,5,0)</f>
        <v/>
      </c>
      <c r="X523" s="15" t="str">
        <f>VLOOKUP(A523,[2]ImportationMaterialProgrammingE!B:X,23,0)</f>
        <v>SBL</v>
      </c>
      <c r="Y523" s="1" t="str">
        <f>IF(X523="DTA TRANSP","",VLOOKUP(A523,[2]ImportationMaterialProgrammingE!$B:$V,21,0))</f>
        <v/>
      </c>
      <c r="AC523" s="24"/>
      <c r="AD523" s="24"/>
      <c r="AE523" s="24"/>
      <c r="AF523" s="24"/>
    </row>
    <row r="524" spans="1:32" x14ac:dyDescent="0.25">
      <c r="AC524" s="24"/>
      <c r="AD524" s="24"/>
      <c r="AE524" s="24"/>
      <c r="AF524" s="24"/>
    </row>
    <row r="525" spans="1:32" x14ac:dyDescent="0.25">
      <c r="AC525" s="24"/>
      <c r="AD525" s="24"/>
      <c r="AE525" s="24"/>
      <c r="AF525" s="24"/>
    </row>
    <row r="526" spans="1:32" x14ac:dyDescent="0.25">
      <c r="AC526" s="24"/>
      <c r="AD526" s="24"/>
      <c r="AE526" s="24"/>
      <c r="AF526" s="24"/>
    </row>
    <row r="527" spans="1:32" x14ac:dyDescent="0.25">
      <c r="AC527" s="24"/>
      <c r="AD527" s="24"/>
      <c r="AE527" s="24"/>
      <c r="AF527" s="24"/>
    </row>
    <row r="528" spans="1:32" x14ac:dyDescent="0.25">
      <c r="AC528" s="24"/>
      <c r="AD528" s="24"/>
      <c r="AE528" s="24"/>
      <c r="AF528" s="24"/>
    </row>
    <row r="529" spans="29:32" x14ac:dyDescent="0.25">
      <c r="AC529" s="24"/>
      <c r="AD529" s="24"/>
      <c r="AE529" s="24"/>
      <c r="AF529" s="24"/>
    </row>
    <row r="530" spans="29:32" x14ac:dyDescent="0.25">
      <c r="AC530" s="24"/>
      <c r="AD530" s="24"/>
      <c r="AE530" s="24"/>
      <c r="AF530" s="24"/>
    </row>
    <row r="531" spans="29:32" x14ac:dyDescent="0.25">
      <c r="AC531" s="24"/>
      <c r="AD531" s="24"/>
      <c r="AE531" s="24"/>
      <c r="AF531" s="24"/>
    </row>
    <row r="532" spans="29:32" x14ac:dyDescent="0.25">
      <c r="AC532" s="24"/>
      <c r="AD532" s="24"/>
      <c r="AE532" s="24"/>
      <c r="AF532" s="24"/>
    </row>
    <row r="533" spans="29:32" x14ac:dyDescent="0.25">
      <c r="AC533" s="24"/>
      <c r="AD533" s="24"/>
      <c r="AE533" s="24"/>
      <c r="AF533" s="24"/>
    </row>
    <row r="534" spans="29:32" x14ac:dyDescent="0.25">
      <c r="AC534" s="24"/>
      <c r="AD534" s="24"/>
      <c r="AE534" s="24"/>
      <c r="AF534" s="24"/>
    </row>
    <row r="535" spans="29:32" x14ac:dyDescent="0.25">
      <c r="AC535" s="24"/>
      <c r="AD535" s="24"/>
      <c r="AE535" s="24"/>
      <c r="AF535" s="24"/>
    </row>
    <row r="536" spans="29:32" x14ac:dyDescent="0.25">
      <c r="AC536" s="24"/>
      <c r="AD536" s="24"/>
      <c r="AE536" s="24"/>
      <c r="AF536" s="24"/>
    </row>
    <row r="537" spans="29:32" x14ac:dyDescent="0.25">
      <c r="AC537" s="24"/>
      <c r="AD537" s="24"/>
      <c r="AE537" s="24"/>
      <c r="AF537" s="24"/>
    </row>
    <row r="538" spans="29:32" x14ac:dyDescent="0.25">
      <c r="AC538" s="24"/>
      <c r="AD538" s="24"/>
      <c r="AE538" s="24"/>
      <c r="AF538" s="24"/>
    </row>
    <row r="539" spans="29:32" x14ac:dyDescent="0.25">
      <c r="AC539" s="24"/>
      <c r="AD539" s="24"/>
      <c r="AE539" s="24"/>
      <c r="AF539" s="24"/>
    </row>
    <row r="540" spans="29:32" x14ac:dyDescent="0.25">
      <c r="AC540" s="24"/>
      <c r="AD540" s="24"/>
      <c r="AE540" s="24"/>
      <c r="AF540" s="24"/>
    </row>
    <row r="541" spans="29:32" x14ac:dyDescent="0.25">
      <c r="AC541" s="24"/>
      <c r="AD541" s="24"/>
      <c r="AE541" s="24"/>
      <c r="AF541" s="24"/>
    </row>
    <row r="542" spans="29:32" x14ac:dyDescent="0.25">
      <c r="AC542" s="24"/>
      <c r="AD542" s="24"/>
      <c r="AE542" s="24"/>
      <c r="AF542" s="24"/>
    </row>
    <row r="543" spans="29:32" x14ac:dyDescent="0.25">
      <c r="AC543" s="24"/>
      <c r="AD543" s="24"/>
      <c r="AE543" s="24"/>
      <c r="AF543" s="24"/>
    </row>
    <row r="544" spans="29:32" x14ac:dyDescent="0.25">
      <c r="AC544" s="24"/>
      <c r="AD544" s="24"/>
      <c r="AE544" s="24"/>
      <c r="AF544" s="24"/>
    </row>
    <row r="545" spans="29:32" x14ac:dyDescent="0.25">
      <c r="AC545" s="24"/>
      <c r="AD545" s="24"/>
      <c r="AE545" s="24"/>
      <c r="AF545" s="24"/>
    </row>
    <row r="546" spans="29:32" x14ac:dyDescent="0.25">
      <c r="AC546" s="24"/>
      <c r="AD546" s="24"/>
      <c r="AE546" s="24"/>
      <c r="AF546" s="24"/>
    </row>
    <row r="547" spans="29:32" x14ac:dyDescent="0.25">
      <c r="AC547" s="24"/>
      <c r="AD547" s="24"/>
      <c r="AE547" s="24"/>
      <c r="AF547" s="24"/>
    </row>
    <row r="548" spans="29:32" x14ac:dyDescent="0.25">
      <c r="AC548" s="24"/>
      <c r="AD548" s="24"/>
      <c r="AE548" s="24"/>
      <c r="AF548" s="24"/>
    </row>
    <row r="549" spans="29:32" x14ac:dyDescent="0.25">
      <c r="AC549" s="24"/>
      <c r="AD549" s="24"/>
      <c r="AE549" s="24"/>
      <c r="AF549" s="24"/>
    </row>
    <row r="550" spans="29:32" x14ac:dyDescent="0.25">
      <c r="AC550" s="24"/>
      <c r="AD550" s="24"/>
      <c r="AE550" s="24"/>
      <c r="AF550" s="24"/>
    </row>
    <row r="551" spans="29:32" x14ac:dyDescent="0.25">
      <c r="AC551" s="24"/>
      <c r="AD551" s="24"/>
      <c r="AE551" s="24"/>
      <c r="AF551" s="24"/>
    </row>
    <row r="552" spans="29:32" x14ac:dyDescent="0.25">
      <c r="AC552" s="24"/>
      <c r="AD552" s="24"/>
      <c r="AE552" s="24"/>
      <c r="AF552" s="24"/>
    </row>
    <row r="553" spans="29:32" x14ac:dyDescent="0.25">
      <c r="AC553" s="24"/>
      <c r="AD553" s="24"/>
      <c r="AE553" s="24"/>
      <c r="AF553" s="24"/>
    </row>
    <row r="554" spans="29:32" x14ac:dyDescent="0.25">
      <c r="AC554" s="24"/>
      <c r="AD554" s="24"/>
      <c r="AE554" s="24"/>
      <c r="AF554" s="24"/>
    </row>
    <row r="555" spans="29:32" x14ac:dyDescent="0.25">
      <c r="AC555" s="24"/>
      <c r="AD555" s="24"/>
      <c r="AE555" s="24"/>
      <c r="AF555" s="24"/>
    </row>
    <row r="556" spans="29:32" x14ac:dyDescent="0.25">
      <c r="AC556" s="24"/>
      <c r="AD556" s="24"/>
      <c r="AE556" s="24"/>
      <c r="AF556" s="24"/>
    </row>
    <row r="557" spans="29:32" x14ac:dyDescent="0.25">
      <c r="AC557" s="24"/>
      <c r="AD557" s="24"/>
      <c r="AE557" s="24"/>
      <c r="AF557" s="24"/>
    </row>
    <row r="558" spans="29:32" x14ac:dyDescent="0.25">
      <c r="AC558" s="24"/>
      <c r="AD558" s="24"/>
      <c r="AE558" s="24"/>
      <c r="AF558" s="24"/>
    </row>
    <row r="559" spans="29:32" x14ac:dyDescent="0.25">
      <c r="AC559" s="24"/>
      <c r="AD559" s="24"/>
      <c r="AE559" s="24"/>
      <c r="AF559" s="24"/>
    </row>
    <row r="560" spans="29:32" x14ac:dyDescent="0.25">
      <c r="AC560" s="24"/>
      <c r="AD560" s="24"/>
      <c r="AE560" s="24"/>
      <c r="AF560" s="24"/>
    </row>
    <row r="561" spans="29:32" x14ac:dyDescent="0.25">
      <c r="AC561" s="24"/>
      <c r="AD561" s="24"/>
      <c r="AE561" s="24"/>
      <c r="AF561" s="24"/>
    </row>
    <row r="562" spans="29:32" x14ac:dyDescent="0.25">
      <c r="AC562" s="24"/>
      <c r="AD562" s="24"/>
      <c r="AE562" s="24"/>
      <c r="AF562" s="24"/>
    </row>
    <row r="563" spans="29:32" x14ac:dyDescent="0.25">
      <c r="AC563" s="24"/>
      <c r="AD563" s="24"/>
      <c r="AE563" s="24"/>
      <c r="AF563" s="24"/>
    </row>
    <row r="564" spans="29:32" x14ac:dyDescent="0.25">
      <c r="AC564" s="24"/>
      <c r="AD564" s="24"/>
      <c r="AE564" s="24"/>
      <c r="AF564" s="24"/>
    </row>
    <row r="565" spans="29:32" x14ac:dyDescent="0.25">
      <c r="AC565" s="24"/>
      <c r="AD565" s="24"/>
      <c r="AE565" s="24"/>
      <c r="AF565" s="24"/>
    </row>
    <row r="566" spans="29:32" x14ac:dyDescent="0.25">
      <c r="AC566" s="24"/>
      <c r="AD566" s="24"/>
      <c r="AE566" s="24"/>
      <c r="AF566" s="24"/>
    </row>
    <row r="567" spans="29:32" x14ac:dyDescent="0.25">
      <c r="AC567" s="24"/>
      <c r="AD567" s="24"/>
      <c r="AE567" s="24"/>
      <c r="AF567" s="24"/>
    </row>
    <row r="568" spans="29:32" x14ac:dyDescent="0.25">
      <c r="AC568" s="24"/>
      <c r="AD568" s="24"/>
      <c r="AE568" s="24"/>
      <c r="AF568" s="24"/>
    </row>
    <row r="569" spans="29:32" x14ac:dyDescent="0.25">
      <c r="AC569" s="24"/>
      <c r="AD569" s="24"/>
      <c r="AE569" s="24"/>
      <c r="AF569" s="24"/>
    </row>
    <row r="570" spans="29:32" x14ac:dyDescent="0.25">
      <c r="AC570" s="24"/>
      <c r="AD570" s="24"/>
      <c r="AE570" s="24"/>
      <c r="AF570" s="24"/>
    </row>
    <row r="571" spans="29:32" x14ac:dyDescent="0.25">
      <c r="AC571" s="24"/>
      <c r="AD571" s="24"/>
      <c r="AE571" s="24"/>
      <c r="AF571" s="24"/>
    </row>
    <row r="572" spans="29:32" x14ac:dyDescent="0.25">
      <c r="AC572" s="24"/>
      <c r="AD572" s="24"/>
      <c r="AE572" s="24"/>
      <c r="AF572" s="24"/>
    </row>
    <row r="573" spans="29:32" x14ac:dyDescent="0.25">
      <c r="AC573" s="24"/>
      <c r="AD573" s="24"/>
      <c r="AE573" s="24"/>
      <c r="AF573" s="24"/>
    </row>
    <row r="574" spans="29:32" x14ac:dyDescent="0.25">
      <c r="AC574" s="24"/>
      <c r="AD574" s="24"/>
      <c r="AE574" s="24"/>
      <c r="AF574" s="24"/>
    </row>
    <row r="575" spans="29:32" x14ac:dyDescent="0.25">
      <c r="AC575" s="24"/>
      <c r="AD575" s="24"/>
      <c r="AE575" s="24"/>
      <c r="AF575" s="24"/>
    </row>
    <row r="576" spans="29:32" x14ac:dyDescent="0.25">
      <c r="AC576" s="24"/>
      <c r="AD576" s="24"/>
      <c r="AE576" s="24"/>
      <c r="AF576" s="24"/>
    </row>
    <row r="577" spans="29:32" x14ac:dyDescent="0.25">
      <c r="AC577" s="24"/>
      <c r="AD577" s="24"/>
      <c r="AE577" s="24"/>
      <c r="AF577" s="24"/>
    </row>
    <row r="578" spans="29:32" x14ac:dyDescent="0.25">
      <c r="AC578" s="24"/>
      <c r="AD578" s="24"/>
      <c r="AE578" s="24"/>
      <c r="AF578" s="24"/>
    </row>
    <row r="579" spans="29:32" x14ac:dyDescent="0.25">
      <c r="AC579" s="24"/>
      <c r="AD579" s="24"/>
      <c r="AE579" s="24"/>
      <c r="AF579" s="24"/>
    </row>
    <row r="580" spans="29:32" x14ac:dyDescent="0.25">
      <c r="AC580" s="24"/>
      <c r="AD580" s="24"/>
      <c r="AE580" s="24"/>
      <c r="AF580" s="24"/>
    </row>
    <row r="581" spans="29:32" x14ac:dyDescent="0.25">
      <c r="AC581" s="24"/>
      <c r="AD581" s="24"/>
      <c r="AE581" s="24"/>
      <c r="AF581" s="24"/>
    </row>
    <row r="582" spans="29:32" x14ac:dyDescent="0.25">
      <c r="AC582" s="24"/>
      <c r="AD582" s="24"/>
      <c r="AE582" s="24"/>
      <c r="AF582" s="24"/>
    </row>
    <row r="583" spans="29:32" x14ac:dyDescent="0.25">
      <c r="AC583" s="24"/>
      <c r="AD583" s="24"/>
      <c r="AE583" s="24"/>
      <c r="AF583" s="24"/>
    </row>
    <row r="584" spans="29:32" x14ac:dyDescent="0.25">
      <c r="AC584" s="24"/>
      <c r="AD584" s="24"/>
      <c r="AE584" s="24"/>
      <c r="AF584" s="24"/>
    </row>
    <row r="585" spans="29:32" x14ac:dyDescent="0.25">
      <c r="AC585" s="24"/>
      <c r="AD585" s="24"/>
      <c r="AE585" s="24"/>
      <c r="AF585" s="24"/>
    </row>
    <row r="586" spans="29:32" x14ac:dyDescent="0.25">
      <c r="AC586" s="24"/>
      <c r="AD586" s="24"/>
      <c r="AE586" s="24"/>
      <c r="AF586" s="24"/>
    </row>
    <row r="587" spans="29:32" x14ac:dyDescent="0.25">
      <c r="AC587" s="24"/>
      <c r="AD587" s="24"/>
      <c r="AE587" s="24"/>
      <c r="AF587" s="24"/>
    </row>
    <row r="588" spans="29:32" x14ac:dyDescent="0.25">
      <c r="AC588" s="24"/>
      <c r="AD588" s="24"/>
      <c r="AE588" s="24"/>
      <c r="AF588" s="24"/>
    </row>
    <row r="589" spans="29:32" x14ac:dyDescent="0.25">
      <c r="AC589" s="24"/>
      <c r="AD589" s="24"/>
      <c r="AE589" s="24"/>
      <c r="AF589" s="24"/>
    </row>
    <row r="590" spans="29:32" x14ac:dyDescent="0.25">
      <c r="AC590" s="24"/>
      <c r="AD590" s="24"/>
      <c r="AE590" s="24"/>
      <c r="AF590" s="24"/>
    </row>
    <row r="591" spans="29:32" x14ac:dyDescent="0.25">
      <c r="AC591" s="24"/>
      <c r="AD591" s="24"/>
      <c r="AE591" s="24"/>
      <c r="AF591" s="24"/>
    </row>
    <row r="592" spans="29:32" x14ac:dyDescent="0.25">
      <c r="AC592" s="24"/>
      <c r="AD592" s="24"/>
      <c r="AE592" s="24"/>
      <c r="AF592" s="24"/>
    </row>
    <row r="593" spans="29:32" x14ac:dyDescent="0.25">
      <c r="AC593" s="24"/>
      <c r="AD593" s="24"/>
      <c r="AE593" s="24"/>
      <c r="AF593" s="24"/>
    </row>
    <row r="594" spans="29:32" x14ac:dyDescent="0.25">
      <c r="AC594" s="24"/>
      <c r="AD594" s="24"/>
      <c r="AE594" s="24"/>
      <c r="AF594" s="24"/>
    </row>
    <row r="595" spans="29:32" x14ac:dyDescent="0.25">
      <c r="AC595" s="24"/>
      <c r="AD595" s="24"/>
      <c r="AE595" s="24"/>
      <c r="AF595" s="24"/>
    </row>
    <row r="596" spans="29:32" x14ac:dyDescent="0.25">
      <c r="AC596" s="24"/>
      <c r="AD596" s="24"/>
      <c r="AE596" s="24"/>
      <c r="AF596" s="24"/>
    </row>
    <row r="597" spans="29:32" x14ac:dyDescent="0.25">
      <c r="AC597" s="24"/>
      <c r="AD597" s="24"/>
      <c r="AE597" s="24"/>
      <c r="AF597" s="24"/>
    </row>
    <row r="598" spans="29:32" x14ac:dyDescent="0.25">
      <c r="AC598" s="24"/>
      <c r="AD598" s="24"/>
      <c r="AE598" s="24"/>
      <c r="AF598" s="24"/>
    </row>
    <row r="599" spans="29:32" x14ac:dyDescent="0.25">
      <c r="AC599" s="24"/>
      <c r="AD599" s="24"/>
      <c r="AE599" s="24"/>
      <c r="AF599" s="24"/>
    </row>
    <row r="600" spans="29:32" x14ac:dyDescent="0.25">
      <c r="AC600" s="24"/>
      <c r="AD600" s="24"/>
      <c r="AE600" s="24"/>
      <c r="AF600" s="24"/>
    </row>
    <row r="601" spans="29:32" x14ac:dyDescent="0.25">
      <c r="AC601" s="24"/>
      <c r="AD601" s="24"/>
      <c r="AE601" s="24"/>
      <c r="AF601" s="24"/>
    </row>
    <row r="602" spans="29:32" x14ac:dyDescent="0.25">
      <c r="AC602" s="24"/>
      <c r="AD602" s="24"/>
      <c r="AE602" s="24"/>
      <c r="AF602" s="24"/>
    </row>
    <row r="603" spans="29:32" x14ac:dyDescent="0.25">
      <c r="AC603" s="24"/>
      <c r="AD603" s="24"/>
      <c r="AE603" s="24"/>
      <c r="AF603" s="24"/>
    </row>
    <row r="604" spans="29:32" x14ac:dyDescent="0.25">
      <c r="AC604" s="24"/>
      <c r="AD604" s="24"/>
      <c r="AE604" s="24"/>
      <c r="AF604" s="24"/>
    </row>
    <row r="605" spans="29:32" x14ac:dyDescent="0.25">
      <c r="AC605" s="24"/>
      <c r="AD605" s="24"/>
      <c r="AE605" s="24"/>
      <c r="AF605" s="24"/>
    </row>
    <row r="606" spans="29:32" x14ac:dyDescent="0.25">
      <c r="AC606" s="24"/>
      <c r="AD606" s="24"/>
      <c r="AE606" s="24"/>
      <c r="AF606" s="24"/>
    </row>
    <row r="607" spans="29:32" x14ac:dyDescent="0.25">
      <c r="AC607" s="24"/>
      <c r="AD607" s="24"/>
      <c r="AE607" s="24"/>
      <c r="AF607" s="24"/>
    </row>
    <row r="608" spans="29:32" x14ac:dyDescent="0.25">
      <c r="AC608" s="24"/>
      <c r="AD608" s="24"/>
      <c r="AE608" s="24"/>
      <c r="AF608" s="24"/>
    </row>
    <row r="609" spans="29:32" x14ac:dyDescent="0.25">
      <c r="AC609" s="24"/>
      <c r="AD609" s="24"/>
      <c r="AE609" s="24"/>
      <c r="AF609" s="24"/>
    </row>
    <row r="610" spans="29:32" x14ac:dyDescent="0.25">
      <c r="AC610" s="24"/>
      <c r="AD610" s="24"/>
      <c r="AE610" s="24"/>
      <c r="AF610" s="24"/>
    </row>
    <row r="611" spans="29:32" x14ac:dyDescent="0.25">
      <c r="AC611" s="24"/>
      <c r="AD611" s="24"/>
      <c r="AE611" s="24"/>
      <c r="AF611" s="24"/>
    </row>
    <row r="612" spans="29:32" x14ac:dyDescent="0.25">
      <c r="AC612" s="24"/>
      <c r="AD612" s="24"/>
      <c r="AE612" s="24"/>
      <c r="AF612" s="24"/>
    </row>
    <row r="613" spans="29:32" x14ac:dyDescent="0.25">
      <c r="AC613" s="24"/>
      <c r="AD613" s="24"/>
      <c r="AE613" s="24"/>
      <c r="AF613" s="24"/>
    </row>
    <row r="614" spans="29:32" x14ac:dyDescent="0.25">
      <c r="AC614" s="24"/>
      <c r="AD614" s="24"/>
      <c r="AE614" s="24"/>
      <c r="AF614" s="24"/>
    </row>
    <row r="615" spans="29:32" x14ac:dyDescent="0.25">
      <c r="AC615" s="24"/>
      <c r="AD615" s="24"/>
      <c r="AE615" s="24"/>
      <c r="AF615" s="24"/>
    </row>
    <row r="616" spans="29:32" x14ac:dyDescent="0.25">
      <c r="AC616" s="24"/>
      <c r="AD616" s="24"/>
      <c r="AE616" s="24"/>
      <c r="AF616" s="24"/>
    </row>
    <row r="617" spans="29:32" x14ac:dyDescent="0.25">
      <c r="AC617" s="24"/>
      <c r="AD617" s="24"/>
      <c r="AE617" s="24"/>
      <c r="AF617" s="24"/>
    </row>
    <row r="618" spans="29:32" x14ac:dyDescent="0.25">
      <c r="AC618" s="24"/>
      <c r="AD618" s="24"/>
      <c r="AE618" s="24"/>
      <c r="AF618" s="24"/>
    </row>
    <row r="619" spans="29:32" x14ac:dyDescent="0.25">
      <c r="AC619" s="24"/>
      <c r="AD619" s="24"/>
      <c r="AE619" s="24"/>
      <c r="AF619" s="24"/>
    </row>
    <row r="620" spans="29:32" x14ac:dyDescent="0.25">
      <c r="AC620" s="24"/>
      <c r="AD620" s="24"/>
      <c r="AE620" s="24"/>
      <c r="AF620" s="24"/>
    </row>
    <row r="621" spans="29:32" x14ac:dyDescent="0.25">
      <c r="AC621" s="24"/>
      <c r="AD621" s="24"/>
      <c r="AE621" s="24"/>
      <c r="AF621" s="24"/>
    </row>
    <row r="622" spans="29:32" x14ac:dyDescent="0.25">
      <c r="AC622" s="24"/>
      <c r="AD622" s="24"/>
      <c r="AE622" s="24"/>
      <c r="AF622" s="24"/>
    </row>
    <row r="623" spans="29:32" x14ac:dyDescent="0.25">
      <c r="AC623" s="24"/>
      <c r="AD623" s="24"/>
      <c r="AE623" s="24"/>
      <c r="AF623" s="24"/>
    </row>
    <row r="624" spans="29:32" x14ac:dyDescent="0.25">
      <c r="AC624" s="24"/>
      <c r="AD624" s="24"/>
      <c r="AE624" s="24"/>
      <c r="AF624" s="24"/>
    </row>
    <row r="625" spans="29:32" x14ac:dyDescent="0.25">
      <c r="AC625" s="24"/>
      <c r="AD625" s="24"/>
      <c r="AE625" s="24"/>
      <c r="AF625" s="24"/>
    </row>
    <row r="626" spans="29:32" x14ac:dyDescent="0.25">
      <c r="AC626" s="24"/>
      <c r="AD626" s="24"/>
      <c r="AE626" s="24"/>
      <c r="AF626" s="24"/>
    </row>
    <row r="627" spans="29:32" x14ac:dyDescent="0.25">
      <c r="AC627" s="24"/>
      <c r="AD627" s="24"/>
      <c r="AE627" s="24"/>
      <c r="AF627" s="24"/>
    </row>
    <row r="628" spans="29:32" x14ac:dyDescent="0.25">
      <c r="AC628" s="24"/>
      <c r="AD628" s="24"/>
      <c r="AE628" s="24"/>
      <c r="AF628" s="24"/>
    </row>
    <row r="629" spans="29:32" x14ac:dyDescent="0.25">
      <c r="AC629" s="24"/>
      <c r="AD629" s="24"/>
      <c r="AE629" s="24"/>
      <c r="AF629" s="24"/>
    </row>
    <row r="630" spans="29:32" x14ac:dyDescent="0.25">
      <c r="AC630" s="24"/>
      <c r="AD630" s="24"/>
      <c r="AE630" s="24"/>
      <c r="AF630" s="24"/>
    </row>
    <row r="631" spans="29:32" x14ac:dyDescent="0.25">
      <c r="AC631" s="24"/>
      <c r="AD631" s="24"/>
      <c r="AE631" s="24"/>
      <c r="AF631" s="24"/>
    </row>
    <row r="632" spans="29:32" x14ac:dyDescent="0.25">
      <c r="AC632" s="24"/>
      <c r="AD632" s="24"/>
      <c r="AE632" s="24"/>
      <c r="AF632" s="24"/>
    </row>
    <row r="633" spans="29:32" x14ac:dyDescent="0.25">
      <c r="AC633" s="24"/>
      <c r="AD633" s="24"/>
      <c r="AE633" s="24"/>
      <c r="AF633" s="24"/>
    </row>
    <row r="634" spans="29:32" x14ac:dyDescent="0.25">
      <c r="AC634" s="24"/>
      <c r="AD634" s="24"/>
      <c r="AE634" s="24"/>
      <c r="AF634" s="24"/>
    </row>
    <row r="635" spans="29:32" x14ac:dyDescent="0.25">
      <c r="AC635" s="24"/>
      <c r="AD635" s="24"/>
      <c r="AE635" s="24"/>
      <c r="AF635" s="24"/>
    </row>
    <row r="636" spans="29:32" x14ac:dyDescent="0.25">
      <c r="AC636" s="24"/>
      <c r="AD636" s="24"/>
      <c r="AE636" s="24"/>
      <c r="AF636" s="24"/>
    </row>
    <row r="637" spans="29:32" x14ac:dyDescent="0.25">
      <c r="AC637" s="24"/>
      <c r="AD637" s="24"/>
      <c r="AE637" s="24"/>
      <c r="AF637" s="24"/>
    </row>
    <row r="638" spans="29:32" x14ac:dyDescent="0.25">
      <c r="AC638" s="24"/>
      <c r="AD638" s="24"/>
      <c r="AE638" s="24"/>
      <c r="AF638" s="24"/>
    </row>
    <row r="639" spans="29:32" x14ac:dyDescent="0.25">
      <c r="AC639" s="24"/>
      <c r="AD639" s="24"/>
      <c r="AE639" s="24"/>
      <c r="AF639" s="24"/>
    </row>
    <row r="640" spans="29:32" x14ac:dyDescent="0.25">
      <c r="AC640" s="24"/>
      <c r="AD640" s="24"/>
      <c r="AE640" s="24"/>
      <c r="AF640" s="24"/>
    </row>
    <row r="641" spans="29:32" x14ac:dyDescent="0.25">
      <c r="AC641" s="24"/>
      <c r="AD641" s="24"/>
      <c r="AE641" s="24"/>
      <c r="AF641" s="24"/>
    </row>
    <row r="642" spans="29:32" x14ac:dyDescent="0.25">
      <c r="AC642" s="24"/>
      <c r="AD642" s="24"/>
      <c r="AE642" s="24"/>
      <c r="AF642" s="24"/>
    </row>
    <row r="643" spans="29:32" x14ac:dyDescent="0.25">
      <c r="AC643" s="24"/>
      <c r="AD643" s="24"/>
      <c r="AE643" s="24"/>
      <c r="AF643" s="24"/>
    </row>
    <row r="644" spans="29:32" x14ac:dyDescent="0.25">
      <c r="AC644" s="24"/>
      <c r="AD644" s="24"/>
      <c r="AE644" s="24"/>
      <c r="AF644" s="24"/>
    </row>
    <row r="645" spans="29:32" x14ac:dyDescent="0.25">
      <c r="AC645" s="24"/>
      <c r="AD645" s="24"/>
      <c r="AE645" s="24"/>
      <c r="AF645" s="24"/>
    </row>
    <row r="646" spans="29:32" x14ac:dyDescent="0.25">
      <c r="AC646" s="24"/>
      <c r="AD646" s="24"/>
      <c r="AE646" s="24"/>
      <c r="AF646" s="24"/>
    </row>
    <row r="647" spans="29:32" x14ac:dyDescent="0.25">
      <c r="AC647" s="24"/>
      <c r="AD647" s="24"/>
      <c r="AE647" s="24"/>
      <c r="AF647" s="24"/>
    </row>
    <row r="648" spans="29:32" x14ac:dyDescent="0.25">
      <c r="AC648" s="24"/>
      <c r="AD648" s="24"/>
      <c r="AE648" s="24"/>
      <c r="AF648" s="24"/>
    </row>
    <row r="649" spans="29:32" x14ac:dyDescent="0.25">
      <c r="AC649" s="24"/>
      <c r="AD649" s="24"/>
      <c r="AE649" s="24"/>
      <c r="AF649" s="24"/>
    </row>
    <row r="650" spans="29:32" x14ac:dyDescent="0.25">
      <c r="AC650" s="24"/>
      <c r="AD650" s="24"/>
      <c r="AE650" s="24"/>
      <c r="AF650" s="24"/>
    </row>
    <row r="651" spans="29:32" x14ac:dyDescent="0.25">
      <c r="AC651" s="24"/>
      <c r="AD651" s="24"/>
      <c r="AE651" s="24"/>
      <c r="AF651" s="24"/>
    </row>
    <row r="652" spans="29:32" x14ac:dyDescent="0.25">
      <c r="AC652" s="24"/>
      <c r="AD652" s="24"/>
      <c r="AE652" s="24"/>
      <c r="AF652" s="24"/>
    </row>
    <row r="653" spans="29:32" x14ac:dyDescent="0.25">
      <c r="AC653" s="24"/>
      <c r="AD653" s="24"/>
      <c r="AE653" s="24"/>
      <c r="AF653" s="24"/>
    </row>
    <row r="654" spans="29:32" x14ac:dyDescent="0.25">
      <c r="AC654" s="24"/>
      <c r="AD654" s="24"/>
      <c r="AE654" s="24"/>
      <c r="AF654" s="24"/>
    </row>
    <row r="655" spans="29:32" x14ac:dyDescent="0.25">
      <c r="AC655" s="24"/>
      <c r="AD655" s="24"/>
      <c r="AE655" s="24"/>
      <c r="AF655" s="24"/>
    </row>
    <row r="656" spans="29:32" x14ac:dyDescent="0.25">
      <c r="AC656" s="24"/>
      <c r="AD656" s="24"/>
      <c r="AE656" s="24"/>
      <c r="AF656" s="24"/>
    </row>
    <row r="657" spans="29:32" x14ac:dyDescent="0.25">
      <c r="AC657" s="24"/>
      <c r="AD657" s="24"/>
      <c r="AE657" s="24"/>
      <c r="AF657" s="24"/>
    </row>
    <row r="658" spans="29:32" x14ac:dyDescent="0.25">
      <c r="AC658" s="24"/>
      <c r="AD658" s="24"/>
      <c r="AE658" s="24"/>
      <c r="AF658" s="24"/>
    </row>
    <row r="659" spans="29:32" x14ac:dyDescent="0.25">
      <c r="AC659" s="24"/>
      <c r="AD659" s="24"/>
      <c r="AE659" s="24"/>
      <c r="AF659" s="24"/>
    </row>
    <row r="660" spans="29:32" x14ac:dyDescent="0.25">
      <c r="AC660" s="24"/>
      <c r="AD660" s="24"/>
      <c r="AE660" s="24"/>
      <c r="AF660" s="24"/>
    </row>
    <row r="661" spans="29:32" x14ac:dyDescent="0.25">
      <c r="AC661" s="24"/>
      <c r="AD661" s="24"/>
      <c r="AE661" s="24"/>
      <c r="AF661" s="24"/>
    </row>
    <row r="662" spans="29:32" x14ac:dyDescent="0.25">
      <c r="AC662" s="24"/>
      <c r="AD662" s="24"/>
      <c r="AE662" s="24"/>
      <c r="AF662" s="24"/>
    </row>
    <row r="663" spans="29:32" x14ac:dyDescent="0.25">
      <c r="AC663" s="24"/>
      <c r="AD663" s="24"/>
      <c r="AE663" s="24"/>
      <c r="AF663" s="24"/>
    </row>
    <row r="664" spans="29:32" x14ac:dyDescent="0.25">
      <c r="AC664" s="24"/>
      <c r="AD664" s="24"/>
      <c r="AE664" s="24"/>
      <c r="AF664" s="24"/>
    </row>
    <row r="665" spans="29:32" x14ac:dyDescent="0.25">
      <c r="AC665" s="24"/>
      <c r="AD665" s="24"/>
      <c r="AE665" s="24"/>
      <c r="AF665" s="24"/>
    </row>
    <row r="666" spans="29:32" x14ac:dyDescent="0.25">
      <c r="AC666" s="24"/>
      <c r="AD666" s="24"/>
      <c r="AE666" s="24"/>
      <c r="AF666" s="24"/>
    </row>
    <row r="667" spans="29:32" x14ac:dyDescent="0.25">
      <c r="AC667" s="24"/>
      <c r="AD667" s="24"/>
      <c r="AE667" s="24"/>
      <c r="AF667" s="24"/>
    </row>
    <row r="668" spans="29:32" x14ac:dyDescent="0.25">
      <c r="AC668" s="24"/>
      <c r="AD668" s="24"/>
      <c r="AE668" s="24"/>
      <c r="AF668" s="24"/>
    </row>
    <row r="669" spans="29:32" x14ac:dyDescent="0.25">
      <c r="AC669" s="24"/>
      <c r="AD669" s="24"/>
      <c r="AE669" s="24"/>
      <c r="AF669" s="24"/>
    </row>
    <row r="670" spans="29:32" x14ac:dyDescent="0.25">
      <c r="AC670" s="24"/>
      <c r="AD670" s="24"/>
      <c r="AE670" s="24"/>
      <c r="AF670" s="24"/>
    </row>
    <row r="671" spans="29:32" x14ac:dyDescent="0.25">
      <c r="AC671" s="24"/>
      <c r="AD671" s="24"/>
      <c r="AE671" s="24"/>
      <c r="AF671" s="24"/>
    </row>
    <row r="672" spans="29:32" x14ac:dyDescent="0.25">
      <c r="AC672" s="24"/>
      <c r="AD672" s="24"/>
      <c r="AE672" s="24"/>
      <c r="AF672" s="24"/>
    </row>
    <row r="673" spans="29:32" x14ac:dyDescent="0.25">
      <c r="AC673" s="24"/>
      <c r="AD673" s="24"/>
      <c r="AE673" s="24"/>
      <c r="AF673" s="24"/>
    </row>
    <row r="674" spans="29:32" x14ac:dyDescent="0.25">
      <c r="AC674" s="24"/>
      <c r="AD674" s="24"/>
      <c r="AE674" s="24"/>
      <c r="AF674" s="24"/>
    </row>
    <row r="675" spans="29:32" x14ac:dyDescent="0.25">
      <c r="AC675" s="24"/>
      <c r="AD675" s="24"/>
      <c r="AE675" s="24"/>
      <c r="AF675" s="24"/>
    </row>
    <row r="676" spans="29:32" x14ac:dyDescent="0.25">
      <c r="AC676" s="24"/>
      <c r="AD676" s="24"/>
      <c r="AE676" s="24"/>
      <c r="AF676" s="24"/>
    </row>
    <row r="677" spans="29:32" x14ac:dyDescent="0.25">
      <c r="AC677" s="24"/>
      <c r="AD677" s="24"/>
      <c r="AE677" s="24"/>
      <c r="AF677" s="24"/>
    </row>
    <row r="678" spans="29:32" x14ac:dyDescent="0.25">
      <c r="AC678" s="24"/>
      <c r="AD678" s="24"/>
      <c r="AE678" s="24"/>
      <c r="AF678" s="24"/>
    </row>
    <row r="679" spans="29:32" x14ac:dyDescent="0.25">
      <c r="AC679" s="24"/>
      <c r="AD679" s="24"/>
      <c r="AE679" s="24"/>
      <c r="AF679" s="24"/>
    </row>
    <row r="680" spans="29:32" x14ac:dyDescent="0.25">
      <c r="AC680" s="24"/>
      <c r="AD680" s="24"/>
      <c r="AE680" s="24"/>
      <c r="AF680" s="24"/>
    </row>
    <row r="681" spans="29:32" x14ac:dyDescent="0.25">
      <c r="AC681" s="24"/>
      <c r="AD681" s="24"/>
      <c r="AE681" s="24"/>
      <c r="AF681" s="24"/>
    </row>
    <row r="682" spans="29:32" x14ac:dyDescent="0.25">
      <c r="AC682" s="24"/>
      <c r="AD682" s="24"/>
      <c r="AE682" s="24"/>
      <c r="AF682" s="24"/>
    </row>
    <row r="683" spans="29:32" x14ac:dyDescent="0.25">
      <c r="AC683" s="24"/>
      <c r="AD683" s="24"/>
      <c r="AE683" s="24"/>
      <c r="AF683" s="24"/>
    </row>
    <row r="684" spans="29:32" x14ac:dyDescent="0.25">
      <c r="AC684" s="24"/>
      <c r="AD684" s="24"/>
      <c r="AE684" s="24"/>
      <c r="AF684" s="24"/>
    </row>
    <row r="685" spans="29:32" x14ac:dyDescent="0.25">
      <c r="AC685" s="24"/>
      <c r="AD685" s="24"/>
      <c r="AE685" s="24"/>
      <c r="AF685" s="24"/>
    </row>
    <row r="686" spans="29:32" x14ac:dyDescent="0.25">
      <c r="AC686" s="24"/>
      <c r="AD686" s="24"/>
      <c r="AE686" s="24"/>
      <c r="AF686" s="24"/>
    </row>
    <row r="687" spans="29:32" x14ac:dyDescent="0.25">
      <c r="AC687" s="24"/>
      <c r="AD687" s="24"/>
      <c r="AE687" s="24"/>
      <c r="AF687" s="24"/>
    </row>
    <row r="688" spans="29:32" x14ac:dyDescent="0.25">
      <c r="AC688" s="24"/>
      <c r="AD688" s="24"/>
      <c r="AE688" s="24"/>
      <c r="AF688" s="24"/>
    </row>
    <row r="689" spans="29:32" x14ac:dyDescent="0.25">
      <c r="AC689" s="24"/>
      <c r="AD689" s="24"/>
      <c r="AE689" s="24"/>
      <c r="AF689" s="24"/>
    </row>
    <row r="690" spans="29:32" x14ac:dyDescent="0.25">
      <c r="AC690" s="24"/>
      <c r="AD690" s="24"/>
      <c r="AE690" s="24"/>
      <c r="AF690" s="24"/>
    </row>
    <row r="691" spans="29:32" x14ac:dyDescent="0.25">
      <c r="AC691" s="24"/>
      <c r="AD691" s="24"/>
      <c r="AE691" s="24"/>
      <c r="AF691" s="24"/>
    </row>
    <row r="692" spans="29:32" x14ac:dyDescent="0.25">
      <c r="AC692" s="24"/>
      <c r="AD692" s="24"/>
      <c r="AE692" s="24"/>
      <c r="AF692" s="24"/>
    </row>
    <row r="693" spans="29:32" x14ac:dyDescent="0.25">
      <c r="AC693" s="24"/>
      <c r="AD693" s="24"/>
      <c r="AE693" s="24"/>
      <c r="AF693" s="24"/>
    </row>
    <row r="694" spans="29:32" x14ac:dyDescent="0.25">
      <c r="AC694" s="24"/>
      <c r="AD694" s="24"/>
      <c r="AE694" s="24"/>
      <c r="AF694" s="24"/>
    </row>
    <row r="695" spans="29:32" x14ac:dyDescent="0.25">
      <c r="AC695" s="24"/>
      <c r="AD695" s="24"/>
      <c r="AE695" s="24"/>
      <c r="AF695" s="24"/>
    </row>
    <row r="696" spans="29:32" x14ac:dyDescent="0.25">
      <c r="AC696" s="24"/>
      <c r="AD696" s="24"/>
      <c r="AE696" s="24"/>
      <c r="AF696" s="24"/>
    </row>
    <row r="697" spans="29:32" x14ac:dyDescent="0.25">
      <c r="AC697" s="24"/>
      <c r="AD697" s="24"/>
      <c r="AE697" s="24"/>
      <c r="AF697" s="24"/>
    </row>
    <row r="698" spans="29:32" x14ac:dyDescent="0.25">
      <c r="AC698" s="24"/>
      <c r="AD698" s="24"/>
      <c r="AE698" s="24"/>
      <c r="AF698" s="24"/>
    </row>
    <row r="699" spans="29:32" x14ac:dyDescent="0.25">
      <c r="AC699" s="24"/>
      <c r="AD699" s="24"/>
      <c r="AE699" s="24"/>
      <c r="AF699" s="24"/>
    </row>
    <row r="700" spans="29:32" x14ac:dyDescent="0.25">
      <c r="AC700" s="24"/>
      <c r="AD700" s="24"/>
      <c r="AE700" s="24"/>
      <c r="AF700" s="24"/>
    </row>
    <row r="701" spans="29:32" x14ac:dyDescent="0.25">
      <c r="AC701" s="24"/>
      <c r="AD701" s="24"/>
      <c r="AE701" s="24"/>
      <c r="AF701" s="24"/>
    </row>
    <row r="702" spans="29:32" x14ac:dyDescent="0.25">
      <c r="AC702" s="24"/>
      <c r="AD702" s="24"/>
      <c r="AE702" s="24"/>
      <c r="AF702" s="24"/>
    </row>
    <row r="703" spans="29:32" x14ac:dyDescent="0.25">
      <c r="AC703" s="24"/>
      <c r="AD703" s="24"/>
      <c r="AE703" s="24"/>
      <c r="AF703" s="24"/>
    </row>
    <row r="704" spans="29:32" x14ac:dyDescent="0.25">
      <c r="AC704" s="24"/>
      <c r="AD704" s="24"/>
      <c r="AE704" s="24"/>
      <c r="AF704" s="24"/>
    </row>
    <row r="705" spans="29:32" x14ac:dyDescent="0.25">
      <c r="AC705" s="24"/>
      <c r="AD705" s="24"/>
      <c r="AE705" s="24"/>
      <c r="AF705" s="24"/>
    </row>
    <row r="706" spans="29:32" x14ac:dyDescent="0.25">
      <c r="AC706" s="24"/>
      <c r="AD706" s="24"/>
      <c r="AE706" s="24"/>
      <c r="AF706" s="24"/>
    </row>
    <row r="707" spans="29:32" x14ac:dyDescent="0.25">
      <c r="AC707" s="24"/>
      <c r="AD707" s="24"/>
      <c r="AE707" s="24"/>
      <c r="AF707" s="24"/>
    </row>
    <row r="708" spans="29:32" x14ac:dyDescent="0.25">
      <c r="AC708" s="24"/>
      <c r="AD708" s="24"/>
      <c r="AE708" s="24"/>
      <c r="AF708" s="24"/>
    </row>
    <row r="709" spans="29:32" x14ac:dyDescent="0.25">
      <c r="AC709" s="24"/>
      <c r="AD709" s="24"/>
      <c r="AE709" s="24"/>
      <c r="AF709" s="24"/>
    </row>
    <row r="710" spans="29:32" x14ac:dyDescent="0.25">
      <c r="AC710" s="24"/>
      <c r="AD710" s="24"/>
      <c r="AE710" s="24"/>
      <c r="AF710" s="24"/>
    </row>
    <row r="711" spans="29:32" x14ac:dyDescent="0.25">
      <c r="AC711" s="24"/>
      <c r="AD711" s="24"/>
      <c r="AE711" s="24"/>
      <c r="AF711" s="24"/>
    </row>
    <row r="712" spans="29:32" x14ac:dyDescent="0.25">
      <c r="AC712" s="24"/>
      <c r="AD712" s="24"/>
      <c r="AE712" s="24"/>
      <c r="AF712" s="24"/>
    </row>
    <row r="713" spans="29:32" x14ac:dyDescent="0.25">
      <c r="AC713" s="24"/>
      <c r="AD713" s="24"/>
      <c r="AE713" s="24"/>
      <c r="AF713" s="24"/>
    </row>
    <row r="714" spans="29:32" x14ac:dyDescent="0.25">
      <c r="AC714" s="24"/>
      <c r="AD714" s="24"/>
      <c r="AE714" s="24"/>
      <c r="AF714" s="24"/>
    </row>
    <row r="715" spans="29:32" x14ac:dyDescent="0.25">
      <c r="AC715" s="24"/>
      <c r="AD715" s="24"/>
      <c r="AE715" s="24"/>
      <c r="AF715" s="24"/>
    </row>
    <row r="716" spans="29:32" x14ac:dyDescent="0.25">
      <c r="AC716" s="24"/>
      <c r="AD716" s="24"/>
      <c r="AE716" s="24"/>
      <c r="AF716" s="24"/>
    </row>
    <row r="717" spans="29:32" x14ac:dyDescent="0.25">
      <c r="AC717" s="24"/>
      <c r="AD717" s="24"/>
      <c r="AE717" s="24"/>
      <c r="AF717" s="24"/>
    </row>
    <row r="718" spans="29:32" x14ac:dyDescent="0.25">
      <c r="AC718" s="24"/>
      <c r="AD718" s="24"/>
      <c r="AE718" s="24"/>
      <c r="AF718" s="24"/>
    </row>
    <row r="719" spans="29:32" x14ac:dyDescent="0.25">
      <c r="AC719" s="24"/>
      <c r="AD719" s="24"/>
      <c r="AE719" s="24"/>
      <c r="AF719" s="24"/>
    </row>
    <row r="720" spans="29:32" x14ac:dyDescent="0.25">
      <c r="AC720" s="24"/>
      <c r="AD720" s="24"/>
      <c r="AE720" s="24"/>
      <c r="AF720" s="24"/>
    </row>
    <row r="721" spans="29:32" x14ac:dyDescent="0.25">
      <c r="AC721" s="24"/>
      <c r="AD721" s="24"/>
      <c r="AE721" s="24"/>
      <c r="AF721" s="24"/>
    </row>
    <row r="722" spans="29:32" x14ac:dyDescent="0.25">
      <c r="AC722" s="24"/>
      <c r="AD722" s="24"/>
      <c r="AE722" s="24"/>
      <c r="AF722" s="24"/>
    </row>
    <row r="723" spans="29:32" x14ac:dyDescent="0.25">
      <c r="AC723" s="24"/>
      <c r="AD723" s="24"/>
      <c r="AE723" s="24"/>
      <c r="AF723" s="24"/>
    </row>
    <row r="724" spans="29:32" x14ac:dyDescent="0.25">
      <c r="AC724" s="24"/>
      <c r="AD724" s="24"/>
      <c r="AE724" s="24"/>
      <c r="AF724" s="24"/>
    </row>
    <row r="725" spans="29:32" x14ac:dyDescent="0.25">
      <c r="AC725" s="24"/>
      <c r="AD725" s="24"/>
      <c r="AE725" s="24"/>
      <c r="AF725" s="24"/>
    </row>
    <row r="726" spans="29:32" x14ac:dyDescent="0.25">
      <c r="AC726" s="24"/>
      <c r="AD726" s="24"/>
      <c r="AE726" s="24"/>
      <c r="AF726" s="24"/>
    </row>
    <row r="727" spans="29:32" x14ac:dyDescent="0.25">
      <c r="AC727" s="24"/>
      <c r="AD727" s="24"/>
      <c r="AE727" s="24"/>
      <c r="AF727" s="24"/>
    </row>
    <row r="728" spans="29:32" x14ac:dyDescent="0.25">
      <c r="AC728" s="24"/>
      <c r="AD728" s="24"/>
      <c r="AE728" s="24"/>
      <c r="AF728" s="24"/>
    </row>
    <row r="729" spans="29:32" x14ac:dyDescent="0.25">
      <c r="AC729" s="24"/>
      <c r="AD729" s="24"/>
      <c r="AE729" s="24"/>
      <c r="AF729" s="24"/>
    </row>
    <row r="730" spans="29:32" x14ac:dyDescent="0.25">
      <c r="AC730" s="24"/>
      <c r="AD730" s="24"/>
      <c r="AE730" s="24"/>
      <c r="AF730" s="24"/>
    </row>
    <row r="731" spans="29:32" x14ac:dyDescent="0.25">
      <c r="AC731" s="24"/>
      <c r="AD731" s="24"/>
      <c r="AE731" s="24"/>
      <c r="AF731" s="24"/>
    </row>
    <row r="732" spans="29:32" x14ac:dyDescent="0.25">
      <c r="AC732" s="24"/>
      <c r="AD732" s="24"/>
      <c r="AE732" s="24"/>
      <c r="AF732" s="24"/>
    </row>
    <row r="733" spans="29:32" x14ac:dyDescent="0.25">
      <c r="AC733" s="24"/>
      <c r="AD733" s="24"/>
      <c r="AE733" s="24"/>
      <c r="AF733" s="24"/>
    </row>
    <row r="734" spans="29:32" x14ac:dyDescent="0.25">
      <c r="AC734" s="24"/>
      <c r="AD734" s="24"/>
      <c r="AE734" s="24"/>
      <c r="AF734" s="24"/>
    </row>
    <row r="735" spans="29:32" x14ac:dyDescent="0.25">
      <c r="AC735" s="24"/>
      <c r="AD735" s="24"/>
      <c r="AE735" s="24"/>
      <c r="AF735" s="24"/>
    </row>
    <row r="736" spans="29:32" x14ac:dyDescent="0.25">
      <c r="AC736" s="24"/>
      <c r="AD736" s="24"/>
      <c r="AE736" s="24"/>
      <c r="AF736" s="24"/>
    </row>
    <row r="737" spans="29:32" x14ac:dyDescent="0.25">
      <c r="AC737" s="24"/>
      <c r="AD737" s="24"/>
      <c r="AE737" s="24"/>
      <c r="AF737" s="24"/>
    </row>
    <row r="738" spans="29:32" x14ac:dyDescent="0.25">
      <c r="AC738" s="24"/>
      <c r="AD738" s="24"/>
      <c r="AE738" s="24"/>
      <c r="AF738" s="24"/>
    </row>
    <row r="739" spans="29:32" x14ac:dyDescent="0.25">
      <c r="AC739" s="24"/>
      <c r="AD739" s="24"/>
      <c r="AE739" s="24"/>
      <c r="AF739" s="24"/>
    </row>
    <row r="740" spans="29:32" x14ac:dyDescent="0.25">
      <c r="AC740" s="24"/>
      <c r="AD740" s="24"/>
      <c r="AE740" s="24"/>
      <c r="AF740" s="24"/>
    </row>
    <row r="741" spans="29:32" x14ac:dyDescent="0.25">
      <c r="AC741" s="24"/>
      <c r="AD741" s="24"/>
      <c r="AE741" s="24"/>
      <c r="AF741" s="24"/>
    </row>
    <row r="742" spans="29:32" x14ac:dyDescent="0.25">
      <c r="AC742" s="24"/>
      <c r="AD742" s="24"/>
      <c r="AE742" s="24"/>
      <c r="AF742" s="24"/>
    </row>
    <row r="743" spans="29:32" x14ac:dyDescent="0.25">
      <c r="AC743" s="24"/>
      <c r="AD743" s="24"/>
      <c r="AE743" s="24"/>
      <c r="AF743" s="24"/>
    </row>
    <row r="744" spans="29:32" x14ac:dyDescent="0.25">
      <c r="AC744" s="24"/>
      <c r="AD744" s="24"/>
      <c r="AE744" s="24"/>
      <c r="AF744" s="24"/>
    </row>
    <row r="745" spans="29:32" x14ac:dyDescent="0.25">
      <c r="AC745" s="24"/>
      <c r="AD745" s="24"/>
      <c r="AE745" s="24"/>
      <c r="AF745" s="24"/>
    </row>
    <row r="746" spans="29:32" x14ac:dyDescent="0.25">
      <c r="AC746" s="24"/>
      <c r="AD746" s="24"/>
      <c r="AE746" s="24"/>
      <c r="AF746" s="24"/>
    </row>
    <row r="747" spans="29:32" x14ac:dyDescent="0.25">
      <c r="AC747" s="24"/>
      <c r="AD747" s="24"/>
      <c r="AE747" s="24"/>
      <c r="AF747" s="24"/>
    </row>
    <row r="748" spans="29:32" x14ac:dyDescent="0.25">
      <c r="AC748" s="24"/>
      <c r="AD748" s="24"/>
      <c r="AE748" s="24"/>
      <c r="AF748" s="24"/>
    </row>
    <row r="749" spans="29:32" x14ac:dyDescent="0.25">
      <c r="AC749" s="24"/>
      <c r="AD749" s="24"/>
      <c r="AE749" s="24"/>
      <c r="AF749" s="24"/>
    </row>
    <row r="750" spans="29:32" x14ac:dyDescent="0.25">
      <c r="AC750" s="24"/>
      <c r="AD750" s="24"/>
      <c r="AE750" s="24"/>
      <c r="AF750" s="24"/>
    </row>
    <row r="751" spans="29:32" x14ac:dyDescent="0.25">
      <c r="AC751" s="24"/>
      <c r="AD751" s="24"/>
      <c r="AE751" s="24"/>
      <c r="AF751" s="24"/>
    </row>
    <row r="752" spans="29:32" x14ac:dyDescent="0.25">
      <c r="AC752" s="24"/>
      <c r="AD752" s="24"/>
      <c r="AE752" s="24"/>
      <c r="AF752" s="24"/>
    </row>
    <row r="753" spans="29:32" x14ac:dyDescent="0.25">
      <c r="AC753" s="24"/>
      <c r="AD753" s="24"/>
      <c r="AE753" s="24"/>
      <c r="AF753" s="24"/>
    </row>
    <row r="754" spans="29:32" x14ac:dyDescent="0.25">
      <c r="AC754" s="24"/>
      <c r="AD754" s="24"/>
      <c r="AE754" s="24"/>
      <c r="AF754" s="24"/>
    </row>
    <row r="755" spans="29:32" x14ac:dyDescent="0.25">
      <c r="AC755" s="24"/>
      <c r="AD755" s="24"/>
      <c r="AE755" s="24"/>
      <c r="AF755" s="24"/>
    </row>
    <row r="756" spans="29:32" x14ac:dyDescent="0.25">
      <c r="AC756" s="24"/>
      <c r="AD756" s="24"/>
      <c r="AE756" s="24"/>
      <c r="AF756" s="24"/>
    </row>
    <row r="757" spans="29:32" x14ac:dyDescent="0.25">
      <c r="AC757" s="24"/>
      <c r="AD757" s="24"/>
      <c r="AE757" s="24"/>
      <c r="AF757" s="24"/>
    </row>
    <row r="758" spans="29:32" x14ac:dyDescent="0.25">
      <c r="AC758" s="24"/>
      <c r="AD758" s="24"/>
      <c r="AE758" s="24"/>
      <c r="AF758" s="24"/>
    </row>
    <row r="759" spans="29:32" x14ac:dyDescent="0.25">
      <c r="AC759" s="24"/>
      <c r="AD759" s="24"/>
      <c r="AE759" s="24"/>
      <c r="AF759" s="24"/>
    </row>
    <row r="760" spans="29:32" x14ac:dyDescent="0.25">
      <c r="AC760" s="24"/>
      <c r="AD760" s="24"/>
      <c r="AE760" s="24"/>
      <c r="AF760" s="24"/>
    </row>
    <row r="761" spans="29:32" x14ac:dyDescent="0.25">
      <c r="AC761" s="24"/>
      <c r="AD761" s="24"/>
      <c r="AE761" s="24"/>
      <c r="AF761" s="24"/>
    </row>
    <row r="762" spans="29:32" x14ac:dyDescent="0.25">
      <c r="AC762" s="24"/>
      <c r="AD762" s="24"/>
      <c r="AE762" s="24"/>
      <c r="AF762" s="24"/>
    </row>
    <row r="763" spans="29:32" x14ac:dyDescent="0.25">
      <c r="AC763" s="24"/>
      <c r="AD763" s="24"/>
      <c r="AE763" s="24"/>
      <c r="AF763" s="24"/>
    </row>
    <row r="764" spans="29:32" x14ac:dyDescent="0.25">
      <c r="AC764" s="24"/>
      <c r="AD764" s="24"/>
      <c r="AE764" s="24"/>
      <c r="AF764" s="24"/>
    </row>
    <row r="765" spans="29:32" x14ac:dyDescent="0.25">
      <c r="AC765" s="24"/>
      <c r="AD765" s="24"/>
      <c r="AE765" s="24"/>
      <c r="AF765" s="24"/>
    </row>
    <row r="766" spans="29:32" x14ac:dyDescent="0.25">
      <c r="AC766" s="24"/>
      <c r="AD766" s="24"/>
      <c r="AE766" s="24"/>
      <c r="AF766" s="24"/>
    </row>
    <row r="767" spans="29:32" x14ac:dyDescent="0.25">
      <c r="AC767" s="24"/>
      <c r="AD767" s="24"/>
      <c r="AE767" s="24"/>
      <c r="AF767" s="24"/>
    </row>
    <row r="768" spans="29:32" x14ac:dyDescent="0.25">
      <c r="AC768" s="24"/>
      <c r="AD768" s="24"/>
      <c r="AE768" s="24"/>
      <c r="AF768" s="24"/>
    </row>
    <row r="769" spans="29:32" x14ac:dyDescent="0.25">
      <c r="AC769" s="24"/>
      <c r="AD769" s="24"/>
      <c r="AE769" s="24"/>
      <c r="AF769" s="24"/>
    </row>
    <row r="770" spans="29:32" x14ac:dyDescent="0.25">
      <c r="AC770" s="24"/>
      <c r="AD770" s="24"/>
      <c r="AE770" s="24"/>
      <c r="AF770" s="24"/>
    </row>
    <row r="771" spans="29:32" x14ac:dyDescent="0.25">
      <c r="AC771" s="24"/>
      <c r="AD771" s="24"/>
      <c r="AE771" s="24"/>
      <c r="AF771" s="24"/>
    </row>
    <row r="772" spans="29:32" x14ac:dyDescent="0.25">
      <c r="AC772" s="24"/>
      <c r="AD772" s="24"/>
      <c r="AE772" s="24"/>
      <c r="AF772" s="24"/>
    </row>
    <row r="773" spans="29:32" x14ac:dyDescent="0.25">
      <c r="AC773" s="24"/>
      <c r="AD773" s="24"/>
      <c r="AE773" s="24"/>
      <c r="AF773" s="24"/>
    </row>
    <row r="774" spans="29:32" x14ac:dyDescent="0.25">
      <c r="AC774" s="24"/>
      <c r="AD774" s="24"/>
      <c r="AE774" s="24"/>
      <c r="AF774" s="24"/>
    </row>
    <row r="775" spans="29:32" x14ac:dyDescent="0.25">
      <c r="AC775" s="24"/>
      <c r="AD775" s="24"/>
      <c r="AE775" s="24"/>
      <c r="AF775" s="24"/>
    </row>
    <row r="776" spans="29:32" x14ac:dyDescent="0.25">
      <c r="AC776" s="24"/>
      <c r="AD776" s="24"/>
      <c r="AE776" s="24"/>
      <c r="AF776" s="24"/>
    </row>
    <row r="777" spans="29:32" x14ac:dyDescent="0.25">
      <c r="AC777" s="24"/>
      <c r="AD777" s="24"/>
      <c r="AE777" s="24"/>
      <c r="AF777" s="24"/>
    </row>
    <row r="778" spans="29:32" x14ac:dyDescent="0.25">
      <c r="AC778" s="24"/>
      <c r="AD778" s="24"/>
      <c r="AE778" s="24"/>
      <c r="AF778" s="24"/>
    </row>
    <row r="779" spans="29:32" x14ac:dyDescent="0.25">
      <c r="AC779" s="24"/>
      <c r="AD779" s="24"/>
      <c r="AE779" s="24"/>
      <c r="AF779" s="24"/>
    </row>
    <row r="780" spans="29:32" x14ac:dyDescent="0.25">
      <c r="AC780" s="24"/>
      <c r="AD780" s="24"/>
      <c r="AE780" s="24"/>
      <c r="AF780" s="24"/>
    </row>
    <row r="781" spans="29:32" x14ac:dyDescent="0.25">
      <c r="AC781" s="24"/>
      <c r="AD781" s="24"/>
      <c r="AE781" s="24"/>
      <c r="AF781" s="24"/>
    </row>
    <row r="782" spans="29:32" x14ac:dyDescent="0.25">
      <c r="AC782" s="24"/>
      <c r="AD782" s="24"/>
      <c r="AE782" s="24"/>
      <c r="AF782" s="24"/>
    </row>
    <row r="783" spans="29:32" x14ac:dyDescent="0.25">
      <c r="AC783" s="24"/>
      <c r="AD783" s="24"/>
      <c r="AE783" s="24"/>
      <c r="AF783" s="24"/>
    </row>
    <row r="784" spans="29:32" x14ac:dyDescent="0.25">
      <c r="AC784" s="24"/>
      <c r="AD784" s="24"/>
      <c r="AE784" s="24"/>
      <c r="AF784" s="24"/>
    </row>
    <row r="785" spans="29:32" x14ac:dyDescent="0.25">
      <c r="AC785" s="24"/>
      <c r="AD785" s="24"/>
      <c r="AE785" s="24"/>
      <c r="AF785" s="24"/>
    </row>
    <row r="786" spans="29:32" x14ac:dyDescent="0.25">
      <c r="AC786" s="24"/>
      <c r="AD786" s="24"/>
      <c r="AE786" s="24"/>
      <c r="AF786" s="24"/>
    </row>
    <row r="787" spans="29:32" x14ac:dyDescent="0.25">
      <c r="AC787" s="24"/>
      <c r="AD787" s="24"/>
      <c r="AE787" s="24"/>
      <c r="AF787" s="24"/>
    </row>
    <row r="788" spans="29:32" x14ac:dyDescent="0.25">
      <c r="AC788" s="24"/>
      <c r="AD788" s="24"/>
      <c r="AE788" s="24"/>
      <c r="AF788" s="24"/>
    </row>
    <row r="789" spans="29:32" x14ac:dyDescent="0.25">
      <c r="AC789" s="24"/>
      <c r="AD789" s="24"/>
      <c r="AE789" s="24"/>
      <c r="AF789" s="24"/>
    </row>
    <row r="790" spans="29:32" x14ac:dyDescent="0.25">
      <c r="AC790" s="24"/>
      <c r="AD790" s="24"/>
      <c r="AE790" s="24"/>
      <c r="AF790" s="24"/>
    </row>
    <row r="791" spans="29:32" x14ac:dyDescent="0.25">
      <c r="AC791" s="24"/>
      <c r="AD791" s="24"/>
      <c r="AE791" s="24"/>
      <c r="AF791" s="24"/>
    </row>
    <row r="792" spans="29:32" x14ac:dyDescent="0.25">
      <c r="AC792" s="24"/>
      <c r="AD792" s="24"/>
      <c r="AE792" s="24"/>
      <c r="AF792" s="24"/>
    </row>
    <row r="793" spans="29:32" x14ac:dyDescent="0.25">
      <c r="AC793" s="24"/>
      <c r="AD793" s="24"/>
      <c r="AE793" s="24"/>
      <c r="AF793" s="24"/>
    </row>
    <row r="794" spans="29:32" x14ac:dyDescent="0.25">
      <c r="AC794" s="24"/>
      <c r="AD794" s="24"/>
      <c r="AE794" s="24"/>
      <c r="AF794" s="24"/>
    </row>
    <row r="795" spans="29:32" x14ac:dyDescent="0.25">
      <c r="AC795" s="24"/>
      <c r="AD795" s="24"/>
      <c r="AE795" s="24"/>
      <c r="AF795" s="24"/>
    </row>
    <row r="796" spans="29:32" x14ac:dyDescent="0.25">
      <c r="AC796" s="24"/>
      <c r="AD796" s="24"/>
      <c r="AE796" s="24"/>
      <c r="AF796" s="24"/>
    </row>
    <row r="797" spans="29:32" x14ac:dyDescent="0.25">
      <c r="AC797" s="24"/>
      <c r="AD797" s="24"/>
      <c r="AE797" s="24"/>
      <c r="AF797" s="24"/>
    </row>
    <row r="798" spans="29:32" x14ac:dyDescent="0.25">
      <c r="AC798" s="24"/>
      <c r="AD798" s="24"/>
      <c r="AE798" s="24"/>
      <c r="AF798" s="24"/>
    </row>
    <row r="799" spans="29:32" x14ac:dyDescent="0.25">
      <c r="AC799" s="24"/>
      <c r="AD799" s="24"/>
      <c r="AE799" s="24"/>
      <c r="AF799" s="24"/>
    </row>
    <row r="800" spans="29:32" x14ac:dyDescent="0.25">
      <c r="AC800" s="24"/>
      <c r="AD800" s="24"/>
      <c r="AE800" s="24"/>
      <c r="AF800" s="24"/>
    </row>
    <row r="801" spans="29:32" x14ac:dyDescent="0.25">
      <c r="AC801" s="24"/>
      <c r="AD801" s="24"/>
      <c r="AE801" s="24"/>
      <c r="AF801" s="24"/>
    </row>
    <row r="802" spans="29:32" x14ac:dyDescent="0.25">
      <c r="AC802" s="24"/>
      <c r="AD802" s="24"/>
      <c r="AE802" s="24"/>
      <c r="AF802" s="24"/>
    </row>
    <row r="803" spans="29:32" x14ac:dyDescent="0.25">
      <c r="AC803" s="24"/>
      <c r="AD803" s="24"/>
      <c r="AE803" s="24"/>
      <c r="AF803" s="24"/>
    </row>
    <row r="804" spans="29:32" x14ac:dyDescent="0.25">
      <c r="AC804" s="24"/>
      <c r="AD804" s="24"/>
      <c r="AE804" s="24"/>
      <c r="AF804" s="24"/>
    </row>
    <row r="805" spans="29:32" x14ac:dyDescent="0.25">
      <c r="AC805" s="24"/>
      <c r="AD805" s="24"/>
      <c r="AE805" s="24"/>
      <c r="AF805" s="24"/>
    </row>
    <row r="806" spans="29:32" x14ac:dyDescent="0.25">
      <c r="AC806" s="24"/>
      <c r="AD806" s="24"/>
      <c r="AE806" s="24"/>
      <c r="AF806" s="24"/>
    </row>
    <row r="807" spans="29:32" x14ac:dyDescent="0.25">
      <c r="AC807" s="24"/>
      <c r="AD807" s="24"/>
      <c r="AE807" s="24"/>
      <c r="AF807" s="24"/>
    </row>
    <row r="808" spans="29:32" x14ac:dyDescent="0.25">
      <c r="AC808" s="24"/>
      <c r="AD808" s="24"/>
      <c r="AE808" s="24"/>
      <c r="AF808" s="24"/>
    </row>
    <row r="809" spans="29:32" x14ac:dyDescent="0.25">
      <c r="AC809" s="24"/>
      <c r="AD809" s="24"/>
      <c r="AE809" s="24"/>
      <c r="AF809" s="24"/>
    </row>
    <row r="810" spans="29:32" x14ac:dyDescent="0.25">
      <c r="AC810" s="24"/>
      <c r="AD810" s="24"/>
      <c r="AE810" s="24"/>
      <c r="AF810" s="24"/>
    </row>
    <row r="811" spans="29:32" x14ac:dyDescent="0.25">
      <c r="AC811" s="24"/>
      <c r="AD811" s="24"/>
      <c r="AE811" s="24"/>
      <c r="AF811" s="24"/>
    </row>
    <row r="812" spans="29:32" x14ac:dyDescent="0.25">
      <c r="AC812" s="24"/>
      <c r="AD812" s="24"/>
      <c r="AE812" s="24"/>
      <c r="AF812" s="24"/>
    </row>
    <row r="813" spans="29:32" x14ac:dyDescent="0.25">
      <c r="AC813" s="24"/>
      <c r="AD813" s="24"/>
      <c r="AE813" s="24"/>
      <c r="AF813" s="24"/>
    </row>
    <row r="814" spans="29:32" x14ac:dyDescent="0.25">
      <c r="AC814" s="24"/>
      <c r="AD814" s="24"/>
      <c r="AE814" s="24"/>
      <c r="AF814" s="24"/>
    </row>
    <row r="815" spans="29:32" x14ac:dyDescent="0.25">
      <c r="AC815" s="24"/>
      <c r="AD815" s="24"/>
      <c r="AE815" s="24"/>
      <c r="AF815" s="24"/>
    </row>
    <row r="816" spans="29:32" x14ac:dyDescent="0.25">
      <c r="AC816" s="24"/>
      <c r="AD816" s="24"/>
      <c r="AE816" s="24"/>
      <c r="AF816" s="24"/>
    </row>
    <row r="817" spans="29:32" x14ac:dyDescent="0.25">
      <c r="AC817" s="24"/>
      <c r="AD817" s="24"/>
      <c r="AE817" s="24"/>
      <c r="AF817" s="24"/>
    </row>
    <row r="818" spans="29:32" x14ac:dyDescent="0.25">
      <c r="AC818" s="24"/>
      <c r="AD818" s="24"/>
      <c r="AE818" s="24"/>
      <c r="AF818" s="24"/>
    </row>
    <row r="819" spans="29:32" x14ac:dyDescent="0.25">
      <c r="AC819" s="24"/>
      <c r="AD819" s="24"/>
      <c r="AE819" s="24"/>
      <c r="AF819" s="24"/>
    </row>
    <row r="820" spans="29:32" x14ac:dyDescent="0.25">
      <c r="AC820" s="24"/>
      <c r="AD820" s="24"/>
      <c r="AE820" s="24"/>
      <c r="AF820" s="24"/>
    </row>
    <row r="821" spans="29:32" x14ac:dyDescent="0.25">
      <c r="AC821" s="24"/>
      <c r="AD821" s="24"/>
      <c r="AE821" s="24"/>
      <c r="AF821" s="24"/>
    </row>
    <row r="822" spans="29:32" x14ac:dyDescent="0.25">
      <c r="AC822" s="24"/>
      <c r="AD822" s="24"/>
      <c r="AE822" s="24"/>
      <c r="AF822" s="24"/>
    </row>
    <row r="823" spans="29:32" x14ac:dyDescent="0.25">
      <c r="AC823" s="24"/>
      <c r="AD823" s="24"/>
      <c r="AE823" s="24"/>
      <c r="AF823" s="24"/>
    </row>
    <row r="824" spans="29:32" x14ac:dyDescent="0.25">
      <c r="AC824" s="24"/>
      <c r="AD824" s="24"/>
      <c r="AE824" s="24"/>
      <c r="AF824" s="24"/>
    </row>
    <row r="825" spans="29:32" x14ac:dyDescent="0.25">
      <c r="AC825" s="24"/>
      <c r="AD825" s="24"/>
      <c r="AE825" s="24"/>
      <c r="AF825" s="24"/>
    </row>
    <row r="826" spans="29:32" x14ac:dyDescent="0.25">
      <c r="AC826" s="24"/>
      <c r="AD826" s="24"/>
      <c r="AE826" s="24"/>
      <c r="AF826" s="24"/>
    </row>
    <row r="827" spans="29:32" x14ac:dyDescent="0.25">
      <c r="AC827" s="24"/>
      <c r="AD827" s="24"/>
      <c r="AE827" s="24"/>
      <c r="AF827" s="24"/>
    </row>
    <row r="828" spans="29:32" x14ac:dyDescent="0.25">
      <c r="AC828" s="24"/>
      <c r="AD828" s="24"/>
      <c r="AE828" s="24"/>
      <c r="AF828" s="24"/>
    </row>
    <row r="829" spans="29:32" x14ac:dyDescent="0.25">
      <c r="AC829" s="24"/>
      <c r="AD829" s="24"/>
      <c r="AE829" s="24"/>
      <c r="AF829" s="24"/>
    </row>
    <row r="830" spans="29:32" x14ac:dyDescent="0.25">
      <c r="AC830" s="24"/>
      <c r="AD830" s="24"/>
      <c r="AE830" s="24"/>
      <c r="AF830" s="24"/>
    </row>
    <row r="831" spans="29:32" x14ac:dyDescent="0.25">
      <c r="AC831" s="24"/>
      <c r="AD831" s="24"/>
      <c r="AE831" s="24"/>
      <c r="AF831" s="24"/>
    </row>
    <row r="832" spans="29:32" x14ac:dyDescent="0.25">
      <c r="AC832" s="24"/>
      <c r="AD832" s="24"/>
      <c r="AE832" s="24"/>
      <c r="AF832" s="24"/>
    </row>
    <row r="833" spans="29:32" x14ac:dyDescent="0.25">
      <c r="AC833" s="24"/>
      <c r="AD833" s="24"/>
      <c r="AE833" s="24"/>
      <c r="AF833" s="24"/>
    </row>
    <row r="834" spans="29:32" x14ac:dyDescent="0.25">
      <c r="AC834" s="24"/>
      <c r="AD834" s="24"/>
      <c r="AE834" s="24"/>
      <c r="AF834" s="24"/>
    </row>
    <row r="835" spans="29:32" x14ac:dyDescent="0.25">
      <c r="AC835" s="24"/>
      <c r="AD835" s="24"/>
      <c r="AE835" s="24"/>
      <c r="AF835" s="24"/>
    </row>
    <row r="836" spans="29:32" x14ac:dyDescent="0.25">
      <c r="AC836" s="24"/>
      <c r="AD836" s="24"/>
      <c r="AE836" s="24"/>
      <c r="AF836" s="24"/>
    </row>
    <row r="837" spans="29:32" x14ac:dyDescent="0.25">
      <c r="AC837" s="24"/>
      <c r="AD837" s="24"/>
      <c r="AE837" s="24"/>
      <c r="AF837" s="24"/>
    </row>
    <row r="838" spans="29:32" x14ac:dyDescent="0.25">
      <c r="AC838" s="24"/>
      <c r="AD838" s="24"/>
      <c r="AE838" s="24"/>
      <c r="AF838" s="24"/>
    </row>
    <row r="839" spans="29:32" x14ac:dyDescent="0.25">
      <c r="AC839" s="24"/>
      <c r="AD839" s="24"/>
      <c r="AE839" s="24"/>
      <c r="AF839" s="24"/>
    </row>
    <row r="840" spans="29:32" x14ac:dyDescent="0.25">
      <c r="AC840" s="24"/>
      <c r="AD840" s="24"/>
      <c r="AE840" s="24"/>
      <c r="AF840" s="24"/>
    </row>
    <row r="841" spans="29:32" x14ac:dyDescent="0.25">
      <c r="AC841" s="24"/>
      <c r="AD841" s="24"/>
      <c r="AE841" s="24"/>
      <c r="AF841" s="24"/>
    </row>
    <row r="842" spans="29:32" x14ac:dyDescent="0.25">
      <c r="AC842" s="24"/>
      <c r="AD842" s="24"/>
      <c r="AE842" s="24"/>
      <c r="AF842" s="24"/>
    </row>
    <row r="843" spans="29:32" x14ac:dyDescent="0.25">
      <c r="AC843" s="24"/>
      <c r="AD843" s="24"/>
      <c r="AE843" s="24"/>
      <c r="AF843" s="24"/>
    </row>
    <row r="844" spans="29:32" x14ac:dyDescent="0.25">
      <c r="AC844" s="24"/>
      <c r="AD844" s="24"/>
      <c r="AE844" s="24"/>
      <c r="AF844" s="24"/>
    </row>
    <row r="845" spans="29:32" x14ac:dyDescent="0.25">
      <c r="AC845" s="24"/>
      <c r="AD845" s="24"/>
      <c r="AE845" s="24"/>
      <c r="AF845" s="24"/>
    </row>
    <row r="846" spans="29:32" x14ac:dyDescent="0.25">
      <c r="AC846" s="24"/>
      <c r="AD846" s="24"/>
      <c r="AE846" s="24"/>
      <c r="AF846" s="24"/>
    </row>
    <row r="847" spans="29:32" x14ac:dyDescent="0.25">
      <c r="AC847" s="24"/>
      <c r="AD847" s="24"/>
      <c r="AE847" s="24"/>
      <c r="AF847" s="24"/>
    </row>
    <row r="848" spans="29:32" x14ac:dyDescent="0.25">
      <c r="AC848" s="24"/>
      <c r="AD848" s="24"/>
      <c r="AE848" s="24"/>
      <c r="AF848" s="24"/>
    </row>
    <row r="849" spans="29:32" x14ac:dyDescent="0.25">
      <c r="AC849" s="24"/>
      <c r="AD849" s="24"/>
      <c r="AE849" s="24"/>
      <c r="AF849" s="24"/>
    </row>
    <row r="850" spans="29:32" x14ac:dyDescent="0.25">
      <c r="AC850" s="24"/>
      <c r="AD850" s="24"/>
      <c r="AE850" s="24"/>
      <c r="AF850" s="24"/>
    </row>
    <row r="851" spans="29:32" x14ac:dyDescent="0.25">
      <c r="AC851" s="24"/>
      <c r="AD851" s="24"/>
      <c r="AE851" s="24"/>
      <c r="AF851" s="24"/>
    </row>
    <row r="852" spans="29:32" x14ac:dyDescent="0.25">
      <c r="AC852" s="24"/>
      <c r="AD852" s="24"/>
      <c r="AE852" s="24"/>
      <c r="AF852" s="24"/>
    </row>
    <row r="853" spans="29:32" x14ac:dyDescent="0.25">
      <c r="AC853" s="24"/>
      <c r="AD853" s="24"/>
      <c r="AE853" s="24"/>
      <c r="AF853" s="24"/>
    </row>
    <row r="854" spans="29:32" x14ac:dyDescent="0.25">
      <c r="AC854" s="24"/>
      <c r="AD854" s="24"/>
      <c r="AE854" s="24"/>
      <c r="AF854" s="24"/>
    </row>
    <row r="855" spans="29:32" x14ac:dyDescent="0.25">
      <c r="AC855" s="24"/>
      <c r="AD855" s="24"/>
      <c r="AE855" s="24"/>
      <c r="AF855" s="24"/>
    </row>
    <row r="856" spans="29:32" x14ac:dyDescent="0.25">
      <c r="AC856" s="24"/>
      <c r="AD856" s="24"/>
      <c r="AE856" s="24"/>
      <c r="AF856" s="24"/>
    </row>
    <row r="857" spans="29:32" x14ac:dyDescent="0.25">
      <c r="AC857" s="24"/>
      <c r="AD857" s="24"/>
      <c r="AE857" s="24"/>
      <c r="AF857" s="24"/>
    </row>
    <row r="858" spans="29:32" x14ac:dyDescent="0.25">
      <c r="AC858" s="24"/>
      <c r="AD858" s="24"/>
      <c r="AE858" s="24"/>
      <c r="AF858" s="24"/>
    </row>
    <row r="859" spans="29:32" x14ac:dyDescent="0.25">
      <c r="AC859" s="24"/>
      <c r="AD859" s="24"/>
      <c r="AE859" s="24"/>
      <c r="AF859" s="24"/>
    </row>
    <row r="860" spans="29:32" x14ac:dyDescent="0.25">
      <c r="AC860" s="24"/>
      <c r="AD860" s="24"/>
      <c r="AE860" s="24"/>
      <c r="AF860" s="24"/>
    </row>
    <row r="861" spans="29:32" x14ac:dyDescent="0.25">
      <c r="AC861" s="24"/>
      <c r="AD861" s="24"/>
      <c r="AE861" s="24"/>
      <c r="AF861" s="24"/>
    </row>
    <row r="862" spans="29:32" x14ac:dyDescent="0.25">
      <c r="AC862" s="24"/>
      <c r="AD862" s="24"/>
      <c r="AE862" s="24"/>
      <c r="AF862" s="24"/>
    </row>
    <row r="863" spans="29:32" x14ac:dyDescent="0.25">
      <c r="AC863" s="24"/>
      <c r="AD863" s="24"/>
      <c r="AE863" s="24"/>
      <c r="AF863" s="24"/>
    </row>
    <row r="864" spans="29:32" x14ac:dyDescent="0.25">
      <c r="AC864" s="24"/>
      <c r="AD864" s="24"/>
      <c r="AE864" s="24"/>
      <c r="AF864" s="24"/>
    </row>
    <row r="865" spans="29:32" x14ac:dyDescent="0.25">
      <c r="AC865" s="24"/>
      <c r="AD865" s="24"/>
      <c r="AE865" s="24"/>
      <c r="AF865" s="24"/>
    </row>
    <row r="866" spans="29:32" x14ac:dyDescent="0.25">
      <c r="AC866" s="24"/>
      <c r="AD866" s="24"/>
      <c r="AE866" s="24"/>
      <c r="AF866" s="24"/>
    </row>
    <row r="867" spans="29:32" x14ac:dyDescent="0.25">
      <c r="AC867" s="24"/>
      <c r="AD867" s="24"/>
      <c r="AE867" s="24"/>
      <c r="AF867" s="24"/>
    </row>
    <row r="868" spans="29:32" x14ac:dyDescent="0.25">
      <c r="AC868" s="24"/>
      <c r="AD868" s="24"/>
      <c r="AE868" s="24"/>
      <c r="AF868" s="24"/>
    </row>
    <row r="869" spans="29:32" x14ac:dyDescent="0.25">
      <c r="AC869" s="24"/>
      <c r="AD869" s="24"/>
      <c r="AE869" s="24"/>
      <c r="AF869" s="24"/>
    </row>
    <row r="870" spans="29:32" x14ac:dyDescent="0.25">
      <c r="AC870" s="24"/>
      <c r="AD870" s="24"/>
      <c r="AE870" s="24"/>
      <c r="AF870" s="24"/>
    </row>
    <row r="871" spans="29:32" x14ac:dyDescent="0.25">
      <c r="AC871" s="24"/>
      <c r="AD871" s="24"/>
      <c r="AE871" s="24"/>
      <c r="AF871" s="24"/>
    </row>
    <row r="872" spans="29:32" x14ac:dyDescent="0.25">
      <c r="AC872" s="24"/>
      <c r="AD872" s="24"/>
      <c r="AE872" s="24"/>
      <c r="AF872" s="24"/>
    </row>
    <row r="873" spans="29:32" x14ac:dyDescent="0.25">
      <c r="AC873" s="24"/>
      <c r="AD873" s="24"/>
      <c r="AE873" s="24"/>
      <c r="AF873" s="24"/>
    </row>
  </sheetData>
  <autoFilter ref="A3:AH523" xr:uid="{00000000-0009-0000-0000-000000000000}">
    <filterColumn colId="2">
      <filters>
        <filter val="MSC ATHENS203"/>
        <filter val="UASC ZAMZAM204"/>
      </filters>
    </filterColumn>
  </autoFilter>
  <conditionalFormatting sqref="M4:M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LEN(TRIM(M4))=0</formula>
    </cfRule>
  </conditionalFormatting>
  <conditionalFormatting sqref="P4:P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S4:S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S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V4:V400" xr:uid="{00000000-0002-0000-0000-000006000000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O4:O1048576" xr:uid="{00000000-0002-0000-0000-000000000000}">
      <formula1>"Aguardado evidência, Aguardando LOI, Corrigido, Sem Divergência"</formula1>
    </dataValidation>
    <dataValidation type="list" allowBlank="1" showInputMessage="1" showErrorMessage="1" sqref="P4:P1048576" xr:uid="{00000000-0002-0000-0000-000001000000}">
      <formula1>"Registrado, Correção de EX, Divergência NCM, Divergência fatura/BL, Indisponibilidade de fatura, Fatura não migrou para o IMPORT, Corrigido"</formula1>
    </dataValidation>
    <dataValidation type="list" allowBlank="1" showInputMessage="1" showErrorMessage="1" sqref="AG4:AG1048576" xr:uid="{00000000-0002-0000-0000-000002000000}">
      <formula1>"TOC, Mirassol"</formula1>
    </dataValidation>
    <dataValidation type="list" allowBlank="1" showInputMessage="1" showErrorMessage="1" sqref="AH4:AH1048576" xr:uid="{00000000-0002-0000-0000-000003000000}">
      <formula1>"MBB, SBL, WS - Geral, WS - Alfandegado"</formula1>
    </dataValidation>
    <dataValidation type="list" allowBlank="1" showInputMessage="1" showErrorMessage="1" sqref="V401:V1048576" xr:uid="{00000000-0002-0000-0000-000004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A4:AA1048576" xr:uid="{00000000-0002-0000-0000-000005000000}">
      <formula1>"Sim, Não"</formula1>
    </dataValidation>
    <dataValidation type="list" allowBlank="1" showInputMessage="1" showErrorMessage="1" sqref="W4:W1048576" xr:uid="{00000000-0002-0000-0000-000007000000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2022-03-09T12:05:42Z</dcterms:modified>
</cp:coreProperties>
</file>