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CONTROLE CONTAINER/"/>
    </mc:Choice>
  </mc:AlternateContent>
  <xr:revisionPtr revIDLastSave="69" documentId="8_{348B92DF-3B3F-4A7E-8BCF-A57BF086922F}" xr6:coauthVersionLast="46" xr6:coauthVersionMax="46" xr10:uidLastSave="{2B00B065-077D-4279-9158-F8359D63BEF9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Principal!$A$3:$AH$523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7" i="4" l="1"/>
  <c r="K411" i="4"/>
  <c r="K409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X523" i="4"/>
  <c r="Y523" i="4" s="1"/>
  <c r="X522" i="4"/>
  <c r="Y522" i="4" s="1"/>
  <c r="X521" i="4"/>
  <c r="Y521" i="4" s="1"/>
  <c r="X520" i="4"/>
  <c r="Y520" i="4" s="1"/>
  <c r="X519" i="4"/>
  <c r="Y519" i="4" s="1"/>
  <c r="X518" i="4"/>
  <c r="Y518" i="4" s="1"/>
  <c r="X517" i="4"/>
  <c r="Y517" i="4" s="1"/>
  <c r="X516" i="4"/>
  <c r="Y516" i="4" s="1"/>
  <c r="X515" i="4"/>
  <c r="Y515" i="4" s="1"/>
  <c r="X514" i="4"/>
  <c r="Y514" i="4" s="1"/>
  <c r="X513" i="4"/>
  <c r="Y513" i="4" s="1"/>
  <c r="X512" i="4"/>
  <c r="Y512" i="4" s="1"/>
  <c r="X511" i="4"/>
  <c r="Y511" i="4" s="1"/>
  <c r="X510" i="4"/>
  <c r="Y510" i="4" s="1"/>
  <c r="X509" i="4"/>
  <c r="Y509" i="4" s="1"/>
  <c r="X508" i="4"/>
  <c r="Y508" i="4" s="1"/>
  <c r="X507" i="4"/>
  <c r="Y507" i="4" s="1"/>
  <c r="X506" i="4"/>
  <c r="Y506" i="4" s="1"/>
  <c r="X505" i="4"/>
  <c r="Y505" i="4" s="1"/>
  <c r="X504" i="4"/>
  <c r="Y504" i="4" s="1"/>
  <c r="X503" i="4"/>
  <c r="Y503" i="4" s="1"/>
  <c r="X502" i="4"/>
  <c r="Y502" i="4" s="1"/>
  <c r="X501" i="4"/>
  <c r="Y501" i="4" s="1"/>
  <c r="X500" i="4"/>
  <c r="Y500" i="4" s="1"/>
  <c r="X499" i="4"/>
  <c r="Y499" i="4" s="1"/>
  <c r="X498" i="4"/>
  <c r="Y498" i="4" s="1"/>
  <c r="X497" i="4"/>
  <c r="Y497" i="4" s="1"/>
  <c r="X496" i="4"/>
  <c r="Y496" i="4" s="1"/>
  <c r="X495" i="4"/>
  <c r="Y495" i="4" s="1"/>
  <c r="X494" i="4"/>
  <c r="Y494" i="4" s="1"/>
  <c r="X493" i="4"/>
  <c r="Y493" i="4" s="1"/>
  <c r="X492" i="4"/>
  <c r="Y492" i="4" s="1"/>
  <c r="X491" i="4"/>
  <c r="Y491" i="4" s="1"/>
  <c r="X490" i="4"/>
  <c r="Y490" i="4" s="1"/>
  <c r="X489" i="4"/>
  <c r="Y489" i="4" s="1"/>
  <c r="X488" i="4"/>
  <c r="Y488" i="4" s="1"/>
  <c r="X487" i="4"/>
  <c r="Y487" i="4" s="1"/>
  <c r="X486" i="4"/>
  <c r="Y486" i="4" s="1"/>
  <c r="X485" i="4"/>
  <c r="Y485" i="4" s="1"/>
  <c r="X484" i="4"/>
  <c r="Y484" i="4" s="1"/>
  <c r="X483" i="4"/>
  <c r="Y483" i="4" s="1"/>
  <c r="X482" i="4"/>
  <c r="Y482" i="4" s="1"/>
  <c r="X481" i="4"/>
  <c r="Y481" i="4" s="1"/>
  <c r="X480" i="4"/>
  <c r="Y480" i="4" s="1"/>
  <c r="X479" i="4"/>
  <c r="Y479" i="4" s="1"/>
  <c r="X478" i="4"/>
  <c r="Y478" i="4" s="1"/>
  <c r="X477" i="4"/>
  <c r="Y477" i="4" s="1"/>
  <c r="X476" i="4"/>
  <c r="Y476" i="4" s="1"/>
  <c r="X475" i="4"/>
  <c r="Y475" i="4" s="1"/>
  <c r="X474" i="4"/>
  <c r="Y474" i="4" s="1"/>
  <c r="X473" i="4"/>
  <c r="Y473" i="4" s="1"/>
  <c r="X472" i="4"/>
  <c r="Y472" i="4" s="1"/>
  <c r="X471" i="4"/>
  <c r="Y471" i="4" s="1"/>
  <c r="X470" i="4"/>
  <c r="Y470" i="4" s="1"/>
  <c r="X469" i="4"/>
  <c r="Y469" i="4" s="1"/>
  <c r="X468" i="4"/>
  <c r="Y468" i="4" s="1"/>
  <c r="X467" i="4"/>
  <c r="Y467" i="4" s="1"/>
  <c r="X466" i="4"/>
  <c r="Y466" i="4" s="1"/>
  <c r="X465" i="4"/>
  <c r="Y465" i="4" s="1"/>
  <c r="X464" i="4"/>
  <c r="Y464" i="4" s="1"/>
  <c r="X463" i="4"/>
  <c r="Y463" i="4" s="1"/>
  <c r="X462" i="4"/>
  <c r="Y462" i="4" s="1"/>
  <c r="X461" i="4"/>
  <c r="Y461" i="4" s="1"/>
  <c r="X460" i="4"/>
  <c r="Y460" i="4" s="1"/>
  <c r="X459" i="4"/>
  <c r="Y459" i="4" s="1"/>
  <c r="X458" i="4"/>
  <c r="Y458" i="4" s="1"/>
  <c r="X457" i="4"/>
  <c r="Y457" i="4" s="1"/>
  <c r="X456" i="4"/>
  <c r="Y456" i="4" s="1"/>
  <c r="X455" i="4"/>
  <c r="Y455" i="4" s="1"/>
  <c r="X454" i="4"/>
  <c r="Y454" i="4" s="1"/>
  <c r="X453" i="4"/>
  <c r="Y453" i="4" s="1"/>
  <c r="X452" i="4"/>
  <c r="Y452" i="4" s="1"/>
  <c r="X451" i="4"/>
  <c r="Y451" i="4" s="1"/>
  <c r="X450" i="4"/>
  <c r="Y450" i="4" s="1"/>
  <c r="X449" i="4"/>
  <c r="Y449" i="4" s="1"/>
  <c r="X448" i="4"/>
  <c r="Y448" i="4" s="1"/>
  <c r="X447" i="4"/>
  <c r="Y447" i="4" s="1"/>
  <c r="X446" i="4"/>
  <c r="Y446" i="4" s="1"/>
  <c r="X445" i="4"/>
  <c r="Y445" i="4" s="1"/>
  <c r="X444" i="4"/>
  <c r="Y444" i="4" s="1"/>
  <c r="X443" i="4"/>
  <c r="Y443" i="4" s="1"/>
  <c r="X442" i="4"/>
  <c r="Y442" i="4" s="1"/>
  <c r="X441" i="4"/>
  <c r="Y441" i="4" s="1"/>
  <c r="X440" i="4"/>
  <c r="Y440" i="4" s="1"/>
  <c r="X439" i="4"/>
  <c r="Y439" i="4" s="1"/>
  <c r="X438" i="4"/>
  <c r="Y438" i="4" s="1"/>
  <c r="X437" i="4"/>
  <c r="Y437" i="4" s="1"/>
  <c r="X436" i="4"/>
  <c r="Y436" i="4" s="1"/>
  <c r="X435" i="4"/>
  <c r="Y435" i="4" s="1"/>
  <c r="X434" i="4"/>
  <c r="Y434" i="4" s="1"/>
  <c r="X433" i="4"/>
  <c r="Y433" i="4" s="1"/>
  <c r="X432" i="4"/>
  <c r="Y432" i="4" s="1"/>
  <c r="X431" i="4"/>
  <c r="Y431" i="4" s="1"/>
  <c r="X430" i="4"/>
  <c r="Y430" i="4" s="1"/>
  <c r="X429" i="4"/>
  <c r="Y429" i="4" s="1"/>
  <c r="X428" i="4"/>
  <c r="Y428" i="4" s="1"/>
  <c r="X427" i="4"/>
  <c r="Y427" i="4" s="1"/>
  <c r="X426" i="4"/>
  <c r="Y426" i="4" s="1"/>
  <c r="X425" i="4"/>
  <c r="Y425" i="4" s="1"/>
  <c r="X424" i="4"/>
  <c r="Y424" i="4" s="1"/>
  <c r="X423" i="4"/>
  <c r="Y423" i="4" s="1"/>
  <c r="X422" i="4"/>
  <c r="Y422" i="4" s="1"/>
  <c r="X421" i="4"/>
  <c r="Y421" i="4" s="1"/>
  <c r="X420" i="4"/>
  <c r="Y420" i="4" s="1"/>
  <c r="X419" i="4"/>
  <c r="Y419" i="4" s="1"/>
  <c r="X418" i="4"/>
  <c r="Y418" i="4" s="1"/>
  <c r="X417" i="4"/>
  <c r="Y417" i="4" s="1"/>
  <c r="X416" i="4"/>
  <c r="Y416" i="4" s="1"/>
  <c r="X415" i="4"/>
  <c r="Y415" i="4" s="1"/>
  <c r="X414" i="4"/>
  <c r="Y414" i="4" s="1"/>
  <c r="X413" i="4"/>
  <c r="Y413" i="4" s="1"/>
  <c r="X412" i="4"/>
  <c r="Y412" i="4" s="1"/>
  <c r="X411" i="4"/>
  <c r="Y411" i="4" s="1"/>
  <c r="X410" i="4"/>
  <c r="Y410" i="4" s="1"/>
  <c r="X409" i="4"/>
  <c r="Y409" i="4" s="1"/>
  <c r="X408" i="4"/>
  <c r="Y408" i="4" s="1"/>
  <c r="X407" i="4"/>
  <c r="Y407" i="4" s="1"/>
  <c r="X406" i="4"/>
  <c r="Y406" i="4" s="1"/>
  <c r="X405" i="4"/>
  <c r="Y405" i="4" s="1"/>
  <c r="X404" i="4"/>
  <c r="Y404" i="4" s="1"/>
  <c r="X403" i="4"/>
  <c r="Y403" i="4" s="1"/>
  <c r="X402" i="4"/>
  <c r="Y402" i="4" s="1"/>
  <c r="X401" i="4"/>
  <c r="Y401" i="4" s="1"/>
  <c r="X400" i="4"/>
  <c r="Y400" i="4" s="1"/>
  <c r="X399" i="4"/>
  <c r="Y399" i="4" s="1"/>
  <c r="X398" i="4"/>
  <c r="Y398" i="4" s="1"/>
  <c r="X397" i="4"/>
  <c r="Y397" i="4" s="1"/>
  <c r="X396" i="4"/>
  <c r="Y396" i="4" s="1"/>
  <c r="X395" i="4"/>
  <c r="Y395" i="4" s="1"/>
  <c r="X394" i="4"/>
  <c r="Y394" i="4" s="1"/>
  <c r="X393" i="4"/>
  <c r="Y393" i="4" s="1"/>
  <c r="X392" i="4"/>
  <c r="Y392" i="4" s="1"/>
  <c r="X391" i="4"/>
  <c r="Y391" i="4" s="1"/>
  <c r="X390" i="4"/>
  <c r="Y390" i="4" s="1"/>
  <c r="X389" i="4"/>
  <c r="Y389" i="4" s="1"/>
  <c r="X388" i="4"/>
  <c r="Y388" i="4" s="1"/>
  <c r="X387" i="4"/>
  <c r="Y387" i="4" s="1"/>
  <c r="X386" i="4"/>
  <c r="Y386" i="4" s="1"/>
  <c r="X385" i="4"/>
  <c r="Y385" i="4" s="1"/>
  <c r="X384" i="4"/>
  <c r="Y384" i="4" s="1"/>
  <c r="X383" i="4"/>
  <c r="Y383" i="4" s="1"/>
  <c r="X382" i="4"/>
  <c r="Y382" i="4" s="1"/>
  <c r="X381" i="4"/>
  <c r="Y381" i="4" s="1"/>
  <c r="X380" i="4"/>
  <c r="Y380" i="4" s="1"/>
  <c r="X379" i="4"/>
  <c r="Y379" i="4" s="1"/>
  <c r="X378" i="4"/>
  <c r="Y378" i="4" s="1"/>
  <c r="X377" i="4"/>
  <c r="Y377" i="4" s="1"/>
  <c r="X376" i="4"/>
  <c r="Y376" i="4" s="1"/>
  <c r="X375" i="4"/>
  <c r="Y375" i="4" s="1"/>
  <c r="X374" i="4"/>
  <c r="Y374" i="4" s="1"/>
  <c r="X373" i="4"/>
  <c r="Y373" i="4" s="1"/>
  <c r="X372" i="4"/>
  <c r="Y372" i="4" s="1"/>
  <c r="X371" i="4"/>
  <c r="Y371" i="4" s="1"/>
  <c r="X370" i="4"/>
  <c r="Y370" i="4" s="1"/>
  <c r="X369" i="4"/>
  <c r="Y369" i="4" s="1"/>
  <c r="X368" i="4"/>
  <c r="Y368" i="4" s="1"/>
  <c r="X367" i="4"/>
  <c r="Y367" i="4" s="1"/>
  <c r="X366" i="4"/>
  <c r="Y366" i="4" s="1"/>
  <c r="X365" i="4"/>
  <c r="Y365" i="4" s="1"/>
  <c r="X364" i="4"/>
  <c r="Y364" i="4" s="1"/>
  <c r="X363" i="4"/>
  <c r="Y363" i="4" s="1"/>
  <c r="X362" i="4"/>
  <c r="Y362" i="4" s="1"/>
  <c r="X361" i="4"/>
  <c r="Y361" i="4" s="1"/>
  <c r="X360" i="4"/>
  <c r="Y360" i="4" s="1"/>
  <c r="X359" i="4"/>
  <c r="Y359" i="4" s="1"/>
  <c r="X358" i="4"/>
  <c r="Y358" i="4" s="1"/>
  <c r="X357" i="4"/>
  <c r="Y357" i="4" s="1"/>
  <c r="X356" i="4"/>
  <c r="Y356" i="4" s="1"/>
  <c r="X355" i="4"/>
  <c r="Y355" i="4" s="1"/>
  <c r="X354" i="4"/>
  <c r="Y354" i="4" s="1"/>
  <c r="X353" i="4"/>
  <c r="Y353" i="4" s="1"/>
  <c r="X352" i="4"/>
  <c r="Y352" i="4" s="1"/>
  <c r="X351" i="4"/>
  <c r="Y351" i="4" s="1"/>
  <c r="X350" i="4"/>
  <c r="Y350" i="4" s="1"/>
  <c r="X349" i="4"/>
  <c r="Y349" i="4" s="1"/>
  <c r="X348" i="4"/>
  <c r="Y348" i="4" s="1"/>
  <c r="X347" i="4"/>
  <c r="Y347" i="4" s="1"/>
  <c r="X346" i="4"/>
  <c r="Y346" i="4" s="1"/>
  <c r="X345" i="4"/>
  <c r="Y345" i="4" s="1"/>
  <c r="X344" i="4"/>
  <c r="Y344" i="4" s="1"/>
  <c r="X343" i="4"/>
  <c r="Y343" i="4" s="1"/>
  <c r="X342" i="4"/>
  <c r="Y342" i="4" s="1"/>
  <c r="X341" i="4"/>
  <c r="Y341" i="4" s="1"/>
  <c r="X340" i="4"/>
  <c r="Y340" i="4" s="1"/>
  <c r="X339" i="4"/>
  <c r="Y339" i="4" s="1"/>
  <c r="X338" i="4"/>
  <c r="Y338" i="4" s="1"/>
  <c r="X337" i="4"/>
  <c r="Y337" i="4" s="1"/>
  <c r="X336" i="4"/>
  <c r="Y336" i="4" s="1"/>
  <c r="X335" i="4"/>
  <c r="Y335" i="4" s="1"/>
  <c r="X334" i="4"/>
  <c r="Y334" i="4" s="1"/>
  <c r="X333" i="4"/>
  <c r="Y333" i="4" s="1"/>
  <c r="X332" i="4"/>
  <c r="Y332" i="4" s="1"/>
  <c r="X331" i="4"/>
  <c r="Y331" i="4" s="1"/>
  <c r="X330" i="4"/>
  <c r="Y330" i="4" s="1"/>
  <c r="X329" i="4"/>
  <c r="Y329" i="4" s="1"/>
  <c r="X328" i="4"/>
  <c r="Y328" i="4" s="1"/>
  <c r="X327" i="4"/>
  <c r="Y327" i="4" s="1"/>
  <c r="X326" i="4"/>
  <c r="Y326" i="4" s="1"/>
  <c r="X325" i="4"/>
  <c r="Y325" i="4" s="1"/>
  <c r="X324" i="4"/>
  <c r="Y324" i="4" s="1"/>
  <c r="X323" i="4"/>
  <c r="Y323" i="4" s="1"/>
  <c r="X322" i="4"/>
  <c r="Y322" i="4" s="1"/>
  <c r="X321" i="4"/>
  <c r="Y321" i="4" s="1"/>
  <c r="X320" i="4"/>
  <c r="Y320" i="4" s="1"/>
  <c r="X319" i="4"/>
  <c r="Y319" i="4" s="1"/>
  <c r="X318" i="4"/>
  <c r="Y318" i="4" s="1"/>
  <c r="X317" i="4"/>
  <c r="Y317" i="4" s="1"/>
  <c r="X316" i="4"/>
  <c r="Y316" i="4" s="1"/>
  <c r="X315" i="4"/>
  <c r="Y315" i="4" s="1"/>
  <c r="X314" i="4"/>
  <c r="Y314" i="4" s="1"/>
  <c r="X313" i="4"/>
  <c r="Y313" i="4" s="1"/>
  <c r="X312" i="4"/>
  <c r="Y312" i="4" s="1"/>
  <c r="X311" i="4"/>
  <c r="Y311" i="4" s="1"/>
  <c r="X310" i="4"/>
  <c r="Y310" i="4" s="1"/>
  <c r="X309" i="4"/>
  <c r="Y309" i="4" s="1"/>
  <c r="X308" i="4"/>
  <c r="Y308" i="4" s="1"/>
  <c r="X307" i="4"/>
  <c r="Y307" i="4" s="1"/>
  <c r="X306" i="4"/>
  <c r="Y306" i="4" s="1"/>
  <c r="X305" i="4"/>
  <c r="Y305" i="4" s="1"/>
  <c r="X304" i="4"/>
  <c r="Y304" i="4" s="1"/>
  <c r="X303" i="4"/>
  <c r="Y303" i="4" s="1"/>
  <c r="X302" i="4"/>
  <c r="Y302" i="4" s="1"/>
  <c r="X301" i="4"/>
  <c r="Y301" i="4" s="1"/>
  <c r="X300" i="4"/>
  <c r="Y300" i="4" s="1"/>
  <c r="X299" i="4"/>
  <c r="Y299" i="4" s="1"/>
  <c r="X298" i="4"/>
  <c r="Y298" i="4" s="1"/>
  <c r="X297" i="4"/>
  <c r="Y297" i="4" s="1"/>
  <c r="X296" i="4"/>
  <c r="Y296" i="4" s="1"/>
  <c r="X295" i="4"/>
  <c r="Y295" i="4" s="1"/>
  <c r="X294" i="4"/>
  <c r="Y294" i="4" s="1"/>
  <c r="X293" i="4"/>
  <c r="Y293" i="4" s="1"/>
  <c r="X292" i="4"/>
  <c r="Y292" i="4" s="1"/>
  <c r="X291" i="4"/>
  <c r="Y291" i="4" s="1"/>
  <c r="X290" i="4"/>
  <c r="Y290" i="4" s="1"/>
  <c r="X289" i="4"/>
  <c r="Y289" i="4" s="1"/>
  <c r="X288" i="4"/>
  <c r="Y288" i="4" s="1"/>
  <c r="X287" i="4"/>
  <c r="Y287" i="4" s="1"/>
  <c r="X286" i="4"/>
  <c r="Y286" i="4" s="1"/>
  <c r="X285" i="4"/>
  <c r="Y285" i="4" s="1"/>
  <c r="X284" i="4"/>
  <c r="Y284" i="4" s="1"/>
  <c r="X283" i="4"/>
  <c r="Y283" i="4" s="1"/>
  <c r="X282" i="4"/>
  <c r="Y282" i="4" s="1"/>
  <c r="X281" i="4"/>
  <c r="Y281" i="4" s="1"/>
  <c r="X280" i="4"/>
  <c r="Y280" i="4" s="1"/>
  <c r="X279" i="4"/>
  <c r="Y279" i="4" s="1"/>
  <c r="X278" i="4"/>
  <c r="Y278" i="4" s="1"/>
  <c r="X277" i="4"/>
  <c r="Y277" i="4" s="1"/>
  <c r="X276" i="4"/>
  <c r="Y276" i="4" s="1"/>
  <c r="X275" i="4"/>
  <c r="Y275" i="4" s="1"/>
  <c r="X274" i="4"/>
  <c r="Y274" i="4" s="1"/>
  <c r="X273" i="4"/>
  <c r="Y273" i="4" s="1"/>
  <c r="X272" i="4"/>
  <c r="Y272" i="4" s="1"/>
  <c r="X271" i="4"/>
  <c r="Y271" i="4" s="1"/>
  <c r="X270" i="4"/>
  <c r="Y270" i="4" s="1"/>
  <c r="X269" i="4"/>
  <c r="Y269" i="4" s="1"/>
  <c r="X268" i="4"/>
  <c r="Y268" i="4" s="1"/>
  <c r="X267" i="4"/>
  <c r="Y267" i="4" s="1"/>
  <c r="X266" i="4"/>
  <c r="Y266" i="4" s="1"/>
  <c r="X265" i="4"/>
  <c r="Y265" i="4" s="1"/>
  <c r="X264" i="4"/>
  <c r="Y264" i="4" s="1"/>
  <c r="X263" i="4"/>
  <c r="Y263" i="4" s="1"/>
  <c r="X262" i="4"/>
  <c r="Y262" i="4" s="1"/>
  <c r="X261" i="4"/>
  <c r="Y261" i="4" s="1"/>
  <c r="X260" i="4"/>
  <c r="Y260" i="4" s="1"/>
  <c r="X259" i="4"/>
  <c r="Y259" i="4" s="1"/>
  <c r="X258" i="4"/>
  <c r="Y258" i="4" s="1"/>
  <c r="X257" i="4"/>
  <c r="Y257" i="4" s="1"/>
  <c r="X256" i="4"/>
  <c r="Y256" i="4" s="1"/>
  <c r="X255" i="4"/>
  <c r="Y255" i="4" s="1"/>
  <c r="X254" i="4"/>
  <c r="Y254" i="4" s="1"/>
  <c r="X253" i="4"/>
  <c r="Y253" i="4" s="1"/>
  <c r="X252" i="4"/>
  <c r="Y252" i="4" s="1"/>
  <c r="X251" i="4"/>
  <c r="Y251" i="4" s="1"/>
  <c r="X250" i="4"/>
  <c r="Y250" i="4" s="1"/>
  <c r="X249" i="4"/>
  <c r="Y249" i="4" s="1"/>
  <c r="X248" i="4"/>
  <c r="Y248" i="4" s="1"/>
  <c r="X247" i="4"/>
  <c r="Y247" i="4" s="1"/>
  <c r="X246" i="4"/>
  <c r="Y246" i="4" s="1"/>
  <c r="X245" i="4"/>
  <c r="Y245" i="4" s="1"/>
  <c r="X244" i="4"/>
  <c r="Y244" i="4" s="1"/>
  <c r="X243" i="4"/>
  <c r="Y243" i="4" s="1"/>
  <c r="X242" i="4"/>
  <c r="Y242" i="4" s="1"/>
  <c r="X241" i="4"/>
  <c r="Y241" i="4" s="1"/>
  <c r="X240" i="4"/>
  <c r="Y240" i="4" s="1"/>
  <c r="X239" i="4"/>
  <c r="Y239" i="4" s="1"/>
  <c r="X238" i="4"/>
  <c r="Y238" i="4" s="1"/>
  <c r="X237" i="4"/>
  <c r="Y237" i="4" s="1"/>
  <c r="X236" i="4"/>
  <c r="Y236" i="4" s="1"/>
  <c r="X235" i="4"/>
  <c r="Y235" i="4" s="1"/>
  <c r="X234" i="4"/>
  <c r="Y234" i="4" s="1"/>
  <c r="X233" i="4"/>
  <c r="Y233" i="4" s="1"/>
  <c r="X232" i="4"/>
  <c r="Y232" i="4" s="1"/>
  <c r="X231" i="4"/>
  <c r="Y231" i="4" s="1"/>
  <c r="X230" i="4"/>
  <c r="Y230" i="4" s="1"/>
  <c r="X229" i="4"/>
  <c r="Y229" i="4" s="1"/>
  <c r="X228" i="4"/>
  <c r="Y228" i="4" s="1"/>
  <c r="X227" i="4"/>
  <c r="Y227" i="4" s="1"/>
  <c r="X226" i="4"/>
  <c r="Y226" i="4" s="1"/>
  <c r="X225" i="4"/>
  <c r="Y225" i="4" s="1"/>
  <c r="X224" i="4"/>
  <c r="Y224" i="4" s="1"/>
  <c r="X223" i="4"/>
  <c r="Y223" i="4" s="1"/>
  <c r="X222" i="4"/>
  <c r="Y222" i="4" s="1"/>
  <c r="X221" i="4"/>
  <c r="Y221" i="4" s="1"/>
  <c r="X220" i="4"/>
  <c r="Y220" i="4" s="1"/>
  <c r="X219" i="4"/>
  <c r="Y219" i="4" s="1"/>
  <c r="X218" i="4"/>
  <c r="Y218" i="4" s="1"/>
  <c r="X217" i="4"/>
  <c r="Y217" i="4" s="1"/>
  <c r="X216" i="4"/>
  <c r="Y216" i="4" s="1"/>
  <c r="X215" i="4"/>
  <c r="Y215" i="4" s="1"/>
  <c r="X214" i="4"/>
  <c r="Y214" i="4" s="1"/>
  <c r="X213" i="4"/>
  <c r="Y213" i="4" s="1"/>
  <c r="X212" i="4"/>
  <c r="Y212" i="4" s="1"/>
  <c r="X211" i="4"/>
  <c r="Y211" i="4" s="1"/>
  <c r="X210" i="4"/>
  <c r="Y210" i="4" s="1"/>
  <c r="X209" i="4"/>
  <c r="Y209" i="4" s="1"/>
  <c r="X208" i="4"/>
  <c r="Y208" i="4" s="1"/>
  <c r="X207" i="4"/>
  <c r="Y207" i="4" s="1"/>
  <c r="X206" i="4"/>
  <c r="Y206" i="4" s="1"/>
  <c r="X205" i="4"/>
  <c r="Y205" i="4" s="1"/>
  <c r="X204" i="4"/>
  <c r="Y204" i="4" s="1"/>
  <c r="X203" i="4"/>
  <c r="Y203" i="4" s="1"/>
  <c r="X202" i="4"/>
  <c r="Y202" i="4" s="1"/>
  <c r="X201" i="4"/>
  <c r="Y201" i="4" s="1"/>
  <c r="X200" i="4"/>
  <c r="Y200" i="4" s="1"/>
  <c r="X199" i="4"/>
  <c r="Y199" i="4" s="1"/>
  <c r="X198" i="4"/>
  <c r="Y198" i="4" s="1"/>
  <c r="X197" i="4"/>
  <c r="Y197" i="4" s="1"/>
  <c r="X196" i="4"/>
  <c r="Y196" i="4" s="1"/>
  <c r="X195" i="4"/>
  <c r="Y195" i="4" s="1"/>
  <c r="X194" i="4"/>
  <c r="Y194" i="4" s="1"/>
  <c r="X193" i="4"/>
  <c r="Y193" i="4" s="1"/>
  <c r="X192" i="4"/>
  <c r="Y192" i="4" s="1"/>
  <c r="X191" i="4"/>
  <c r="Y191" i="4" s="1"/>
  <c r="X190" i="4"/>
  <c r="Y190" i="4" s="1"/>
  <c r="X189" i="4"/>
  <c r="Y189" i="4" s="1"/>
  <c r="X188" i="4"/>
  <c r="Y188" i="4" s="1"/>
  <c r="X187" i="4"/>
  <c r="Y187" i="4" s="1"/>
  <c r="X186" i="4"/>
  <c r="Y186" i="4" s="1"/>
  <c r="X185" i="4"/>
  <c r="Y185" i="4" s="1"/>
  <c r="X184" i="4"/>
  <c r="Y184" i="4" s="1"/>
  <c r="X183" i="4"/>
  <c r="Y183" i="4" s="1"/>
  <c r="X182" i="4"/>
  <c r="Y182" i="4" s="1"/>
  <c r="X181" i="4"/>
  <c r="Y181" i="4" s="1"/>
  <c r="X180" i="4"/>
  <c r="Y180" i="4" s="1"/>
  <c r="X179" i="4"/>
  <c r="Y179" i="4" s="1"/>
  <c r="X178" i="4"/>
  <c r="Y178" i="4" s="1"/>
  <c r="X177" i="4"/>
  <c r="Y177" i="4" s="1"/>
  <c r="X176" i="4"/>
  <c r="Y176" i="4" s="1"/>
  <c r="X175" i="4"/>
  <c r="Y175" i="4" s="1"/>
  <c r="X174" i="4"/>
  <c r="Y174" i="4" s="1"/>
  <c r="X173" i="4"/>
  <c r="Y173" i="4" s="1"/>
  <c r="X172" i="4"/>
  <c r="Y172" i="4" s="1"/>
  <c r="X171" i="4"/>
  <c r="Y171" i="4" s="1"/>
  <c r="X170" i="4"/>
  <c r="Y170" i="4" s="1"/>
  <c r="X169" i="4"/>
  <c r="Y169" i="4" s="1"/>
  <c r="X168" i="4"/>
  <c r="Y168" i="4" s="1"/>
  <c r="X167" i="4"/>
  <c r="Y167" i="4" s="1"/>
  <c r="X166" i="4"/>
  <c r="Y166" i="4" s="1"/>
  <c r="X165" i="4"/>
  <c r="Y165" i="4" s="1"/>
  <c r="X164" i="4"/>
  <c r="Y164" i="4" s="1"/>
  <c r="X163" i="4"/>
  <c r="Y163" i="4" s="1"/>
  <c r="X162" i="4"/>
  <c r="Y162" i="4" s="1"/>
  <c r="X161" i="4"/>
  <c r="Y161" i="4" s="1"/>
  <c r="X160" i="4"/>
  <c r="Y160" i="4" s="1"/>
  <c r="X159" i="4"/>
  <c r="Y159" i="4" s="1"/>
  <c r="X158" i="4"/>
  <c r="Y158" i="4" s="1"/>
  <c r="X157" i="4"/>
  <c r="Y157" i="4" s="1"/>
  <c r="X156" i="4"/>
  <c r="Y156" i="4" s="1"/>
  <c r="X155" i="4"/>
  <c r="Y155" i="4" s="1"/>
  <c r="X154" i="4"/>
  <c r="Y154" i="4" s="1"/>
  <c r="X153" i="4"/>
  <c r="Y153" i="4" s="1"/>
  <c r="X152" i="4"/>
  <c r="Y152" i="4" s="1"/>
  <c r="X151" i="4"/>
  <c r="Y151" i="4" s="1"/>
  <c r="X150" i="4"/>
  <c r="Y150" i="4" s="1"/>
  <c r="X149" i="4"/>
  <c r="Y149" i="4" s="1"/>
  <c r="X148" i="4"/>
  <c r="Y148" i="4" s="1"/>
  <c r="X147" i="4"/>
  <c r="Y147" i="4" s="1"/>
  <c r="X146" i="4"/>
  <c r="Y146" i="4" s="1"/>
  <c r="X145" i="4"/>
  <c r="Y145" i="4" s="1"/>
  <c r="X144" i="4"/>
  <c r="Y144" i="4" s="1"/>
  <c r="X143" i="4"/>
  <c r="Y143" i="4" s="1"/>
  <c r="X142" i="4"/>
  <c r="Y142" i="4" s="1"/>
  <c r="X141" i="4"/>
  <c r="Y141" i="4" s="1"/>
  <c r="X140" i="4"/>
  <c r="Y140" i="4" s="1"/>
  <c r="X139" i="4"/>
  <c r="Y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25" i="4"/>
  <c r="Y125" i="4" s="1"/>
  <c r="X124" i="4"/>
  <c r="Y124" i="4" s="1"/>
  <c r="X123" i="4"/>
  <c r="Y123" i="4" s="1"/>
  <c r="X122" i="4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E523" i="4"/>
  <c r="Z523" i="4" s="1"/>
  <c r="E522" i="4"/>
  <c r="Z522" i="4" s="1"/>
  <c r="E521" i="4"/>
  <c r="Z521" i="4" s="1"/>
  <c r="E520" i="4"/>
  <c r="Z520" i="4" s="1"/>
  <c r="E519" i="4"/>
  <c r="Z519" i="4" s="1"/>
  <c r="E518" i="4"/>
  <c r="Z518" i="4" s="1"/>
  <c r="E517" i="4"/>
  <c r="Z517" i="4" s="1"/>
  <c r="E516" i="4"/>
  <c r="Z516" i="4" s="1"/>
  <c r="E515" i="4"/>
  <c r="Z515" i="4" s="1"/>
  <c r="E514" i="4"/>
  <c r="Z514" i="4" s="1"/>
  <c r="E513" i="4"/>
  <c r="Z513" i="4" s="1"/>
  <c r="E512" i="4"/>
  <c r="Z512" i="4" s="1"/>
  <c r="E511" i="4"/>
  <c r="Z511" i="4" s="1"/>
  <c r="E510" i="4"/>
  <c r="Z510" i="4" s="1"/>
  <c r="E509" i="4"/>
  <c r="Z509" i="4" s="1"/>
  <c r="E508" i="4"/>
  <c r="Z508" i="4" s="1"/>
  <c r="E507" i="4"/>
  <c r="Z507" i="4" s="1"/>
  <c r="E506" i="4"/>
  <c r="Z506" i="4" s="1"/>
  <c r="E505" i="4"/>
  <c r="Z505" i="4" s="1"/>
  <c r="E504" i="4"/>
  <c r="Z504" i="4" s="1"/>
  <c r="E503" i="4"/>
  <c r="Z503" i="4" s="1"/>
  <c r="E502" i="4"/>
  <c r="Z502" i="4" s="1"/>
  <c r="E501" i="4"/>
  <c r="Z501" i="4" s="1"/>
  <c r="E500" i="4"/>
  <c r="Z500" i="4" s="1"/>
  <c r="E499" i="4"/>
  <c r="Z499" i="4" s="1"/>
  <c r="E498" i="4"/>
  <c r="Z498" i="4" s="1"/>
  <c r="E497" i="4"/>
  <c r="Z497" i="4" s="1"/>
  <c r="E496" i="4"/>
  <c r="Z496" i="4" s="1"/>
  <c r="E495" i="4"/>
  <c r="Z495" i="4" s="1"/>
  <c r="E494" i="4"/>
  <c r="Z494" i="4" s="1"/>
  <c r="E493" i="4"/>
  <c r="Z493" i="4" s="1"/>
  <c r="E492" i="4"/>
  <c r="Z492" i="4" s="1"/>
  <c r="E491" i="4"/>
  <c r="Z491" i="4" s="1"/>
  <c r="E490" i="4"/>
  <c r="Z490" i="4" s="1"/>
  <c r="E489" i="4"/>
  <c r="Z489" i="4" s="1"/>
  <c r="E488" i="4"/>
  <c r="Z488" i="4" s="1"/>
  <c r="E487" i="4"/>
  <c r="Z487" i="4" s="1"/>
  <c r="E486" i="4"/>
  <c r="Z486" i="4" s="1"/>
  <c r="E485" i="4"/>
  <c r="Z485" i="4" s="1"/>
  <c r="E484" i="4"/>
  <c r="Z484" i="4" s="1"/>
  <c r="E483" i="4"/>
  <c r="Z483" i="4" s="1"/>
  <c r="E482" i="4"/>
  <c r="Z482" i="4" s="1"/>
  <c r="E481" i="4"/>
  <c r="Z481" i="4" s="1"/>
  <c r="E480" i="4"/>
  <c r="Z480" i="4" s="1"/>
  <c r="E479" i="4"/>
  <c r="Z479" i="4" s="1"/>
  <c r="E478" i="4"/>
  <c r="Z478" i="4" s="1"/>
  <c r="E477" i="4"/>
  <c r="Z477" i="4" s="1"/>
  <c r="E476" i="4"/>
  <c r="Z476" i="4" s="1"/>
  <c r="E475" i="4"/>
  <c r="Z475" i="4" s="1"/>
  <c r="E474" i="4"/>
  <c r="Z474" i="4" s="1"/>
  <c r="E473" i="4"/>
  <c r="Z473" i="4" s="1"/>
  <c r="E472" i="4"/>
  <c r="Z472" i="4" s="1"/>
  <c r="E471" i="4"/>
  <c r="Z471" i="4" s="1"/>
  <c r="E470" i="4"/>
  <c r="Z470" i="4" s="1"/>
  <c r="E469" i="4"/>
  <c r="Z469" i="4" s="1"/>
  <c r="E468" i="4"/>
  <c r="Z468" i="4" s="1"/>
  <c r="E467" i="4"/>
  <c r="Z467" i="4" s="1"/>
  <c r="E466" i="4"/>
  <c r="Z466" i="4" s="1"/>
  <c r="E465" i="4"/>
  <c r="Z465" i="4" s="1"/>
  <c r="E464" i="4"/>
  <c r="Z464" i="4" s="1"/>
  <c r="E463" i="4"/>
  <c r="Z463" i="4" s="1"/>
  <c r="E462" i="4"/>
  <c r="Z462" i="4" s="1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T274" i="4" s="1"/>
  <c r="E273" i="4"/>
  <c r="E272" i="4"/>
  <c r="E271" i="4"/>
  <c r="E270" i="4"/>
  <c r="T270" i="4" s="1"/>
  <c r="E269" i="4"/>
  <c r="E268" i="4"/>
  <c r="E267" i="4"/>
  <c r="E266" i="4"/>
  <c r="T266" i="4" s="1"/>
  <c r="E265" i="4"/>
  <c r="E264" i="4"/>
  <c r="E263" i="4"/>
  <c r="E262" i="4"/>
  <c r="T262" i="4" s="1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R279" i="4" l="1"/>
  <c r="Z279" i="4"/>
  <c r="T279" i="4"/>
  <c r="R281" i="4"/>
  <c r="Z281" i="4"/>
  <c r="T281" i="4"/>
  <c r="R283" i="4"/>
  <c r="Z283" i="4"/>
  <c r="T283" i="4"/>
  <c r="R285" i="4"/>
  <c r="Z285" i="4"/>
  <c r="T285" i="4"/>
  <c r="R287" i="4"/>
  <c r="Z287" i="4"/>
  <c r="T287" i="4"/>
  <c r="R289" i="4"/>
  <c r="Z289" i="4"/>
  <c r="T289" i="4"/>
  <c r="R291" i="4"/>
  <c r="Z291" i="4"/>
  <c r="T291" i="4"/>
  <c r="R293" i="4"/>
  <c r="Z293" i="4"/>
  <c r="T293" i="4"/>
  <c r="R295" i="4"/>
  <c r="Z295" i="4"/>
  <c r="T295" i="4"/>
  <c r="R297" i="4"/>
  <c r="Z297" i="4"/>
  <c r="T297" i="4"/>
  <c r="R299" i="4"/>
  <c r="Z299" i="4"/>
  <c r="T299" i="4"/>
  <c r="R301" i="4"/>
  <c r="Z301" i="4"/>
  <c r="T301" i="4"/>
  <c r="R303" i="4"/>
  <c r="Z303" i="4"/>
  <c r="T303" i="4"/>
  <c r="R305" i="4"/>
  <c r="Z305" i="4"/>
  <c r="T305" i="4"/>
  <c r="R307" i="4"/>
  <c r="Z307" i="4"/>
  <c r="T307" i="4"/>
  <c r="R309" i="4"/>
  <c r="Z309" i="4"/>
  <c r="T309" i="4"/>
  <c r="R311" i="4"/>
  <c r="Z311" i="4"/>
  <c r="T311" i="4"/>
  <c r="R313" i="4"/>
  <c r="Z313" i="4"/>
  <c r="T313" i="4"/>
  <c r="R315" i="4"/>
  <c r="Z315" i="4"/>
  <c r="T315" i="4"/>
  <c r="R317" i="4"/>
  <c r="Z317" i="4"/>
  <c r="T317" i="4"/>
  <c r="R319" i="4"/>
  <c r="Z319" i="4"/>
  <c r="T319" i="4"/>
  <c r="R321" i="4"/>
  <c r="Z321" i="4"/>
  <c r="T321" i="4"/>
  <c r="R323" i="4"/>
  <c r="Z323" i="4"/>
  <c r="T323" i="4"/>
  <c r="R325" i="4"/>
  <c r="Z325" i="4"/>
  <c r="T325" i="4"/>
  <c r="R327" i="4"/>
  <c r="Z327" i="4"/>
  <c r="T327" i="4"/>
  <c r="R329" i="4"/>
  <c r="Z329" i="4"/>
  <c r="T329" i="4"/>
  <c r="R331" i="4"/>
  <c r="Z331" i="4"/>
  <c r="T331" i="4"/>
  <c r="R333" i="4"/>
  <c r="Z333" i="4"/>
  <c r="T333" i="4"/>
  <c r="R335" i="4"/>
  <c r="Z335" i="4"/>
  <c r="T335" i="4"/>
  <c r="R337" i="4"/>
  <c r="Z337" i="4"/>
  <c r="T337" i="4"/>
  <c r="R339" i="4"/>
  <c r="Z339" i="4"/>
  <c r="T339" i="4"/>
  <c r="R341" i="4"/>
  <c r="Z341" i="4"/>
  <c r="T341" i="4"/>
  <c r="R343" i="4"/>
  <c r="Z343" i="4"/>
  <c r="T343" i="4"/>
  <c r="R345" i="4"/>
  <c r="Z345" i="4"/>
  <c r="T345" i="4"/>
  <c r="R347" i="4"/>
  <c r="Z347" i="4"/>
  <c r="T347" i="4"/>
  <c r="R349" i="4"/>
  <c r="Z349" i="4"/>
  <c r="T349" i="4"/>
  <c r="R351" i="4"/>
  <c r="Z351" i="4"/>
  <c r="T351" i="4"/>
  <c r="R353" i="4"/>
  <c r="Z353" i="4"/>
  <c r="T353" i="4"/>
  <c r="R355" i="4"/>
  <c r="Z355" i="4"/>
  <c r="T355" i="4"/>
  <c r="R357" i="4"/>
  <c r="Z357" i="4"/>
  <c r="T357" i="4"/>
  <c r="R359" i="4"/>
  <c r="Z359" i="4"/>
  <c r="T359" i="4"/>
  <c r="R361" i="4"/>
  <c r="Z361" i="4"/>
  <c r="T361" i="4"/>
  <c r="R363" i="4"/>
  <c r="Z363" i="4"/>
  <c r="T363" i="4"/>
  <c r="U363" i="4" s="1"/>
  <c r="R365" i="4"/>
  <c r="Z365" i="4"/>
  <c r="T365" i="4"/>
  <c r="R367" i="4"/>
  <c r="Z367" i="4"/>
  <c r="T367" i="4"/>
  <c r="R369" i="4"/>
  <c r="Z369" i="4"/>
  <c r="T369" i="4"/>
  <c r="R371" i="4"/>
  <c r="Z371" i="4"/>
  <c r="T371" i="4"/>
  <c r="R373" i="4"/>
  <c r="Z373" i="4"/>
  <c r="T373" i="4"/>
  <c r="R375" i="4"/>
  <c r="Z375" i="4"/>
  <c r="T375" i="4"/>
  <c r="R377" i="4"/>
  <c r="Z377" i="4"/>
  <c r="T377" i="4"/>
  <c r="R379" i="4"/>
  <c r="Z379" i="4"/>
  <c r="T379" i="4"/>
  <c r="R381" i="4"/>
  <c r="Z381" i="4"/>
  <c r="T381" i="4"/>
  <c r="R383" i="4"/>
  <c r="Z383" i="4"/>
  <c r="T383" i="4"/>
  <c r="R385" i="4"/>
  <c r="Z385" i="4"/>
  <c r="T385" i="4"/>
  <c r="R387" i="4"/>
  <c r="Z387" i="4"/>
  <c r="T387" i="4"/>
  <c r="R389" i="4"/>
  <c r="Z389" i="4"/>
  <c r="T389" i="4"/>
  <c r="R391" i="4"/>
  <c r="Z391" i="4"/>
  <c r="T391" i="4"/>
  <c r="R393" i="4"/>
  <c r="Z393" i="4"/>
  <c r="T393" i="4"/>
  <c r="R395" i="4"/>
  <c r="Z395" i="4"/>
  <c r="T395" i="4"/>
  <c r="R397" i="4"/>
  <c r="Z397" i="4"/>
  <c r="T397" i="4"/>
  <c r="R399" i="4"/>
  <c r="Z399" i="4"/>
  <c r="T399" i="4"/>
  <c r="R401" i="4"/>
  <c r="Z401" i="4"/>
  <c r="T401" i="4"/>
  <c r="R403" i="4"/>
  <c r="Z403" i="4"/>
  <c r="T403" i="4"/>
  <c r="R405" i="4"/>
  <c r="Z405" i="4"/>
  <c r="T405" i="4"/>
  <c r="R407" i="4"/>
  <c r="Z407" i="4"/>
  <c r="R409" i="4"/>
  <c r="Z409" i="4"/>
  <c r="R411" i="4"/>
  <c r="Z411" i="4"/>
  <c r="R413" i="4"/>
  <c r="Z413" i="4"/>
  <c r="R415" i="4"/>
  <c r="Z415" i="4"/>
  <c r="R417" i="4"/>
  <c r="Z417" i="4"/>
  <c r="R419" i="4"/>
  <c r="Z419" i="4"/>
  <c r="R421" i="4"/>
  <c r="Z421" i="4"/>
  <c r="R423" i="4"/>
  <c r="Z423" i="4"/>
  <c r="R425" i="4"/>
  <c r="Z425" i="4"/>
  <c r="R427" i="4"/>
  <c r="Z427" i="4"/>
  <c r="R429" i="4"/>
  <c r="Z429" i="4"/>
  <c r="R431" i="4"/>
  <c r="Z431" i="4"/>
  <c r="R433" i="4"/>
  <c r="Z433" i="4"/>
  <c r="R435" i="4"/>
  <c r="Z435" i="4"/>
  <c r="R437" i="4"/>
  <c r="Z437" i="4"/>
  <c r="R439" i="4"/>
  <c r="Z439" i="4"/>
  <c r="R441" i="4"/>
  <c r="Z441" i="4"/>
  <c r="R443" i="4"/>
  <c r="Z443" i="4"/>
  <c r="R445" i="4"/>
  <c r="Z445" i="4"/>
  <c r="R447" i="4"/>
  <c r="Z447" i="4"/>
  <c r="R449" i="4"/>
  <c r="Z449" i="4"/>
  <c r="R451" i="4"/>
  <c r="Z451" i="4"/>
  <c r="R453" i="4"/>
  <c r="Z453" i="4"/>
  <c r="R455" i="4"/>
  <c r="Z455" i="4"/>
  <c r="R457" i="4"/>
  <c r="Z457" i="4"/>
  <c r="R459" i="4"/>
  <c r="Z459" i="4"/>
  <c r="R461" i="4"/>
  <c r="Z461" i="4"/>
  <c r="R278" i="4"/>
  <c r="Z278" i="4"/>
  <c r="R280" i="4"/>
  <c r="Z280" i="4"/>
  <c r="R282" i="4"/>
  <c r="Z282" i="4"/>
  <c r="R284" i="4"/>
  <c r="Z284" i="4"/>
  <c r="R286" i="4"/>
  <c r="Z286" i="4"/>
  <c r="R288" i="4"/>
  <c r="Z288" i="4"/>
  <c r="R290" i="4"/>
  <c r="Z290" i="4"/>
  <c r="R292" i="4"/>
  <c r="Z292" i="4"/>
  <c r="R294" i="4"/>
  <c r="Z294" i="4"/>
  <c r="T294" i="4"/>
  <c r="R296" i="4"/>
  <c r="Z296" i="4"/>
  <c r="T296" i="4"/>
  <c r="R298" i="4"/>
  <c r="Z298" i="4"/>
  <c r="T298" i="4"/>
  <c r="R300" i="4"/>
  <c r="Z300" i="4"/>
  <c r="T300" i="4"/>
  <c r="R302" i="4"/>
  <c r="Z302" i="4"/>
  <c r="T302" i="4"/>
  <c r="R304" i="4"/>
  <c r="Z304" i="4"/>
  <c r="T304" i="4"/>
  <c r="R306" i="4"/>
  <c r="Z306" i="4"/>
  <c r="T306" i="4"/>
  <c r="R308" i="4"/>
  <c r="Z308" i="4"/>
  <c r="T308" i="4"/>
  <c r="R310" i="4"/>
  <c r="Z310" i="4"/>
  <c r="T310" i="4"/>
  <c r="R312" i="4"/>
  <c r="Z312" i="4"/>
  <c r="T312" i="4"/>
  <c r="R314" i="4"/>
  <c r="Z314" i="4"/>
  <c r="T314" i="4"/>
  <c r="R316" i="4"/>
  <c r="Z316" i="4"/>
  <c r="T316" i="4"/>
  <c r="R318" i="4"/>
  <c r="Z318" i="4"/>
  <c r="T318" i="4"/>
  <c r="R320" i="4"/>
  <c r="Z320" i="4"/>
  <c r="T320" i="4"/>
  <c r="R322" i="4"/>
  <c r="Z322" i="4"/>
  <c r="T322" i="4"/>
  <c r="R324" i="4"/>
  <c r="Z324" i="4"/>
  <c r="T324" i="4"/>
  <c r="R326" i="4"/>
  <c r="Z326" i="4"/>
  <c r="T326" i="4"/>
  <c r="R328" i="4"/>
  <c r="Z328" i="4"/>
  <c r="T328" i="4"/>
  <c r="R330" i="4"/>
  <c r="Z330" i="4"/>
  <c r="T330" i="4"/>
  <c r="R332" i="4"/>
  <c r="Z332" i="4"/>
  <c r="T332" i="4"/>
  <c r="R334" i="4"/>
  <c r="Z334" i="4"/>
  <c r="T334" i="4"/>
  <c r="R336" i="4"/>
  <c r="Z336" i="4"/>
  <c r="T336" i="4"/>
  <c r="R338" i="4"/>
  <c r="Z338" i="4"/>
  <c r="T338" i="4"/>
  <c r="R340" i="4"/>
  <c r="Z340" i="4"/>
  <c r="T340" i="4"/>
  <c r="R342" i="4"/>
  <c r="Z342" i="4"/>
  <c r="T342" i="4"/>
  <c r="R344" i="4"/>
  <c r="Z344" i="4"/>
  <c r="T344" i="4"/>
  <c r="R346" i="4"/>
  <c r="Z346" i="4"/>
  <c r="T346" i="4"/>
  <c r="R348" i="4"/>
  <c r="Z348" i="4"/>
  <c r="T348" i="4"/>
  <c r="R350" i="4"/>
  <c r="Z350" i="4"/>
  <c r="T350" i="4"/>
  <c r="R352" i="4"/>
  <c r="Z352" i="4"/>
  <c r="T352" i="4"/>
  <c r="R354" i="4"/>
  <c r="Z354" i="4"/>
  <c r="T354" i="4"/>
  <c r="R356" i="4"/>
  <c r="Z356" i="4"/>
  <c r="T356" i="4"/>
  <c r="R358" i="4"/>
  <c r="Z358" i="4"/>
  <c r="T358" i="4"/>
  <c r="R360" i="4"/>
  <c r="Z360" i="4"/>
  <c r="T360" i="4"/>
  <c r="R362" i="4"/>
  <c r="Z362" i="4"/>
  <c r="T362" i="4"/>
  <c r="R364" i="4"/>
  <c r="Z364" i="4"/>
  <c r="T364" i="4"/>
  <c r="R366" i="4"/>
  <c r="Z366" i="4"/>
  <c r="T366" i="4"/>
  <c r="R368" i="4"/>
  <c r="Z368" i="4"/>
  <c r="T368" i="4"/>
  <c r="R370" i="4"/>
  <c r="Z370" i="4"/>
  <c r="T370" i="4"/>
  <c r="R372" i="4"/>
  <c r="Z372" i="4"/>
  <c r="T372" i="4"/>
  <c r="R374" i="4"/>
  <c r="Z374" i="4"/>
  <c r="T374" i="4"/>
  <c r="R376" i="4"/>
  <c r="Z376" i="4"/>
  <c r="T376" i="4"/>
  <c r="R378" i="4"/>
  <c r="Z378" i="4"/>
  <c r="T378" i="4"/>
  <c r="R380" i="4"/>
  <c r="Z380" i="4"/>
  <c r="T380" i="4"/>
  <c r="R382" i="4"/>
  <c r="Z382" i="4"/>
  <c r="T382" i="4"/>
  <c r="R384" i="4"/>
  <c r="Z384" i="4"/>
  <c r="R386" i="4"/>
  <c r="Z386" i="4"/>
  <c r="R388" i="4"/>
  <c r="Z388" i="4"/>
  <c r="R390" i="4"/>
  <c r="Z390" i="4"/>
  <c r="R392" i="4"/>
  <c r="Z392" i="4"/>
  <c r="R394" i="4"/>
  <c r="Z394" i="4"/>
  <c r="R396" i="4"/>
  <c r="Z396" i="4"/>
  <c r="R398" i="4"/>
  <c r="Z398" i="4"/>
  <c r="R400" i="4"/>
  <c r="Z400" i="4"/>
  <c r="R402" i="4"/>
  <c r="Z402" i="4"/>
  <c r="R404" i="4"/>
  <c r="Z404" i="4"/>
  <c r="R406" i="4"/>
  <c r="Z406" i="4"/>
  <c r="R408" i="4"/>
  <c r="Z408" i="4"/>
  <c r="R410" i="4"/>
  <c r="Z410" i="4"/>
  <c r="R412" i="4"/>
  <c r="Z412" i="4"/>
  <c r="R414" i="4"/>
  <c r="Z414" i="4"/>
  <c r="R416" i="4"/>
  <c r="Z416" i="4"/>
  <c r="R418" i="4"/>
  <c r="Z418" i="4"/>
  <c r="R420" i="4"/>
  <c r="Z420" i="4"/>
  <c r="R422" i="4"/>
  <c r="Z422" i="4"/>
  <c r="R424" i="4"/>
  <c r="Z424" i="4"/>
  <c r="R426" i="4"/>
  <c r="Z426" i="4"/>
  <c r="R428" i="4"/>
  <c r="Z428" i="4"/>
  <c r="R430" i="4"/>
  <c r="Z430" i="4"/>
  <c r="R432" i="4"/>
  <c r="Z432" i="4"/>
  <c r="R434" i="4"/>
  <c r="Z434" i="4"/>
  <c r="R436" i="4"/>
  <c r="Z436" i="4"/>
  <c r="R438" i="4"/>
  <c r="Z438" i="4"/>
  <c r="R440" i="4"/>
  <c r="Z440" i="4"/>
  <c r="R442" i="4"/>
  <c r="Z442" i="4"/>
  <c r="R444" i="4"/>
  <c r="Z444" i="4"/>
  <c r="R446" i="4"/>
  <c r="Z446" i="4"/>
  <c r="R448" i="4"/>
  <c r="Z448" i="4"/>
  <c r="R450" i="4"/>
  <c r="Z450" i="4"/>
  <c r="R452" i="4"/>
  <c r="Z452" i="4"/>
  <c r="R454" i="4"/>
  <c r="Z454" i="4"/>
  <c r="R456" i="4"/>
  <c r="Z456" i="4"/>
  <c r="R458" i="4"/>
  <c r="Z458" i="4"/>
  <c r="R460" i="4"/>
  <c r="Z460" i="4"/>
  <c r="R523" i="4"/>
  <c r="R521" i="4"/>
  <c r="R519" i="4"/>
  <c r="R517" i="4"/>
  <c r="R515" i="4"/>
  <c r="R513" i="4"/>
  <c r="R511" i="4"/>
  <c r="R509" i="4"/>
  <c r="R507" i="4"/>
  <c r="R505" i="4"/>
  <c r="R503" i="4"/>
  <c r="R501" i="4"/>
  <c r="R499" i="4"/>
  <c r="R497" i="4"/>
  <c r="R495" i="4"/>
  <c r="R493" i="4"/>
  <c r="R491" i="4"/>
  <c r="R489" i="4"/>
  <c r="R487" i="4"/>
  <c r="R485" i="4"/>
  <c r="R483" i="4"/>
  <c r="R481" i="4"/>
  <c r="R479" i="4"/>
  <c r="R477" i="4"/>
  <c r="R475" i="4"/>
  <c r="R473" i="4"/>
  <c r="R471" i="4"/>
  <c r="R469" i="4"/>
  <c r="R467" i="4"/>
  <c r="R465" i="4"/>
  <c r="R463" i="4"/>
  <c r="T523" i="4"/>
  <c r="T521" i="4"/>
  <c r="T519" i="4"/>
  <c r="T517" i="4"/>
  <c r="T515" i="4"/>
  <c r="T513" i="4"/>
  <c r="T511" i="4"/>
  <c r="T509" i="4"/>
  <c r="T507" i="4"/>
  <c r="T505" i="4"/>
  <c r="T503" i="4"/>
  <c r="T501" i="4"/>
  <c r="T499" i="4"/>
  <c r="T497" i="4"/>
  <c r="T495" i="4"/>
  <c r="T493" i="4"/>
  <c r="T491" i="4"/>
  <c r="T489" i="4"/>
  <c r="T487" i="4"/>
  <c r="T485" i="4"/>
  <c r="T483" i="4"/>
  <c r="T481" i="4"/>
  <c r="T479" i="4"/>
  <c r="T477" i="4"/>
  <c r="T475" i="4"/>
  <c r="T473" i="4"/>
  <c r="T471" i="4"/>
  <c r="T469" i="4"/>
  <c r="T467" i="4"/>
  <c r="T465" i="4"/>
  <c r="T463" i="4"/>
  <c r="T461" i="4"/>
  <c r="T459" i="4"/>
  <c r="T457" i="4"/>
  <c r="T455" i="4"/>
  <c r="T453" i="4"/>
  <c r="T451" i="4"/>
  <c r="T449" i="4"/>
  <c r="T447" i="4"/>
  <c r="T445" i="4"/>
  <c r="T443" i="4"/>
  <c r="T441" i="4"/>
  <c r="T439" i="4"/>
  <c r="T437" i="4"/>
  <c r="T435" i="4"/>
  <c r="T433" i="4"/>
  <c r="T431" i="4"/>
  <c r="T429" i="4"/>
  <c r="T427" i="4"/>
  <c r="T425" i="4"/>
  <c r="T423" i="4"/>
  <c r="T421" i="4"/>
  <c r="T419" i="4"/>
  <c r="T417" i="4"/>
  <c r="T415" i="4"/>
  <c r="T413" i="4"/>
  <c r="T411" i="4"/>
  <c r="T409" i="4"/>
  <c r="T407" i="4"/>
  <c r="R522" i="4"/>
  <c r="R520" i="4"/>
  <c r="R518" i="4"/>
  <c r="R516" i="4"/>
  <c r="R514" i="4"/>
  <c r="R512" i="4"/>
  <c r="R510" i="4"/>
  <c r="R508" i="4"/>
  <c r="R506" i="4"/>
  <c r="R504" i="4"/>
  <c r="R502" i="4"/>
  <c r="R500" i="4"/>
  <c r="R498" i="4"/>
  <c r="R496" i="4"/>
  <c r="R494" i="4"/>
  <c r="R492" i="4"/>
  <c r="R490" i="4"/>
  <c r="R488" i="4"/>
  <c r="R486" i="4"/>
  <c r="R484" i="4"/>
  <c r="R482" i="4"/>
  <c r="R480" i="4"/>
  <c r="R478" i="4"/>
  <c r="R476" i="4"/>
  <c r="R474" i="4"/>
  <c r="R472" i="4"/>
  <c r="R470" i="4"/>
  <c r="R468" i="4"/>
  <c r="R466" i="4"/>
  <c r="R464" i="4"/>
  <c r="R462" i="4"/>
  <c r="T280" i="4"/>
  <c r="T278" i="4"/>
  <c r="T282" i="4"/>
  <c r="T288" i="4"/>
  <c r="T286" i="4"/>
  <c r="T284" i="4"/>
  <c r="T290" i="4"/>
  <c r="T292" i="4"/>
  <c r="T522" i="4"/>
  <c r="T520" i="4"/>
  <c r="T518" i="4"/>
  <c r="T516" i="4"/>
  <c r="T514" i="4"/>
  <c r="T512" i="4"/>
  <c r="T510" i="4"/>
  <c r="T508" i="4"/>
  <c r="T506" i="4"/>
  <c r="T504" i="4"/>
  <c r="T502" i="4"/>
  <c r="T500" i="4"/>
  <c r="T498" i="4"/>
  <c r="T496" i="4"/>
  <c r="T494" i="4"/>
  <c r="T492" i="4"/>
  <c r="T490" i="4"/>
  <c r="T488" i="4"/>
  <c r="T486" i="4"/>
  <c r="T484" i="4"/>
  <c r="T482" i="4"/>
  <c r="T480" i="4"/>
  <c r="T478" i="4"/>
  <c r="T476" i="4"/>
  <c r="T474" i="4"/>
  <c r="T472" i="4"/>
  <c r="T470" i="4"/>
  <c r="T468" i="4"/>
  <c r="T466" i="4"/>
  <c r="T464" i="4"/>
  <c r="T462" i="4"/>
  <c r="T460" i="4"/>
  <c r="T458" i="4"/>
  <c r="T456" i="4"/>
  <c r="T454" i="4"/>
  <c r="T452" i="4"/>
  <c r="T450" i="4"/>
  <c r="T448" i="4"/>
  <c r="T446" i="4"/>
  <c r="T444" i="4"/>
  <c r="T442" i="4"/>
  <c r="T440" i="4"/>
  <c r="T438" i="4"/>
  <c r="T436" i="4"/>
  <c r="T434" i="4"/>
  <c r="T432" i="4"/>
  <c r="T430" i="4"/>
  <c r="T428" i="4"/>
  <c r="T426" i="4"/>
  <c r="T424" i="4"/>
  <c r="T422" i="4"/>
  <c r="T420" i="4"/>
  <c r="T418" i="4"/>
  <c r="T416" i="4"/>
  <c r="T414" i="4"/>
  <c r="T412" i="4"/>
  <c r="T410" i="4"/>
  <c r="T408" i="4"/>
  <c r="T406" i="4"/>
  <c r="T404" i="4"/>
  <c r="T402" i="4"/>
  <c r="T400" i="4"/>
  <c r="T398" i="4"/>
  <c r="T396" i="4"/>
  <c r="T394" i="4"/>
  <c r="T392" i="4"/>
  <c r="T390" i="4"/>
  <c r="T388" i="4"/>
  <c r="T386" i="4"/>
  <c r="T384" i="4"/>
  <c r="Z6" i="4"/>
  <c r="T6" i="4"/>
  <c r="R6" i="4"/>
  <c r="Z8" i="4"/>
  <c r="T8" i="4"/>
  <c r="R8" i="4"/>
  <c r="Z10" i="4"/>
  <c r="T10" i="4"/>
  <c r="R10" i="4"/>
  <c r="Z12" i="4"/>
  <c r="T12" i="4"/>
  <c r="R12" i="4"/>
  <c r="Z14" i="4"/>
  <c r="T14" i="4"/>
  <c r="R14" i="4"/>
  <c r="Z16" i="4"/>
  <c r="T16" i="4"/>
  <c r="R16" i="4"/>
  <c r="Z18" i="4"/>
  <c r="T18" i="4"/>
  <c r="R18" i="4"/>
  <c r="Z20" i="4"/>
  <c r="T20" i="4"/>
  <c r="R20" i="4"/>
  <c r="Z22" i="4"/>
  <c r="T22" i="4"/>
  <c r="R22" i="4"/>
  <c r="Z24" i="4"/>
  <c r="T24" i="4"/>
  <c r="R24" i="4"/>
  <c r="Z26" i="4"/>
  <c r="T26" i="4"/>
  <c r="R26" i="4"/>
  <c r="Z28" i="4"/>
  <c r="T28" i="4"/>
  <c r="R28" i="4"/>
  <c r="Z30" i="4"/>
  <c r="T30" i="4"/>
  <c r="R30" i="4"/>
  <c r="Z32" i="4"/>
  <c r="T32" i="4"/>
  <c r="R32" i="4"/>
  <c r="Z34" i="4"/>
  <c r="T34" i="4"/>
  <c r="R34" i="4"/>
  <c r="Z36" i="4"/>
  <c r="T36" i="4"/>
  <c r="R36" i="4"/>
  <c r="Z38" i="4"/>
  <c r="T38" i="4"/>
  <c r="R38" i="4"/>
  <c r="Z40" i="4"/>
  <c r="T40" i="4"/>
  <c r="R40" i="4"/>
  <c r="Z42" i="4"/>
  <c r="T42" i="4"/>
  <c r="R42" i="4"/>
  <c r="Z44" i="4"/>
  <c r="T44" i="4"/>
  <c r="R44" i="4"/>
  <c r="Z46" i="4"/>
  <c r="T46" i="4"/>
  <c r="R46" i="4"/>
  <c r="Z48" i="4"/>
  <c r="T48" i="4"/>
  <c r="R48" i="4"/>
  <c r="Z50" i="4"/>
  <c r="T50" i="4"/>
  <c r="R50" i="4"/>
  <c r="Z52" i="4"/>
  <c r="T52" i="4"/>
  <c r="R52" i="4"/>
  <c r="Z54" i="4"/>
  <c r="T54" i="4"/>
  <c r="R54" i="4"/>
  <c r="Z56" i="4"/>
  <c r="T56" i="4"/>
  <c r="R56" i="4"/>
  <c r="Z58" i="4"/>
  <c r="T58" i="4"/>
  <c r="R58" i="4"/>
  <c r="Z60" i="4"/>
  <c r="T60" i="4"/>
  <c r="R60" i="4"/>
  <c r="Z62" i="4"/>
  <c r="T62" i="4"/>
  <c r="R62" i="4"/>
  <c r="Z64" i="4"/>
  <c r="T64" i="4"/>
  <c r="R64" i="4"/>
  <c r="Z66" i="4"/>
  <c r="T66" i="4"/>
  <c r="R66" i="4"/>
  <c r="Z68" i="4"/>
  <c r="T68" i="4"/>
  <c r="R68" i="4"/>
  <c r="Z70" i="4"/>
  <c r="T70" i="4"/>
  <c r="R70" i="4"/>
  <c r="Z72" i="4"/>
  <c r="T72" i="4"/>
  <c r="R72" i="4"/>
  <c r="Z74" i="4"/>
  <c r="T74" i="4"/>
  <c r="R74" i="4"/>
  <c r="Z76" i="4"/>
  <c r="T76" i="4"/>
  <c r="R76" i="4"/>
  <c r="Z78" i="4"/>
  <c r="T78" i="4"/>
  <c r="R78" i="4"/>
  <c r="Z80" i="4"/>
  <c r="T80" i="4"/>
  <c r="R80" i="4"/>
  <c r="Z82" i="4"/>
  <c r="T82" i="4"/>
  <c r="R82" i="4"/>
  <c r="Z84" i="4"/>
  <c r="T84" i="4"/>
  <c r="R84" i="4"/>
  <c r="Z86" i="4"/>
  <c r="T86" i="4"/>
  <c r="R86" i="4"/>
  <c r="Z88" i="4"/>
  <c r="T88" i="4"/>
  <c r="R88" i="4"/>
  <c r="Z90" i="4"/>
  <c r="T90" i="4"/>
  <c r="R90" i="4"/>
  <c r="Z92" i="4"/>
  <c r="T92" i="4"/>
  <c r="R92" i="4"/>
  <c r="Z94" i="4"/>
  <c r="T94" i="4"/>
  <c r="R94" i="4"/>
  <c r="Z96" i="4"/>
  <c r="T96" i="4"/>
  <c r="R96" i="4"/>
  <c r="Z98" i="4"/>
  <c r="T98" i="4"/>
  <c r="R98" i="4"/>
  <c r="Z100" i="4"/>
  <c r="T100" i="4"/>
  <c r="R100" i="4"/>
  <c r="Z102" i="4"/>
  <c r="T102" i="4"/>
  <c r="R102" i="4"/>
  <c r="Z104" i="4"/>
  <c r="T104" i="4"/>
  <c r="R104" i="4"/>
  <c r="Z106" i="4"/>
  <c r="T106" i="4"/>
  <c r="R106" i="4"/>
  <c r="Z108" i="4"/>
  <c r="T108" i="4"/>
  <c r="R108" i="4"/>
  <c r="Z110" i="4"/>
  <c r="T110" i="4"/>
  <c r="R110" i="4"/>
  <c r="Z112" i="4"/>
  <c r="T112" i="4"/>
  <c r="R112" i="4"/>
  <c r="Z114" i="4"/>
  <c r="T114" i="4"/>
  <c r="R114" i="4"/>
  <c r="Z116" i="4"/>
  <c r="T116" i="4"/>
  <c r="R116" i="4"/>
  <c r="Z118" i="4"/>
  <c r="T118" i="4"/>
  <c r="R118" i="4"/>
  <c r="Z120" i="4"/>
  <c r="T120" i="4"/>
  <c r="R120" i="4"/>
  <c r="Z122" i="4"/>
  <c r="T122" i="4"/>
  <c r="R122" i="4"/>
  <c r="Z124" i="4"/>
  <c r="T124" i="4"/>
  <c r="R124" i="4"/>
  <c r="Z126" i="4"/>
  <c r="T126" i="4"/>
  <c r="R126" i="4"/>
  <c r="Z128" i="4"/>
  <c r="T128" i="4"/>
  <c r="R128" i="4"/>
  <c r="Z130" i="4"/>
  <c r="T130" i="4"/>
  <c r="R130" i="4"/>
  <c r="Z132" i="4"/>
  <c r="T132" i="4"/>
  <c r="R132" i="4"/>
  <c r="Z134" i="4"/>
  <c r="T134" i="4"/>
  <c r="R134" i="4"/>
  <c r="Z136" i="4"/>
  <c r="T136" i="4"/>
  <c r="R136" i="4"/>
  <c r="Z138" i="4"/>
  <c r="T138" i="4"/>
  <c r="R138" i="4"/>
  <c r="Z140" i="4"/>
  <c r="T140" i="4"/>
  <c r="R140" i="4"/>
  <c r="Z142" i="4"/>
  <c r="T142" i="4"/>
  <c r="R142" i="4"/>
  <c r="Z144" i="4"/>
  <c r="T144" i="4"/>
  <c r="R144" i="4"/>
  <c r="Z146" i="4"/>
  <c r="T146" i="4"/>
  <c r="R146" i="4"/>
  <c r="Z148" i="4"/>
  <c r="T148" i="4"/>
  <c r="R148" i="4"/>
  <c r="Z150" i="4"/>
  <c r="T150" i="4"/>
  <c r="R150" i="4"/>
  <c r="Z152" i="4"/>
  <c r="T152" i="4"/>
  <c r="R152" i="4"/>
  <c r="Z154" i="4"/>
  <c r="T154" i="4"/>
  <c r="R154" i="4"/>
  <c r="Z156" i="4"/>
  <c r="T156" i="4"/>
  <c r="R156" i="4"/>
  <c r="Z5" i="4"/>
  <c r="T5" i="4"/>
  <c r="Z7" i="4"/>
  <c r="T7" i="4"/>
  <c r="Z9" i="4"/>
  <c r="T9" i="4"/>
  <c r="Z11" i="4"/>
  <c r="T11" i="4"/>
  <c r="Z13" i="4"/>
  <c r="T13" i="4"/>
  <c r="Z15" i="4"/>
  <c r="T15" i="4"/>
  <c r="Z17" i="4"/>
  <c r="T17" i="4"/>
  <c r="Z19" i="4"/>
  <c r="T19" i="4"/>
  <c r="Z21" i="4"/>
  <c r="T21" i="4"/>
  <c r="Z23" i="4"/>
  <c r="T23" i="4"/>
  <c r="Z25" i="4"/>
  <c r="T25" i="4"/>
  <c r="Z27" i="4"/>
  <c r="T27" i="4"/>
  <c r="Z29" i="4"/>
  <c r="T29" i="4"/>
  <c r="Z31" i="4"/>
  <c r="T31" i="4"/>
  <c r="Z33" i="4"/>
  <c r="T33" i="4"/>
  <c r="Z35" i="4"/>
  <c r="T35" i="4"/>
  <c r="Z37" i="4"/>
  <c r="T37" i="4"/>
  <c r="Z39" i="4"/>
  <c r="T39" i="4"/>
  <c r="Z41" i="4"/>
  <c r="T41" i="4"/>
  <c r="Z43" i="4"/>
  <c r="T43" i="4"/>
  <c r="Z45" i="4"/>
  <c r="T45" i="4"/>
  <c r="Z47" i="4"/>
  <c r="T47" i="4"/>
  <c r="Z49" i="4"/>
  <c r="T49" i="4"/>
  <c r="Z51" i="4"/>
  <c r="T51" i="4"/>
  <c r="Z53" i="4"/>
  <c r="T53" i="4"/>
  <c r="Z55" i="4"/>
  <c r="T55" i="4"/>
  <c r="Z57" i="4"/>
  <c r="T57" i="4"/>
  <c r="Z59" i="4"/>
  <c r="T59" i="4"/>
  <c r="Z61" i="4"/>
  <c r="T61" i="4"/>
  <c r="Z63" i="4"/>
  <c r="T63" i="4"/>
  <c r="Z65" i="4"/>
  <c r="T65" i="4"/>
  <c r="Z67" i="4"/>
  <c r="T67" i="4"/>
  <c r="Z69" i="4"/>
  <c r="T69" i="4"/>
  <c r="Z71" i="4"/>
  <c r="T71" i="4"/>
  <c r="Z73" i="4"/>
  <c r="T73" i="4"/>
  <c r="Z75" i="4"/>
  <c r="T75" i="4"/>
  <c r="Z77" i="4"/>
  <c r="T77" i="4"/>
  <c r="Z79" i="4"/>
  <c r="T79" i="4"/>
  <c r="Z81" i="4"/>
  <c r="T81" i="4"/>
  <c r="Z83" i="4"/>
  <c r="T83" i="4"/>
  <c r="Z85" i="4"/>
  <c r="T85" i="4"/>
  <c r="Z87" i="4"/>
  <c r="T87" i="4"/>
  <c r="Z89" i="4"/>
  <c r="T89" i="4"/>
  <c r="Z91" i="4"/>
  <c r="T91" i="4"/>
  <c r="Z93" i="4"/>
  <c r="T93" i="4"/>
  <c r="Z95" i="4"/>
  <c r="T95" i="4"/>
  <c r="Z97" i="4"/>
  <c r="T97" i="4"/>
  <c r="Z99" i="4"/>
  <c r="T99" i="4"/>
  <c r="Z101" i="4"/>
  <c r="T101" i="4"/>
  <c r="Z103" i="4"/>
  <c r="T103" i="4"/>
  <c r="Z105" i="4"/>
  <c r="T105" i="4"/>
  <c r="Z107" i="4"/>
  <c r="T107" i="4"/>
  <c r="Z109" i="4"/>
  <c r="T109" i="4"/>
  <c r="Z111" i="4"/>
  <c r="T111" i="4"/>
  <c r="Z113" i="4"/>
  <c r="T113" i="4"/>
  <c r="Z115" i="4"/>
  <c r="T115" i="4"/>
  <c r="Z117" i="4"/>
  <c r="T117" i="4"/>
  <c r="Z119" i="4"/>
  <c r="T119" i="4"/>
  <c r="Z121" i="4"/>
  <c r="T121" i="4"/>
  <c r="Z123" i="4"/>
  <c r="T123" i="4"/>
  <c r="Z125" i="4"/>
  <c r="T125" i="4"/>
  <c r="Z127" i="4"/>
  <c r="T127" i="4"/>
  <c r="Z129" i="4"/>
  <c r="T129" i="4"/>
  <c r="Z131" i="4"/>
  <c r="T131" i="4"/>
  <c r="Z133" i="4"/>
  <c r="T133" i="4"/>
  <c r="Z135" i="4"/>
  <c r="T135" i="4"/>
  <c r="Z137" i="4"/>
  <c r="T137" i="4"/>
  <c r="Z139" i="4"/>
  <c r="T139" i="4"/>
  <c r="Z141" i="4"/>
  <c r="T141" i="4"/>
  <c r="Z143" i="4"/>
  <c r="T143" i="4"/>
  <c r="Z145" i="4"/>
  <c r="T145" i="4"/>
  <c r="Z147" i="4"/>
  <c r="T147" i="4"/>
  <c r="Z149" i="4"/>
  <c r="T149" i="4"/>
  <c r="Z151" i="4"/>
  <c r="T151" i="4"/>
  <c r="Z153" i="4"/>
  <c r="T153" i="4"/>
  <c r="Z155" i="4"/>
  <c r="T155" i="4"/>
  <c r="Z157" i="4"/>
  <c r="T157" i="4"/>
  <c r="Z159" i="4"/>
  <c r="T159" i="4"/>
  <c r="Z161" i="4"/>
  <c r="T161" i="4"/>
  <c r="Z163" i="4"/>
  <c r="T163" i="4"/>
  <c r="Z165" i="4"/>
  <c r="T165" i="4"/>
  <c r="Z167" i="4"/>
  <c r="T167" i="4"/>
  <c r="Z169" i="4"/>
  <c r="T169" i="4"/>
  <c r="Z171" i="4"/>
  <c r="T171" i="4"/>
  <c r="Z173" i="4"/>
  <c r="T173" i="4"/>
  <c r="Z175" i="4"/>
  <c r="T175" i="4"/>
  <c r="Z177" i="4"/>
  <c r="T177" i="4"/>
  <c r="Z179" i="4"/>
  <c r="T179" i="4"/>
  <c r="Z181" i="4"/>
  <c r="T181" i="4"/>
  <c r="Z183" i="4"/>
  <c r="T183" i="4"/>
  <c r="Z185" i="4"/>
  <c r="T185" i="4"/>
  <c r="Z187" i="4"/>
  <c r="T187" i="4"/>
  <c r="Z189" i="4"/>
  <c r="T189" i="4"/>
  <c r="Z191" i="4"/>
  <c r="T191" i="4"/>
  <c r="Z193" i="4"/>
  <c r="T193" i="4"/>
  <c r="Z195" i="4"/>
  <c r="T195" i="4"/>
  <c r="Z197" i="4"/>
  <c r="T197" i="4"/>
  <c r="Z199" i="4"/>
  <c r="T199" i="4"/>
  <c r="Z201" i="4"/>
  <c r="T201" i="4"/>
  <c r="Z203" i="4"/>
  <c r="T203" i="4"/>
  <c r="Z205" i="4"/>
  <c r="T205" i="4"/>
  <c r="Z207" i="4"/>
  <c r="T207" i="4"/>
  <c r="Z209" i="4"/>
  <c r="T209" i="4"/>
  <c r="Z211" i="4"/>
  <c r="T211" i="4"/>
  <c r="Z213" i="4"/>
  <c r="T213" i="4"/>
  <c r="Z215" i="4"/>
  <c r="T215" i="4"/>
  <c r="Z217" i="4"/>
  <c r="T217" i="4"/>
  <c r="Z219" i="4"/>
  <c r="T219" i="4"/>
  <c r="Z221" i="4"/>
  <c r="T221" i="4"/>
  <c r="Z223" i="4"/>
  <c r="T223" i="4"/>
  <c r="Z225" i="4"/>
  <c r="T225" i="4"/>
  <c r="Z227" i="4"/>
  <c r="T227" i="4"/>
  <c r="Z229" i="4"/>
  <c r="T229" i="4"/>
  <c r="Z231" i="4"/>
  <c r="T231" i="4"/>
  <c r="Z233" i="4"/>
  <c r="T233" i="4"/>
  <c r="Z235" i="4"/>
  <c r="T235" i="4"/>
  <c r="Z237" i="4"/>
  <c r="T237" i="4"/>
  <c r="Z239" i="4"/>
  <c r="T239" i="4"/>
  <c r="Z241" i="4"/>
  <c r="T241" i="4"/>
  <c r="Z243" i="4"/>
  <c r="T243" i="4"/>
  <c r="Z245" i="4"/>
  <c r="T245" i="4"/>
  <c r="Z247" i="4"/>
  <c r="T247" i="4"/>
  <c r="Z249" i="4"/>
  <c r="T249" i="4"/>
  <c r="Z251" i="4"/>
  <c r="T251" i="4"/>
  <c r="Z253" i="4"/>
  <c r="T253" i="4"/>
  <c r="Z255" i="4"/>
  <c r="T255" i="4"/>
  <c r="Z257" i="4"/>
  <c r="T257" i="4"/>
  <c r="Z259" i="4"/>
  <c r="T259" i="4"/>
  <c r="Z261" i="4"/>
  <c r="T261" i="4"/>
  <c r="Z263" i="4"/>
  <c r="T263" i="4"/>
  <c r="Z265" i="4"/>
  <c r="T265" i="4"/>
  <c r="Z267" i="4"/>
  <c r="T267" i="4"/>
  <c r="Z269" i="4"/>
  <c r="T269" i="4"/>
  <c r="Z271" i="4"/>
  <c r="T271" i="4"/>
  <c r="Z273" i="4"/>
  <c r="T273" i="4"/>
  <c r="Z275" i="4"/>
  <c r="T275" i="4"/>
  <c r="Z277" i="4"/>
  <c r="T277" i="4"/>
  <c r="R277" i="4"/>
  <c r="R273" i="4"/>
  <c r="R269" i="4"/>
  <c r="R265" i="4"/>
  <c r="R261" i="4"/>
  <c r="R257" i="4"/>
  <c r="R253" i="4"/>
  <c r="R249" i="4"/>
  <c r="R245" i="4"/>
  <c r="R241" i="4"/>
  <c r="R237" i="4"/>
  <c r="R233" i="4"/>
  <c r="R229" i="4"/>
  <c r="R225" i="4"/>
  <c r="R221" i="4"/>
  <c r="R217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Z158" i="4"/>
  <c r="T158" i="4"/>
  <c r="R158" i="4"/>
  <c r="Z160" i="4"/>
  <c r="T160" i="4"/>
  <c r="R160" i="4"/>
  <c r="Z162" i="4"/>
  <c r="T162" i="4"/>
  <c r="R162" i="4"/>
  <c r="Z164" i="4"/>
  <c r="T164" i="4"/>
  <c r="R164" i="4"/>
  <c r="Z166" i="4"/>
  <c r="T166" i="4"/>
  <c r="R166" i="4"/>
  <c r="Z168" i="4"/>
  <c r="T168" i="4"/>
  <c r="R168" i="4"/>
  <c r="Z170" i="4"/>
  <c r="T170" i="4"/>
  <c r="R170" i="4"/>
  <c r="Z172" i="4"/>
  <c r="T172" i="4"/>
  <c r="R172" i="4"/>
  <c r="Z174" i="4"/>
  <c r="T174" i="4"/>
  <c r="R174" i="4"/>
  <c r="Z176" i="4"/>
  <c r="T176" i="4"/>
  <c r="R176" i="4"/>
  <c r="Z178" i="4"/>
  <c r="T178" i="4"/>
  <c r="R178" i="4"/>
  <c r="Z180" i="4"/>
  <c r="T180" i="4"/>
  <c r="R180" i="4"/>
  <c r="Z182" i="4"/>
  <c r="T182" i="4"/>
  <c r="R182" i="4"/>
  <c r="Z184" i="4"/>
  <c r="T184" i="4"/>
  <c r="R184" i="4"/>
  <c r="Z186" i="4"/>
  <c r="T186" i="4"/>
  <c r="R186" i="4"/>
  <c r="Z188" i="4"/>
  <c r="T188" i="4"/>
  <c r="R188" i="4"/>
  <c r="Z190" i="4"/>
  <c r="T190" i="4"/>
  <c r="R190" i="4"/>
  <c r="Z192" i="4"/>
  <c r="T192" i="4"/>
  <c r="R192" i="4"/>
  <c r="Z194" i="4"/>
  <c r="T194" i="4"/>
  <c r="R194" i="4"/>
  <c r="Z196" i="4"/>
  <c r="T196" i="4"/>
  <c r="R196" i="4"/>
  <c r="Z198" i="4"/>
  <c r="T198" i="4"/>
  <c r="R198" i="4"/>
  <c r="Z200" i="4"/>
  <c r="T200" i="4"/>
  <c r="R200" i="4"/>
  <c r="Z202" i="4"/>
  <c r="T202" i="4"/>
  <c r="R202" i="4"/>
  <c r="Z204" i="4"/>
  <c r="T204" i="4"/>
  <c r="R204" i="4"/>
  <c r="Z206" i="4"/>
  <c r="T206" i="4"/>
  <c r="R206" i="4"/>
  <c r="Z208" i="4"/>
  <c r="T208" i="4"/>
  <c r="R208" i="4"/>
  <c r="Z210" i="4"/>
  <c r="T210" i="4"/>
  <c r="R210" i="4"/>
  <c r="Z212" i="4"/>
  <c r="T212" i="4"/>
  <c r="R212" i="4"/>
  <c r="Z214" i="4"/>
  <c r="T214" i="4"/>
  <c r="R214" i="4"/>
  <c r="Z216" i="4"/>
  <c r="T216" i="4"/>
  <c r="R216" i="4"/>
  <c r="Z218" i="4"/>
  <c r="T218" i="4"/>
  <c r="R218" i="4"/>
  <c r="Z220" i="4"/>
  <c r="T220" i="4"/>
  <c r="R220" i="4"/>
  <c r="T222" i="4"/>
  <c r="Z222" i="4"/>
  <c r="R222" i="4"/>
  <c r="T224" i="4"/>
  <c r="Z224" i="4"/>
  <c r="R224" i="4"/>
  <c r="T226" i="4"/>
  <c r="Z226" i="4"/>
  <c r="R226" i="4"/>
  <c r="T228" i="4"/>
  <c r="Z228" i="4"/>
  <c r="R228" i="4"/>
  <c r="T230" i="4"/>
  <c r="Z230" i="4"/>
  <c r="R230" i="4"/>
  <c r="T232" i="4"/>
  <c r="Z232" i="4"/>
  <c r="R232" i="4"/>
  <c r="Z234" i="4"/>
  <c r="T234" i="4"/>
  <c r="R234" i="4"/>
  <c r="T236" i="4"/>
  <c r="Z236" i="4"/>
  <c r="R236" i="4"/>
  <c r="Z238" i="4"/>
  <c r="T238" i="4"/>
  <c r="R238" i="4"/>
  <c r="T240" i="4"/>
  <c r="Z240" i="4"/>
  <c r="R240" i="4"/>
  <c r="Z242" i="4"/>
  <c r="T242" i="4"/>
  <c r="R242" i="4"/>
  <c r="T244" i="4"/>
  <c r="Z244" i="4"/>
  <c r="R244" i="4"/>
  <c r="Z246" i="4"/>
  <c r="T246" i="4"/>
  <c r="R246" i="4"/>
  <c r="T248" i="4"/>
  <c r="Z248" i="4"/>
  <c r="R248" i="4"/>
  <c r="Z250" i="4"/>
  <c r="T250" i="4"/>
  <c r="R250" i="4"/>
  <c r="T252" i="4"/>
  <c r="Z252" i="4"/>
  <c r="R252" i="4"/>
  <c r="Z254" i="4"/>
  <c r="T254" i="4"/>
  <c r="R254" i="4"/>
  <c r="T256" i="4"/>
  <c r="Z256" i="4"/>
  <c r="R256" i="4"/>
  <c r="Z258" i="4"/>
  <c r="T258" i="4"/>
  <c r="R258" i="4"/>
  <c r="Z260" i="4"/>
  <c r="R260" i="4"/>
  <c r="Z262" i="4"/>
  <c r="R262" i="4"/>
  <c r="Z264" i="4"/>
  <c r="R264" i="4"/>
  <c r="Z266" i="4"/>
  <c r="R266" i="4"/>
  <c r="Z268" i="4"/>
  <c r="R268" i="4"/>
  <c r="Z270" i="4"/>
  <c r="R270" i="4"/>
  <c r="Z272" i="4"/>
  <c r="R272" i="4"/>
  <c r="Z274" i="4"/>
  <c r="R274" i="4"/>
  <c r="Z276" i="4"/>
  <c r="R276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T276" i="4"/>
  <c r="T272" i="4"/>
  <c r="T268" i="4"/>
  <c r="T264" i="4"/>
  <c r="T260" i="4"/>
  <c r="Z4" i="4"/>
  <c r="T4" i="4"/>
  <c r="R4" i="4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U400" i="4" l="1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<sst xmlns="http://schemas.openxmlformats.org/spreadsheetml/2006/main" count="2723" uniqueCount="587">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</sst>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llow-up-mbb-sbc932022133339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39.127270000000003</v>
          </cell>
          <cell r="J20">
            <v>-11.93516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44635</v>
          </cell>
          <cell r="P20">
            <v>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3">
          <cell r="B3" t="str">
            <v>NúmerodoLieferschein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80008326</v>
          </cell>
          <cell r="C4">
            <v>540200640</v>
          </cell>
          <cell r="E4" t="str">
            <v/>
          </cell>
          <cell r="F4" t="str">
            <v>VERDE</v>
          </cell>
          <cell r="G4" t="str">
            <v xml:space="preserve">MAERSK LAMANAI                                    </v>
          </cell>
          <cell r="I4" t="str">
            <v/>
          </cell>
          <cell r="J4">
            <v>9</v>
          </cell>
          <cell r="K4" t="str">
            <v>4</v>
          </cell>
          <cell r="L4" t="str">
            <v>9</v>
          </cell>
          <cell r="M4" t="str">
            <v>5</v>
          </cell>
          <cell r="N4" t="str">
            <v>30</v>
          </cell>
          <cell r="O4" t="str">
            <v>0</v>
          </cell>
          <cell r="P4" t="str">
            <v>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MRSU3779159           </v>
          </cell>
          <cell r="V4" t="str">
            <v/>
          </cell>
          <cell r="W4" t="str">
            <v>BLOCO, PUXE WILSON SONS AUTORIZADO OLL</v>
          </cell>
          <cell r="X4" t="str">
            <v/>
          </cell>
          <cell r="Y4" t="str">
            <v/>
          </cell>
          <cell r="Z4" t="str">
            <v>14</v>
          </cell>
          <cell r="AA4" t="str">
            <v>0</v>
          </cell>
          <cell r="AB4" t="str">
            <v>32</v>
          </cell>
          <cell r="AC4" t="str">
            <v>11</v>
          </cell>
          <cell r="AD4" t="str">
            <v xml:space="preserve">MRSU3779159              </v>
          </cell>
          <cell r="AE4" t="str">
            <v/>
          </cell>
          <cell r="AF4" t="str">
            <v/>
          </cell>
          <cell r="AG4" t="str">
            <v>1G934490</v>
          </cell>
          <cell r="AH4" t="str">
            <v>Pendente</v>
          </cell>
          <cell r="AI4" t="str">
            <v>Não</v>
          </cell>
          <cell r="AJ4" t="str">
            <v>24/12/2021</v>
          </cell>
          <cell r="AK4" t="str">
            <v>Marítimo</v>
          </cell>
          <cell r="AL4" t="str">
            <v>04/01/2022</v>
          </cell>
          <cell r="AM4" t="str">
            <v>18/02/2022</v>
          </cell>
          <cell r="AN4" t="str">
            <v>2204287953</v>
          </cell>
        </row>
        <row r="5">
          <cell r="B5">
            <v>80008343</v>
          </cell>
          <cell r="C5">
            <v>540200642</v>
          </cell>
          <cell r="E5" t="str">
            <v/>
          </cell>
          <cell r="F5" t="str">
            <v>VERDE</v>
          </cell>
          <cell r="G5" t="str">
            <v xml:space="preserve">MAERSK LAMANAI                                    </v>
          </cell>
          <cell r="H5" t="str">
            <v>14</v>
          </cell>
          <cell r="I5" t="str">
            <v>4</v>
          </cell>
          <cell r="J5">
            <v>6</v>
          </cell>
          <cell r="K5" t="str">
            <v>4</v>
          </cell>
          <cell r="L5" t="str">
            <v>6</v>
          </cell>
          <cell r="M5" t="str">
            <v>1</v>
          </cell>
          <cell r="N5" t="str">
            <v>26</v>
          </cell>
          <cell r="O5" t="str">
            <v>0</v>
          </cell>
          <cell r="P5" t="str">
            <v>0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CIPU5094150           </v>
          </cell>
          <cell r="V5" t="str">
            <v>03/03/2022</v>
          </cell>
          <cell r="W5" t="str">
            <v>BLOCO, PUXE WILSON SONS AUTORIZADO OLL</v>
          </cell>
          <cell r="X5" t="str">
            <v>FINALIZADO</v>
          </cell>
          <cell r="Y5" t="str">
            <v/>
          </cell>
          <cell r="Z5" t="str">
            <v>10</v>
          </cell>
          <cell r="AA5" t="str">
            <v>0</v>
          </cell>
          <cell r="AB5" t="str">
            <v>27</v>
          </cell>
          <cell r="AC5" t="str">
            <v>11</v>
          </cell>
          <cell r="AD5" t="str">
            <v xml:space="preserve">CIPU5094150              </v>
          </cell>
          <cell r="AE5" t="str">
            <v/>
          </cell>
          <cell r="AF5" t="str">
            <v/>
          </cell>
          <cell r="AG5" t="str">
            <v>1G934490</v>
          </cell>
          <cell r="AH5" t="str">
            <v>Pendente</v>
          </cell>
          <cell r="AI5" t="str">
            <v>Não</v>
          </cell>
          <cell r="AJ5" t="str">
            <v>28/12/2021</v>
          </cell>
          <cell r="AK5" t="str">
            <v>Marítimo</v>
          </cell>
          <cell r="AL5" t="str">
            <v>04/01/2022</v>
          </cell>
          <cell r="AM5" t="str">
            <v>18/02/2022</v>
          </cell>
          <cell r="AN5" t="str">
            <v>2203478372</v>
          </cell>
        </row>
        <row r="6">
          <cell r="B6">
            <v>80008334</v>
          </cell>
          <cell r="C6">
            <v>540200643</v>
          </cell>
          <cell r="E6" t="str">
            <v/>
          </cell>
          <cell r="F6" t="str">
            <v>VERDE</v>
          </cell>
          <cell r="G6" t="str">
            <v xml:space="preserve">MAERSK LAMANAI                                    </v>
          </cell>
          <cell r="H6" t="str">
            <v>14</v>
          </cell>
          <cell r="I6" t="str">
            <v/>
          </cell>
          <cell r="J6">
            <v>2</v>
          </cell>
          <cell r="K6" t="str">
            <v>2</v>
          </cell>
          <cell r="L6" t="str">
            <v>2</v>
          </cell>
          <cell r="M6" t="str">
            <v>0</v>
          </cell>
          <cell r="N6" t="str">
            <v>12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MRSU4354020           </v>
          </cell>
          <cell r="V6" t="str">
            <v/>
          </cell>
          <cell r="W6" t="str">
            <v>BLOCO, PUXE WILSON SONS AUTORIZADO OLL</v>
          </cell>
          <cell r="X6" t="str">
            <v>WILSON&amp;SONS</v>
          </cell>
          <cell r="Y6" t="str">
            <v/>
          </cell>
          <cell r="Z6" t="str">
            <v>20</v>
          </cell>
          <cell r="AA6" t="str">
            <v>0</v>
          </cell>
          <cell r="AB6" t="str">
            <v>12</v>
          </cell>
          <cell r="AC6" t="str">
            <v>11</v>
          </cell>
          <cell r="AD6" t="str">
            <v xml:space="preserve">MRSU4354020              </v>
          </cell>
          <cell r="AE6" t="str">
            <v/>
          </cell>
          <cell r="AF6" t="str">
            <v/>
          </cell>
          <cell r="AG6" t="str">
            <v>1G934490</v>
          </cell>
          <cell r="AH6" t="str">
            <v>Pendente</v>
          </cell>
          <cell r="AI6" t="str">
            <v>Não</v>
          </cell>
          <cell r="AJ6" t="str">
            <v>27/12/2021</v>
          </cell>
          <cell r="AK6" t="str">
            <v>Marítimo</v>
          </cell>
          <cell r="AL6" t="str">
            <v>04/01/2022</v>
          </cell>
          <cell r="AM6" t="str">
            <v>18/02/2022</v>
          </cell>
          <cell r="AN6" t="str">
            <v>2203478437</v>
          </cell>
        </row>
        <row r="7">
          <cell r="B7">
            <v>80008335</v>
          </cell>
          <cell r="C7">
            <v>540200644</v>
          </cell>
          <cell r="E7" t="str">
            <v/>
          </cell>
          <cell r="F7" t="str">
            <v>VERDE</v>
          </cell>
          <cell r="G7" t="str">
            <v xml:space="preserve">MAERSK LAMANAI                                    </v>
          </cell>
          <cell r="H7" t="str">
            <v>14</v>
          </cell>
          <cell r="I7" t="str">
            <v/>
          </cell>
          <cell r="J7">
            <v>2</v>
          </cell>
          <cell r="K7" t="str">
            <v>2</v>
          </cell>
          <cell r="L7" t="str">
            <v>2</v>
          </cell>
          <cell r="M7" t="str">
            <v>0</v>
          </cell>
          <cell r="N7" t="str">
            <v>14</v>
          </cell>
          <cell r="O7" t="str">
            <v>0</v>
          </cell>
          <cell r="P7" t="str">
            <v>0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MRSU4709270           </v>
          </cell>
          <cell r="V7" t="str">
            <v/>
          </cell>
          <cell r="W7" t="str">
            <v>BLOCO, PUXE WILSON SONS AUTORIZADO OLL</v>
          </cell>
          <cell r="X7" t="str">
            <v>WILSON&amp;SONS</v>
          </cell>
          <cell r="Y7" t="str">
            <v/>
          </cell>
          <cell r="Z7" t="str">
            <v>20</v>
          </cell>
          <cell r="AA7" t="str">
            <v>0</v>
          </cell>
          <cell r="AB7" t="str">
            <v>14</v>
          </cell>
          <cell r="AC7" t="str">
            <v>11</v>
          </cell>
          <cell r="AD7" t="str">
            <v xml:space="preserve">MRSU4709270              </v>
          </cell>
          <cell r="AE7" t="str">
            <v/>
          </cell>
          <cell r="AF7" t="str">
            <v/>
          </cell>
          <cell r="AG7" t="str">
            <v>1G934490</v>
          </cell>
          <cell r="AH7" t="str">
            <v>Pendente</v>
          </cell>
          <cell r="AI7" t="str">
            <v>Não</v>
          </cell>
          <cell r="AJ7" t="str">
            <v>27/12/2021</v>
          </cell>
          <cell r="AK7" t="str">
            <v>Marítimo</v>
          </cell>
          <cell r="AL7" t="str">
            <v>04/01/2022</v>
          </cell>
          <cell r="AM7" t="str">
            <v>18/02/2022</v>
          </cell>
          <cell r="AN7" t="str">
            <v>2203478445</v>
          </cell>
        </row>
        <row r="8">
          <cell r="B8">
            <v>80008370</v>
          </cell>
          <cell r="C8">
            <v>540200645</v>
          </cell>
          <cell r="E8" t="str">
            <v/>
          </cell>
          <cell r="F8" t="str">
            <v/>
          </cell>
          <cell r="G8" t="str">
            <v xml:space="preserve">CMA CGM RIO GRANDE                                </v>
          </cell>
          <cell r="I8" t="str">
            <v/>
          </cell>
          <cell r="J8">
            <v>2</v>
          </cell>
          <cell r="K8" t="str">
            <v>2</v>
          </cell>
          <cell r="L8" t="str">
            <v>2</v>
          </cell>
          <cell r="M8" t="str">
            <v>0</v>
          </cell>
          <cell r="N8" t="str">
            <v>13</v>
          </cell>
          <cell r="O8" t="str">
            <v>0</v>
          </cell>
          <cell r="P8" t="str">
            <v>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TRHU6913900           </v>
          </cell>
          <cell r="V8" t="str">
            <v/>
          </cell>
          <cell r="W8" t="str">
            <v>DTA11/03/ BLOCO, PUXE WILSON SONS AUTORIZADO OLL</v>
          </cell>
          <cell r="X8" t="str">
            <v>DTA TRANSP</v>
          </cell>
          <cell r="Y8" t="str">
            <v/>
          </cell>
          <cell r="Z8" t="str">
            <v xml:space="preserve">8 </v>
          </cell>
          <cell r="AA8" t="str">
            <v>0</v>
          </cell>
          <cell r="AB8" t="str">
            <v>13</v>
          </cell>
          <cell r="AC8" t="str">
            <v>11</v>
          </cell>
          <cell r="AD8" t="str">
            <v xml:space="preserve">TRHU6913900              </v>
          </cell>
          <cell r="AE8" t="str">
            <v/>
          </cell>
          <cell r="AF8" t="str">
            <v/>
          </cell>
          <cell r="AG8" t="str">
            <v>1G934490</v>
          </cell>
          <cell r="AH8" t="str">
            <v>Pendente</v>
          </cell>
          <cell r="AI8" t="str">
            <v>Não</v>
          </cell>
          <cell r="AJ8" t="str">
            <v>30/12/2021</v>
          </cell>
          <cell r="AK8" t="str">
            <v>Marítimo</v>
          </cell>
          <cell r="AL8" t="str">
            <v>04/01/2022</v>
          </cell>
          <cell r="AM8" t="str">
            <v>26/02/2022</v>
          </cell>
          <cell r="AN8" t="str">
            <v xml:space="preserve">          </v>
          </cell>
        </row>
        <row r="9">
          <cell r="B9">
            <v>80008357</v>
          </cell>
          <cell r="C9">
            <v>540200646</v>
          </cell>
          <cell r="E9" t="str">
            <v/>
          </cell>
          <cell r="F9" t="str">
            <v>VERDE</v>
          </cell>
          <cell r="G9" t="str">
            <v xml:space="preserve">MAERSK LAMANAI                                    </v>
          </cell>
          <cell r="I9" t="str">
            <v/>
          </cell>
          <cell r="J9">
            <v>2</v>
          </cell>
          <cell r="K9" t="str">
            <v>2</v>
          </cell>
          <cell r="L9" t="str">
            <v>2</v>
          </cell>
          <cell r="M9" t="str">
            <v>0</v>
          </cell>
          <cell r="N9" t="str">
            <v>14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MSKU8288732           </v>
          </cell>
          <cell r="V9" t="str">
            <v/>
          </cell>
          <cell r="W9" t="str">
            <v>DTA 08/03-BLOCO, PUXE WILSON SONS AUTORIZADO OLL</v>
          </cell>
          <cell r="X9" t="str">
            <v>DTA TRANSP</v>
          </cell>
          <cell r="Y9" t="str">
            <v/>
          </cell>
          <cell r="Z9" t="str">
            <v>14</v>
          </cell>
          <cell r="AA9" t="str">
            <v>0</v>
          </cell>
          <cell r="AB9" t="str">
            <v>14</v>
          </cell>
          <cell r="AC9" t="str">
            <v>11</v>
          </cell>
          <cell r="AD9" t="str">
            <v xml:space="preserve">MSKU8288732              </v>
          </cell>
          <cell r="AE9" t="str">
            <v/>
          </cell>
          <cell r="AF9" t="str">
            <v/>
          </cell>
          <cell r="AG9" t="str">
            <v>1G934490</v>
          </cell>
          <cell r="AH9" t="str">
            <v>Pendente</v>
          </cell>
          <cell r="AI9" t="str">
            <v>Não</v>
          </cell>
          <cell r="AJ9" t="str">
            <v>29/12/2021</v>
          </cell>
          <cell r="AK9" t="str">
            <v>Marítimo</v>
          </cell>
          <cell r="AL9" t="str">
            <v>04/01/2022</v>
          </cell>
          <cell r="AM9" t="str">
            <v>18/02/2022</v>
          </cell>
          <cell r="AN9" t="str">
            <v>2204293368</v>
          </cell>
        </row>
        <row r="10">
          <cell r="B10">
            <v>80008358</v>
          </cell>
          <cell r="C10">
            <v>540200647</v>
          </cell>
          <cell r="E10" t="str">
            <v/>
          </cell>
          <cell r="F10" t="str">
            <v>VERDE</v>
          </cell>
          <cell r="G10" t="str">
            <v xml:space="preserve">MAERSK LAMANAI                                    </v>
          </cell>
          <cell r="H10" t="str">
            <v>14</v>
          </cell>
          <cell r="I10" t="str">
            <v/>
          </cell>
          <cell r="J10">
            <v>2</v>
          </cell>
          <cell r="K10" t="str">
            <v>2</v>
          </cell>
          <cell r="L10" t="str">
            <v>2</v>
          </cell>
          <cell r="M10" t="str">
            <v>0</v>
          </cell>
          <cell r="N10" t="str">
            <v>12</v>
          </cell>
          <cell r="O10" t="str">
            <v>0</v>
          </cell>
          <cell r="P10" t="str">
            <v>0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TGHU9692083           </v>
          </cell>
          <cell r="V10" t="str">
            <v/>
          </cell>
          <cell r="W10" t="str">
            <v>BLOCO, PUXE WILSON SONS AUTORIZADO OLL</v>
          </cell>
          <cell r="X10" t="str">
            <v>WILSON&amp;SONS</v>
          </cell>
          <cell r="Y10" t="str">
            <v/>
          </cell>
          <cell r="Z10" t="str">
            <v>20</v>
          </cell>
          <cell r="AA10" t="str">
            <v>0</v>
          </cell>
          <cell r="AB10" t="str">
            <v>12</v>
          </cell>
          <cell r="AC10" t="str">
            <v>11</v>
          </cell>
          <cell r="AD10" t="str">
            <v xml:space="preserve">TGHU9692083              </v>
          </cell>
          <cell r="AE10" t="str">
            <v/>
          </cell>
          <cell r="AF10" t="str">
            <v/>
          </cell>
          <cell r="AG10" t="str">
            <v>1G934490</v>
          </cell>
          <cell r="AH10" t="str">
            <v>Pendente</v>
          </cell>
          <cell r="AI10" t="str">
            <v>Não</v>
          </cell>
          <cell r="AJ10" t="str">
            <v>29/12/2021</v>
          </cell>
          <cell r="AK10" t="str">
            <v>Marítimo</v>
          </cell>
          <cell r="AL10" t="str">
            <v>05/01/2022</v>
          </cell>
          <cell r="AM10" t="str">
            <v>18/02/2022</v>
          </cell>
          <cell r="AN10" t="str">
            <v>2203478550</v>
          </cell>
        </row>
        <row r="11">
          <cell r="B11">
            <v>80008361</v>
          </cell>
          <cell r="C11">
            <v>540200648</v>
          </cell>
          <cell r="E11" t="str">
            <v/>
          </cell>
          <cell r="F11" t="str">
            <v>VERDE</v>
          </cell>
          <cell r="G11" t="str">
            <v xml:space="preserve">MAERSK LAMANAI                                    </v>
          </cell>
          <cell r="H11" t="str">
            <v>14</v>
          </cell>
          <cell r="I11" t="str">
            <v/>
          </cell>
          <cell r="J11">
            <v>2</v>
          </cell>
          <cell r="K11" t="str">
            <v>2</v>
          </cell>
          <cell r="L11" t="str">
            <v>2</v>
          </cell>
          <cell r="M11" t="str">
            <v>0</v>
          </cell>
          <cell r="N11" t="str">
            <v>12</v>
          </cell>
          <cell r="O11" t="str">
            <v>0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SUDU8993628           </v>
          </cell>
          <cell r="V11" t="str">
            <v/>
          </cell>
          <cell r="W11" t="str">
            <v>BLOCO, PUXE WILSON SONS AUTORIZADO OLL</v>
          </cell>
          <cell r="X11" t="str">
            <v>WILSON&amp;SONS</v>
          </cell>
          <cell r="Y11" t="str">
            <v/>
          </cell>
          <cell r="Z11" t="str">
            <v>20</v>
          </cell>
          <cell r="AA11" t="str">
            <v>0</v>
          </cell>
          <cell r="AB11" t="str">
            <v>12</v>
          </cell>
          <cell r="AC11" t="str">
            <v>11</v>
          </cell>
          <cell r="AD11" t="str">
            <v xml:space="preserve">SUDU8993628              </v>
          </cell>
          <cell r="AE11" t="str">
            <v/>
          </cell>
          <cell r="AF11" t="str">
            <v/>
          </cell>
          <cell r="AG11" t="str">
            <v>1G934490</v>
          </cell>
          <cell r="AH11" t="str">
            <v>Pendente</v>
          </cell>
          <cell r="AI11" t="str">
            <v>Não</v>
          </cell>
          <cell r="AJ11" t="str">
            <v>29/12/2021</v>
          </cell>
          <cell r="AK11" t="str">
            <v>Marítimo</v>
          </cell>
          <cell r="AL11" t="str">
            <v>04/01/2022</v>
          </cell>
          <cell r="AM11" t="str">
            <v>18/02/2022</v>
          </cell>
          <cell r="AN11" t="str">
            <v>2203478658</v>
          </cell>
        </row>
        <row r="12">
          <cell r="B12">
            <v>80008379</v>
          </cell>
          <cell r="C12">
            <v>540200649</v>
          </cell>
          <cell r="E12" t="str">
            <v/>
          </cell>
          <cell r="F12" t="str">
            <v>VERDE</v>
          </cell>
          <cell r="G12" t="str">
            <v xml:space="preserve">MAERSK LAMANAI                                    </v>
          </cell>
          <cell r="H12" t="str">
            <v>14</v>
          </cell>
          <cell r="I12" t="str">
            <v/>
          </cell>
          <cell r="J12">
            <v>2</v>
          </cell>
          <cell r="K12" t="str">
            <v>2</v>
          </cell>
          <cell r="L12" t="str">
            <v>2</v>
          </cell>
          <cell r="M12" t="str">
            <v>0</v>
          </cell>
          <cell r="N12" t="str">
            <v>14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GESU6926143           </v>
          </cell>
          <cell r="V12" t="str">
            <v/>
          </cell>
          <cell r="W12" t="str">
            <v>BLOCO, PUXE WILSON SONS AUTORIZADO OLL</v>
          </cell>
          <cell r="X12" t="str">
            <v>WILSON&amp;SONS</v>
          </cell>
          <cell r="Y12" t="str">
            <v/>
          </cell>
          <cell r="Z12" t="str">
            <v>20</v>
          </cell>
          <cell r="AA12" t="str">
            <v>0</v>
          </cell>
          <cell r="AB12" t="str">
            <v>14</v>
          </cell>
          <cell r="AC12" t="str">
            <v>11</v>
          </cell>
          <cell r="AD12" t="str">
            <v xml:space="preserve">GESU6926143              </v>
          </cell>
          <cell r="AE12" t="str">
            <v/>
          </cell>
          <cell r="AF12" t="str">
            <v/>
          </cell>
          <cell r="AG12" t="str">
            <v>1G934490</v>
          </cell>
          <cell r="AH12" t="str">
            <v>Pendente</v>
          </cell>
          <cell r="AI12" t="str">
            <v>Não</v>
          </cell>
          <cell r="AJ12" t="str">
            <v>30/12/2021</v>
          </cell>
          <cell r="AK12" t="str">
            <v>Marítimo</v>
          </cell>
          <cell r="AL12" t="str">
            <v>05/01/2022</v>
          </cell>
          <cell r="AM12" t="str">
            <v>18/02/2022</v>
          </cell>
          <cell r="AN12" t="str">
            <v>2203478690</v>
          </cell>
        </row>
        <row r="13">
          <cell r="B13">
            <v>80008364</v>
          </cell>
          <cell r="C13">
            <v>540200650</v>
          </cell>
          <cell r="E13" t="str">
            <v/>
          </cell>
          <cell r="F13" t="str">
            <v>VERDE</v>
          </cell>
          <cell r="G13" t="str">
            <v xml:space="preserve">MAERSK LAMANAI                                    </v>
          </cell>
          <cell r="H13" t="str">
            <v>14</v>
          </cell>
          <cell r="I13" t="str">
            <v/>
          </cell>
          <cell r="J13">
            <v>2</v>
          </cell>
          <cell r="K13" t="str">
            <v>2</v>
          </cell>
          <cell r="L13" t="str">
            <v>2</v>
          </cell>
          <cell r="M13" t="str">
            <v>0</v>
          </cell>
          <cell r="N13" t="str">
            <v>14</v>
          </cell>
          <cell r="O13" t="str">
            <v>0</v>
          </cell>
          <cell r="P13" t="str">
            <v>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TRHU4293380           </v>
          </cell>
          <cell r="V13" t="str">
            <v/>
          </cell>
          <cell r="W13" t="str">
            <v>BLOCO, PUXE WILSON SONS AUTORIZADO OLL</v>
          </cell>
          <cell r="X13" t="str">
            <v>WILSON&amp;SONS</v>
          </cell>
          <cell r="Y13" t="str">
            <v/>
          </cell>
          <cell r="Z13" t="str">
            <v>20</v>
          </cell>
          <cell r="AA13" t="str">
            <v>0</v>
          </cell>
          <cell r="AB13" t="str">
            <v>14</v>
          </cell>
          <cell r="AC13" t="str">
            <v>11</v>
          </cell>
          <cell r="AD13" t="str">
            <v xml:space="preserve">TRHU4293380              </v>
          </cell>
          <cell r="AE13" t="str">
            <v/>
          </cell>
          <cell r="AF13" t="str">
            <v/>
          </cell>
          <cell r="AG13" t="str">
            <v>1G934490</v>
          </cell>
          <cell r="AH13" t="str">
            <v>Pendente</v>
          </cell>
          <cell r="AI13" t="str">
            <v>Não</v>
          </cell>
          <cell r="AJ13" t="str">
            <v>29/12/2021</v>
          </cell>
          <cell r="AK13" t="str">
            <v>Marítimo</v>
          </cell>
          <cell r="AL13" t="str">
            <v>04/01/2022</v>
          </cell>
          <cell r="AM13" t="str">
            <v>18/02/2022</v>
          </cell>
          <cell r="AN13" t="str">
            <v>2203478755</v>
          </cell>
        </row>
        <row r="14">
          <cell r="B14">
            <v>80008380</v>
          </cell>
          <cell r="C14">
            <v>540200651</v>
          </cell>
          <cell r="E14" t="str">
            <v/>
          </cell>
          <cell r="F14" t="str">
            <v>VERDE</v>
          </cell>
          <cell r="G14" t="str">
            <v xml:space="preserve">MAERSK LAMANAI                                    </v>
          </cell>
          <cell r="H14" t="str">
            <v>14</v>
          </cell>
          <cell r="I14" t="str">
            <v/>
          </cell>
          <cell r="J14">
            <v>2</v>
          </cell>
          <cell r="K14" t="str">
            <v>2</v>
          </cell>
          <cell r="L14" t="str">
            <v>2</v>
          </cell>
          <cell r="M14" t="str">
            <v>0</v>
          </cell>
          <cell r="N14" t="str">
            <v>13</v>
          </cell>
          <cell r="O14" t="str">
            <v>0</v>
          </cell>
          <cell r="P14" t="str">
            <v>0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MSKU8302661           </v>
          </cell>
          <cell r="V14" t="str">
            <v/>
          </cell>
          <cell r="W14" t="str">
            <v>BLOCO, PUXE WILSON SONS AUTORIZADO OLL</v>
          </cell>
          <cell r="X14" t="str">
            <v>WILSON&amp;SONS</v>
          </cell>
          <cell r="Y14" t="str">
            <v/>
          </cell>
          <cell r="Z14" t="str">
            <v>20</v>
          </cell>
          <cell r="AA14" t="str">
            <v>0</v>
          </cell>
          <cell r="AB14" t="str">
            <v>13</v>
          </cell>
          <cell r="AC14" t="str">
            <v>11</v>
          </cell>
          <cell r="AD14" t="str">
            <v xml:space="preserve">MSKU8302661              </v>
          </cell>
          <cell r="AE14" t="str">
            <v/>
          </cell>
          <cell r="AF14" t="str">
            <v/>
          </cell>
          <cell r="AG14" t="str">
            <v>1G934490</v>
          </cell>
          <cell r="AH14" t="str">
            <v>Pendente</v>
          </cell>
          <cell r="AI14" t="str">
            <v>Não</v>
          </cell>
          <cell r="AJ14" t="str">
            <v>30/12/2021</v>
          </cell>
          <cell r="AK14" t="str">
            <v>Marítimo</v>
          </cell>
          <cell r="AL14" t="str">
            <v>05/01/2022</v>
          </cell>
          <cell r="AM14" t="str">
            <v>18/02/2022</v>
          </cell>
          <cell r="AN14" t="str">
            <v>2203478771</v>
          </cell>
        </row>
        <row r="15">
          <cell r="B15">
            <v>80008393</v>
          </cell>
          <cell r="C15">
            <v>540200652</v>
          </cell>
          <cell r="E15" t="str">
            <v/>
          </cell>
          <cell r="F15" t="str">
            <v>VERDE</v>
          </cell>
          <cell r="G15" t="str">
            <v xml:space="preserve">MAERSK LAMANAI                                    </v>
          </cell>
          <cell r="H15" t="str">
            <v>14</v>
          </cell>
          <cell r="I15" t="str">
            <v>4</v>
          </cell>
          <cell r="J15">
            <v>6</v>
          </cell>
          <cell r="K15" t="str">
            <v>5</v>
          </cell>
          <cell r="L15" t="str">
            <v>6</v>
          </cell>
          <cell r="M15" t="str">
            <v>0</v>
          </cell>
          <cell r="N15" t="str">
            <v>38</v>
          </cell>
          <cell r="O15" t="str">
            <v>0</v>
          </cell>
          <cell r="P15" t="str">
            <v>0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MRKU2014429           </v>
          </cell>
          <cell r="V15" t="str">
            <v/>
          </cell>
          <cell r="W15" t="str">
            <v>BLOCO, PUXE WILSON SONS AUTORIZADO OLL</v>
          </cell>
          <cell r="X15" t="str">
            <v>WILSON&amp;SONS</v>
          </cell>
          <cell r="Y15" t="str">
            <v/>
          </cell>
          <cell r="Z15" t="str">
            <v>10</v>
          </cell>
          <cell r="AA15" t="str">
            <v>0</v>
          </cell>
          <cell r="AB15" t="str">
            <v>38</v>
          </cell>
          <cell r="AC15" t="str">
            <v>11</v>
          </cell>
          <cell r="AD15" t="str">
            <v xml:space="preserve">MRKU2014429              </v>
          </cell>
          <cell r="AE15" t="str">
            <v/>
          </cell>
          <cell r="AF15" t="str">
            <v/>
          </cell>
          <cell r="AG15" t="str">
            <v>1G934490</v>
          </cell>
          <cell r="AH15" t="str">
            <v>Pendente</v>
          </cell>
          <cell r="AI15" t="str">
            <v>Não</v>
          </cell>
          <cell r="AJ15" t="str">
            <v>31/12/2021</v>
          </cell>
          <cell r="AK15" t="str">
            <v>Marítimo</v>
          </cell>
          <cell r="AL15" t="str">
            <v>05/01/2022</v>
          </cell>
          <cell r="AM15" t="str">
            <v>18/02/2022</v>
          </cell>
          <cell r="AN15" t="str">
            <v>2203478836</v>
          </cell>
        </row>
        <row r="16">
          <cell r="B16">
            <v>3321226577</v>
          </cell>
          <cell r="C16">
            <v>540200652</v>
          </cell>
          <cell r="E16" t="str">
            <v/>
          </cell>
          <cell r="F16" t="str">
            <v>VERDE</v>
          </cell>
          <cell r="G16" t="str">
            <v xml:space="preserve">MAERSK LAMANAI                                    </v>
          </cell>
          <cell r="H16" t="str">
            <v>14</v>
          </cell>
          <cell r="I16" t="str">
            <v>4</v>
          </cell>
          <cell r="J16">
            <v>6</v>
          </cell>
          <cell r="K16" t="str">
            <v>5</v>
          </cell>
          <cell r="L16" t="str">
            <v>6</v>
          </cell>
          <cell r="M16" t="str">
            <v>0</v>
          </cell>
          <cell r="N16" t="str">
            <v>0</v>
          </cell>
          <cell r="O16" t="str">
            <v>0</v>
          </cell>
          <cell r="P16" t="str">
            <v>0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                      </v>
          </cell>
          <cell r="V16" t="str">
            <v/>
          </cell>
          <cell r="W16" t="str">
            <v>BLOCO, PUXE WILSON SONS AUTORIZADO OLL</v>
          </cell>
          <cell r="X16" t="str">
            <v>WILSON&amp;SONS</v>
          </cell>
          <cell r="Y16" t="str">
            <v/>
          </cell>
          <cell r="Z16" t="str">
            <v>10</v>
          </cell>
          <cell r="AA16" t="str">
            <v>0</v>
          </cell>
          <cell r="AB16" t="str">
            <v>0</v>
          </cell>
          <cell r="AC16" t="str">
            <v>0</v>
          </cell>
          <cell r="AD16" t="str">
            <v xml:space="preserve">                         </v>
          </cell>
          <cell r="AE16" t="str">
            <v/>
          </cell>
          <cell r="AF16" t="str">
            <v/>
          </cell>
          <cell r="AG16" t="str">
            <v>1G934490</v>
          </cell>
          <cell r="AH16" t="str">
            <v>Pendente</v>
          </cell>
          <cell r="AI16" t="str">
            <v>Não</v>
          </cell>
          <cell r="AJ16" t="str">
            <v>31/12/2021</v>
          </cell>
          <cell r="AK16" t="str">
            <v>Marítimo</v>
          </cell>
          <cell r="AL16" t="str">
            <v>05/01/2022</v>
          </cell>
          <cell r="AM16" t="str">
            <v>18/02/2022</v>
          </cell>
          <cell r="AN16" t="str">
            <v>2203478836</v>
          </cell>
        </row>
        <row r="17">
          <cell r="B17">
            <v>80008376</v>
          </cell>
          <cell r="C17">
            <v>540200653</v>
          </cell>
          <cell r="E17" t="str">
            <v/>
          </cell>
          <cell r="F17" t="str">
            <v>VERDE</v>
          </cell>
          <cell r="G17" t="str">
            <v xml:space="preserve">MAERSK LAMANAI                                    </v>
          </cell>
          <cell r="H17" t="str">
            <v>14</v>
          </cell>
          <cell r="I17" t="str">
            <v/>
          </cell>
          <cell r="J17">
            <v>1</v>
          </cell>
          <cell r="K17" t="str">
            <v>1</v>
          </cell>
          <cell r="L17" t="str">
            <v>1</v>
          </cell>
          <cell r="M17" t="str">
            <v>0</v>
          </cell>
          <cell r="N17" t="str">
            <v>8</v>
          </cell>
          <cell r="O17" t="str">
            <v>0</v>
          </cell>
          <cell r="P17" t="str">
            <v>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MRSU0243202           </v>
          </cell>
          <cell r="V17" t="str">
            <v/>
          </cell>
          <cell r="W17" t="str">
            <v>BLOCO, PUXE WILSON SONS AUTORIZADO OLL</v>
          </cell>
          <cell r="X17" t="str">
            <v>WILSON&amp;SONS</v>
          </cell>
          <cell r="Y17" t="str">
            <v/>
          </cell>
          <cell r="Z17" t="str">
            <v>20</v>
          </cell>
          <cell r="AA17" t="str">
            <v>0</v>
          </cell>
          <cell r="AB17" t="str">
            <v>8</v>
          </cell>
          <cell r="AC17" t="str">
            <v>11</v>
          </cell>
          <cell r="AD17" t="str">
            <v xml:space="preserve">MRSU0243202              </v>
          </cell>
          <cell r="AE17" t="str">
            <v/>
          </cell>
          <cell r="AF17" t="str">
            <v/>
          </cell>
          <cell r="AG17" t="str">
            <v>1G934490</v>
          </cell>
          <cell r="AH17" t="str">
            <v>Pendente</v>
          </cell>
          <cell r="AI17" t="str">
            <v>Não</v>
          </cell>
          <cell r="AJ17" t="str">
            <v>30/12/2021</v>
          </cell>
          <cell r="AK17" t="str">
            <v>Marítimo</v>
          </cell>
          <cell r="AL17" t="str">
            <v>05/01/2022</v>
          </cell>
          <cell r="AM17" t="str">
            <v>18/02/2022</v>
          </cell>
          <cell r="AN17" t="str">
            <v>2203478895</v>
          </cell>
        </row>
        <row r="18">
          <cell r="B18">
            <v>80008399</v>
          </cell>
          <cell r="C18">
            <v>540200654</v>
          </cell>
          <cell r="E18" t="str">
            <v/>
          </cell>
          <cell r="F18" t="str">
            <v>VERDE</v>
          </cell>
          <cell r="G18" t="str">
            <v xml:space="preserve">MAERSK LAMANAI                                    </v>
          </cell>
          <cell r="H18" t="str">
            <v>14</v>
          </cell>
          <cell r="I18" t="str">
            <v/>
          </cell>
          <cell r="J18">
            <v>1</v>
          </cell>
          <cell r="K18" t="str">
            <v>1</v>
          </cell>
          <cell r="L18" t="str">
            <v>1</v>
          </cell>
          <cell r="M18" t="str">
            <v>0</v>
          </cell>
          <cell r="N18" t="str">
            <v>6</v>
          </cell>
          <cell r="O18" t="str">
            <v>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MSKU3649447           </v>
          </cell>
          <cell r="V18" t="str">
            <v/>
          </cell>
          <cell r="W18" t="str">
            <v>BLOCO, PUXE WILSON SONS AUTORIZADO OLL</v>
          </cell>
          <cell r="X18" t="str">
            <v>WILSON&amp;SONS</v>
          </cell>
          <cell r="Y18" t="str">
            <v/>
          </cell>
          <cell r="Z18" t="str">
            <v>20</v>
          </cell>
          <cell r="AA18" t="str">
            <v>0</v>
          </cell>
          <cell r="AB18" t="str">
            <v>6</v>
          </cell>
          <cell r="AC18" t="str">
            <v>11</v>
          </cell>
          <cell r="AD18" t="str">
            <v xml:space="preserve">MSKU3649447              </v>
          </cell>
          <cell r="AE18" t="str">
            <v/>
          </cell>
          <cell r="AF18" t="str">
            <v/>
          </cell>
          <cell r="AG18" t="str">
            <v>1G934490</v>
          </cell>
          <cell r="AH18" t="str">
            <v>Pendente</v>
          </cell>
          <cell r="AI18" t="str">
            <v>Não</v>
          </cell>
          <cell r="AJ18" t="str">
            <v>31/12/2021</v>
          </cell>
          <cell r="AK18" t="str">
            <v>Marítimo</v>
          </cell>
          <cell r="AL18" t="str">
            <v>05/01/2022</v>
          </cell>
          <cell r="AM18" t="str">
            <v>18/02/2022</v>
          </cell>
          <cell r="AN18" t="str">
            <v>2203478917</v>
          </cell>
        </row>
        <row r="19">
          <cell r="B19">
            <v>80008381</v>
          </cell>
          <cell r="C19">
            <v>540200655</v>
          </cell>
          <cell r="E19" t="str">
            <v/>
          </cell>
          <cell r="F19" t="str">
            <v>VERDE</v>
          </cell>
          <cell r="G19" t="str">
            <v xml:space="preserve">MAERSK LAMANAI                                    </v>
          </cell>
          <cell r="H19" t="str">
            <v>14</v>
          </cell>
          <cell r="I19" t="str">
            <v/>
          </cell>
          <cell r="J19">
            <v>2</v>
          </cell>
          <cell r="K19" t="str">
            <v>2</v>
          </cell>
          <cell r="L19" t="str">
            <v>2</v>
          </cell>
          <cell r="M19" t="str">
            <v>0</v>
          </cell>
          <cell r="N19" t="str">
            <v>14</v>
          </cell>
          <cell r="O19" t="str">
            <v>0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TCKU7912665           </v>
          </cell>
          <cell r="V19" t="str">
            <v/>
          </cell>
          <cell r="W19" t="str">
            <v>BLOCO, PUXE WILSON SONS AUTORIZADO OLL</v>
          </cell>
          <cell r="X19" t="str">
            <v>WILSON&amp;SONS</v>
          </cell>
          <cell r="Y19" t="str">
            <v/>
          </cell>
          <cell r="Z19" t="str">
            <v>20</v>
          </cell>
          <cell r="AA19" t="str">
            <v>0</v>
          </cell>
          <cell r="AB19" t="str">
            <v>14</v>
          </cell>
          <cell r="AC19" t="str">
            <v>11</v>
          </cell>
          <cell r="AD19" t="str">
            <v xml:space="preserve">TCKU7912665              </v>
          </cell>
          <cell r="AE19" t="str">
            <v/>
          </cell>
          <cell r="AF19" t="str">
            <v/>
          </cell>
          <cell r="AG19" t="str">
            <v>1G934490</v>
          </cell>
          <cell r="AH19" t="str">
            <v>Pendente</v>
          </cell>
          <cell r="AI19" t="str">
            <v>Não</v>
          </cell>
          <cell r="AJ19" t="str">
            <v>30/12/2021</v>
          </cell>
          <cell r="AK19" t="str">
            <v>Marítimo</v>
          </cell>
          <cell r="AL19" t="str">
            <v>05/01/2022</v>
          </cell>
          <cell r="AM19" t="str">
            <v>18/02/2022</v>
          </cell>
          <cell r="AN19" t="str">
            <v>2203478968</v>
          </cell>
        </row>
        <row r="20">
          <cell r="B20">
            <v>80008383</v>
          </cell>
          <cell r="C20">
            <v>540200656</v>
          </cell>
          <cell r="E20" t="str">
            <v/>
          </cell>
          <cell r="F20" t="str">
            <v>VERDE</v>
          </cell>
          <cell r="G20" t="str">
            <v xml:space="preserve">MAERSK LAMANAI                                    </v>
          </cell>
          <cell r="H20" t="str">
            <v>14</v>
          </cell>
          <cell r="I20" t="str">
            <v/>
          </cell>
          <cell r="J20">
            <v>1</v>
          </cell>
          <cell r="K20" t="str">
            <v>1</v>
          </cell>
          <cell r="L20" t="str">
            <v>1</v>
          </cell>
          <cell r="M20" t="str">
            <v>0</v>
          </cell>
          <cell r="N20" t="str">
            <v>12</v>
          </cell>
          <cell r="O20" t="str">
            <v>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HASU4548344           </v>
          </cell>
          <cell r="V20" t="str">
            <v/>
          </cell>
          <cell r="W20" t="str">
            <v>BLOCO, PUXE WILSON SONS AUTORIZADO OLL</v>
          </cell>
          <cell r="X20" t="str">
            <v>WILSON&amp;SONS</v>
          </cell>
          <cell r="Y20" t="str">
            <v/>
          </cell>
          <cell r="Z20" t="str">
            <v>20</v>
          </cell>
          <cell r="AA20" t="str">
            <v>0</v>
          </cell>
          <cell r="AB20" t="str">
            <v>12</v>
          </cell>
          <cell r="AC20" t="str">
            <v>11</v>
          </cell>
          <cell r="AD20" t="str">
            <v xml:space="preserve">HASU4548344              </v>
          </cell>
          <cell r="AE20" t="str">
            <v/>
          </cell>
          <cell r="AF20" t="str">
            <v/>
          </cell>
          <cell r="AG20" t="str">
            <v>1G934490</v>
          </cell>
          <cell r="AH20" t="str">
            <v>Pendente</v>
          </cell>
          <cell r="AI20" t="str">
            <v>Não</v>
          </cell>
          <cell r="AJ20" t="str">
            <v>30/12/2021</v>
          </cell>
          <cell r="AK20" t="str">
            <v>Marítimo</v>
          </cell>
          <cell r="AL20" t="str">
            <v>05/01/2022</v>
          </cell>
          <cell r="AM20" t="str">
            <v>18/02/2022</v>
          </cell>
          <cell r="AN20" t="str">
            <v>2203478984</v>
          </cell>
        </row>
        <row r="21">
          <cell r="B21">
            <v>80008398</v>
          </cell>
          <cell r="C21">
            <v>540200657</v>
          </cell>
          <cell r="E21" t="str">
            <v/>
          </cell>
          <cell r="F21" t="str">
            <v>VERDE</v>
          </cell>
          <cell r="G21" t="str">
            <v xml:space="preserve">MAERSK LAMANAI                                    </v>
          </cell>
          <cell r="H21" t="str">
            <v>14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11</v>
          </cell>
          <cell r="O21" t="str">
            <v>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SUDU8657602           </v>
          </cell>
          <cell r="V21" t="str">
            <v/>
          </cell>
          <cell r="W21" t="str">
            <v>BLOCO, PUXE WILSON SONS AUTORIZADO OLL</v>
          </cell>
          <cell r="X21" t="str">
            <v>WILSON&amp;SONS</v>
          </cell>
          <cell r="Y21" t="str">
            <v/>
          </cell>
          <cell r="Z21" t="str">
            <v>20</v>
          </cell>
          <cell r="AA21" t="str">
            <v>0</v>
          </cell>
          <cell r="AB21" t="str">
            <v>11</v>
          </cell>
          <cell r="AC21" t="str">
            <v>11</v>
          </cell>
          <cell r="AD21" t="str">
            <v xml:space="preserve">SUDU8657602              </v>
          </cell>
          <cell r="AE21" t="str">
            <v/>
          </cell>
          <cell r="AF21" t="str">
            <v/>
          </cell>
          <cell r="AG21" t="str">
            <v>1G934490</v>
          </cell>
          <cell r="AH21" t="str">
            <v>Pendente</v>
          </cell>
          <cell r="AI21" t="str">
            <v>Não</v>
          </cell>
          <cell r="AJ21" t="str">
            <v>31/12/2021</v>
          </cell>
          <cell r="AK21" t="str">
            <v>Marítimo</v>
          </cell>
          <cell r="AL21" t="str">
            <v>05/01/2022</v>
          </cell>
          <cell r="AM21" t="str">
            <v>18/02/2022</v>
          </cell>
          <cell r="AN21" t="str">
            <v>2203479069</v>
          </cell>
        </row>
        <row r="22">
          <cell r="B22">
            <v>80008403</v>
          </cell>
          <cell r="C22">
            <v>540200658</v>
          </cell>
          <cell r="E22" t="str">
            <v/>
          </cell>
          <cell r="F22" t="str">
            <v>VERDE</v>
          </cell>
          <cell r="G22" t="str">
            <v xml:space="preserve">MAERSK LAMANAI                                    </v>
          </cell>
          <cell r="H22" t="str">
            <v>14</v>
          </cell>
          <cell r="I22" t="str">
            <v/>
          </cell>
          <cell r="J22">
            <v>2</v>
          </cell>
          <cell r="K22" t="str">
            <v>2</v>
          </cell>
          <cell r="L22" t="str">
            <v>2</v>
          </cell>
          <cell r="M22" t="str">
            <v>0</v>
          </cell>
          <cell r="N22" t="str">
            <v>10</v>
          </cell>
          <cell r="O22" t="str">
            <v>0</v>
          </cell>
          <cell r="P22" t="str">
            <v>0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MRKU6178462           </v>
          </cell>
          <cell r="V22" t="str">
            <v/>
          </cell>
          <cell r="W22" t="str">
            <v>BLOCO, PUXE WILSON SONS AUTORIZADO OLL</v>
          </cell>
          <cell r="X22" t="str">
            <v>WILSON&amp;SONS</v>
          </cell>
          <cell r="Y22" t="str">
            <v/>
          </cell>
          <cell r="Z22" t="str">
            <v>20</v>
          </cell>
          <cell r="AA22" t="str">
            <v>0</v>
          </cell>
          <cell r="AB22" t="str">
            <v>10</v>
          </cell>
          <cell r="AC22" t="str">
            <v>11</v>
          </cell>
          <cell r="AD22" t="str">
            <v xml:space="preserve">MRKU6178462              </v>
          </cell>
          <cell r="AE22" t="str">
            <v/>
          </cell>
          <cell r="AF22" t="str">
            <v/>
          </cell>
          <cell r="AG22" t="str">
            <v>1G934490</v>
          </cell>
          <cell r="AH22" t="str">
            <v>Pendente</v>
          </cell>
          <cell r="AI22" t="str">
            <v>Não</v>
          </cell>
          <cell r="AJ22" t="str">
            <v>31/12/2021</v>
          </cell>
          <cell r="AK22" t="str">
            <v>Marítimo</v>
          </cell>
          <cell r="AL22" t="str">
            <v>05/01/2022</v>
          </cell>
          <cell r="AM22" t="str">
            <v>18/02/2022</v>
          </cell>
          <cell r="AN22" t="str">
            <v>2203479115</v>
          </cell>
        </row>
        <row r="23">
          <cell r="B23" t="str">
            <v>BXMD202112040-A</v>
          </cell>
          <cell r="C23">
            <v>540200874</v>
          </cell>
          <cell r="E23" t="str">
            <v/>
          </cell>
          <cell r="F23" t="str">
            <v>VERDE</v>
          </cell>
          <cell r="G23" t="str">
            <v xml:space="preserve">CAPE ARTEMISIO                                    </v>
          </cell>
          <cell r="H23" t="str">
            <v>20</v>
          </cell>
          <cell r="I23" t="str">
            <v>5</v>
          </cell>
          <cell r="J23">
            <v>1</v>
          </cell>
          <cell r="K23" t="str">
            <v>1</v>
          </cell>
          <cell r="L23" t="str">
            <v>1</v>
          </cell>
          <cell r="M23" t="str">
            <v>0</v>
          </cell>
          <cell r="N23" t="str">
            <v>0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                      </v>
          </cell>
          <cell r="V23" t="str">
            <v>03/03/2022</v>
          </cell>
          <cell r="W23" t="str">
            <v>ABEÇOTES, PUXE WILSON SONS AUTORIZADO OLL / WS</v>
          </cell>
          <cell r="X23" t="str">
            <v>FINALIZADO</v>
          </cell>
          <cell r="Y23" t="str">
            <v/>
          </cell>
          <cell r="Z23" t="str">
            <v>10</v>
          </cell>
          <cell r="AA23" t="str">
            <v>0</v>
          </cell>
          <cell r="AB23" t="str">
            <v>0</v>
          </cell>
          <cell r="AC23" t="str">
            <v>0</v>
          </cell>
          <cell r="AD23" t="str">
            <v xml:space="preserve">                         </v>
          </cell>
          <cell r="AE23" t="str">
            <v/>
          </cell>
          <cell r="AF23" t="str">
            <v/>
          </cell>
          <cell r="AG23" t="str">
            <v>1G604640</v>
          </cell>
          <cell r="AH23" t="str">
            <v>Pendente</v>
          </cell>
          <cell r="AI23" t="str">
            <v>Não</v>
          </cell>
          <cell r="AJ23" t="str">
            <v>10/12/2021</v>
          </cell>
          <cell r="AK23" t="str">
            <v>Marítimo</v>
          </cell>
          <cell r="AL23" t="str">
            <v>16/12/2021</v>
          </cell>
          <cell r="AM23" t="str">
            <v>14/02/2022</v>
          </cell>
          <cell r="AN23" t="str">
            <v>2203068573</v>
          </cell>
        </row>
        <row r="24">
          <cell r="B24" t="str">
            <v>BXMD202112040-B</v>
          </cell>
          <cell r="C24">
            <v>540200875</v>
          </cell>
          <cell r="E24" t="str">
            <v/>
          </cell>
          <cell r="F24" t="str">
            <v>VERDE</v>
          </cell>
          <cell r="G24" t="str">
            <v xml:space="preserve">CAPE ARTEMISIO                                    </v>
          </cell>
          <cell r="H24" t="str">
            <v>20</v>
          </cell>
          <cell r="I24" t="str">
            <v>4</v>
          </cell>
          <cell r="J24">
            <v>1</v>
          </cell>
          <cell r="K24" t="str">
            <v>1</v>
          </cell>
          <cell r="L24" t="str">
            <v>1</v>
          </cell>
          <cell r="M24" t="str">
            <v>0</v>
          </cell>
          <cell r="N24" t="str">
            <v>1</v>
          </cell>
          <cell r="O24" t="str">
            <v>0</v>
          </cell>
          <cell r="P24" t="str">
            <v>0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WUHG017880            </v>
          </cell>
          <cell r="V24" t="str">
            <v/>
          </cell>
          <cell r="W24" t="str">
            <v>CABEÇOTES, PUXE WILSON SONS AUTORIZADO OLL / WS</v>
          </cell>
          <cell r="X24" t="str">
            <v>FINALIZADO</v>
          </cell>
          <cell r="Y24" t="str">
            <v/>
          </cell>
          <cell r="Z24" t="str">
            <v>10</v>
          </cell>
          <cell r="AA24" t="str">
            <v>0</v>
          </cell>
          <cell r="AB24" t="str">
            <v>0</v>
          </cell>
          <cell r="AC24" t="str">
            <v>0</v>
          </cell>
          <cell r="AD24" t="str">
            <v xml:space="preserve">                         </v>
          </cell>
          <cell r="AE24" t="str">
            <v/>
          </cell>
          <cell r="AF24" t="str">
            <v/>
          </cell>
          <cell r="AG24" t="str">
            <v>1G604640</v>
          </cell>
          <cell r="AH24" t="str">
            <v>Pendente</v>
          </cell>
          <cell r="AI24" t="str">
            <v>Não</v>
          </cell>
          <cell r="AJ24" t="str">
            <v>10/12/2021</v>
          </cell>
          <cell r="AK24" t="str">
            <v>Marítimo</v>
          </cell>
          <cell r="AL24" t="str">
            <v>16/12/2021</v>
          </cell>
          <cell r="AM24" t="str">
            <v>14/02/2022</v>
          </cell>
          <cell r="AN24" t="str">
            <v>2203068760</v>
          </cell>
        </row>
        <row r="25">
          <cell r="B25" t="str">
            <v>BXMD202112041-A</v>
          </cell>
          <cell r="C25">
            <v>540200876</v>
          </cell>
          <cell r="E25" t="str">
            <v/>
          </cell>
          <cell r="F25" t="str">
            <v/>
          </cell>
          <cell r="G25" t="str">
            <v xml:space="preserve">SEASPAN FALCON                                    </v>
          </cell>
          <cell r="I25" t="str">
            <v/>
          </cell>
          <cell r="J25">
            <v>1</v>
          </cell>
          <cell r="K25" t="str">
            <v>1</v>
          </cell>
          <cell r="L25" t="str">
            <v>1</v>
          </cell>
          <cell r="M25" t="str">
            <v>0</v>
          </cell>
          <cell r="N25" t="str">
            <v>1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WUHG017882            </v>
          </cell>
          <cell r="V25" t="str">
            <v/>
          </cell>
          <cell r="W25" t="str">
            <v>DTA 11/03/ CABEÇOTES, PUXE WILSON SONS AUTORIZADO OLL / WS</v>
          </cell>
          <cell r="X25" t="str">
            <v>DTA TRANSP</v>
          </cell>
          <cell r="Y25" t="str">
            <v/>
          </cell>
          <cell r="Z25" t="str">
            <v xml:space="preserve">8 </v>
          </cell>
          <cell r="AA25" t="str">
            <v>0</v>
          </cell>
          <cell r="AB25" t="str">
            <v>0</v>
          </cell>
          <cell r="AC25" t="str">
            <v>0</v>
          </cell>
          <cell r="AD25" t="str">
            <v xml:space="preserve">                         </v>
          </cell>
          <cell r="AE25" t="str">
            <v/>
          </cell>
          <cell r="AF25" t="str">
            <v/>
          </cell>
          <cell r="AG25" t="str">
            <v>1G604640</v>
          </cell>
          <cell r="AH25" t="str">
            <v>Pendente</v>
          </cell>
          <cell r="AI25" t="str">
            <v>Não</v>
          </cell>
          <cell r="AJ25" t="str">
            <v>13/12/2021</v>
          </cell>
          <cell r="AK25" t="str">
            <v>Marítimo</v>
          </cell>
          <cell r="AL25" t="str">
            <v>16/12/2021</v>
          </cell>
          <cell r="AM25" t="str">
            <v>22/02/2022</v>
          </cell>
          <cell r="AN25" t="str">
            <v xml:space="preserve">          </v>
          </cell>
        </row>
        <row r="26">
          <cell r="B26" t="str">
            <v>BXMD202112041-B</v>
          </cell>
          <cell r="C26">
            <v>540200877</v>
          </cell>
          <cell r="E26" t="str">
            <v/>
          </cell>
          <cell r="F26" t="str">
            <v/>
          </cell>
          <cell r="G26" t="str">
            <v xml:space="preserve">SEASPAN FALCON                                    </v>
          </cell>
          <cell r="I26" t="str">
            <v/>
          </cell>
          <cell r="J26">
            <v>1</v>
          </cell>
          <cell r="K26" t="str">
            <v>1</v>
          </cell>
          <cell r="L26" t="str">
            <v>1</v>
          </cell>
          <cell r="M26" t="str">
            <v>0</v>
          </cell>
          <cell r="N26" t="str">
            <v>1</v>
          </cell>
          <cell r="O26" t="str">
            <v>0</v>
          </cell>
          <cell r="P26" t="str">
            <v>0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WUHG017883            </v>
          </cell>
          <cell r="V26" t="str">
            <v/>
          </cell>
          <cell r="W26" t="str">
            <v>DTA 11/03/ CABEÇOTES, PUXE WILSON SONS AUTORIZADO OLL / WS</v>
          </cell>
          <cell r="X26" t="str">
            <v>DTA TRANSP</v>
          </cell>
          <cell r="Y26" t="str">
            <v/>
          </cell>
          <cell r="Z26" t="str">
            <v xml:space="preserve">8 </v>
          </cell>
          <cell r="AA26" t="str">
            <v>0</v>
          </cell>
          <cell r="AB26" t="str">
            <v>0</v>
          </cell>
          <cell r="AC26" t="str">
            <v>0</v>
          </cell>
          <cell r="AD26" t="str">
            <v xml:space="preserve">                         </v>
          </cell>
          <cell r="AE26" t="str">
            <v/>
          </cell>
          <cell r="AF26" t="str">
            <v/>
          </cell>
          <cell r="AG26" t="str">
            <v>1G604640</v>
          </cell>
          <cell r="AH26" t="str">
            <v>Pendente</v>
          </cell>
          <cell r="AI26" t="str">
            <v>Não</v>
          </cell>
          <cell r="AJ26" t="str">
            <v>13/12/2021</v>
          </cell>
          <cell r="AK26" t="str">
            <v>Marítimo</v>
          </cell>
          <cell r="AL26" t="str">
            <v>16/12/2021</v>
          </cell>
          <cell r="AM26" t="str">
            <v>22/02/2022</v>
          </cell>
          <cell r="AN26" t="str">
            <v xml:space="preserve">          </v>
          </cell>
        </row>
        <row r="27">
          <cell r="B27">
            <v>80533424</v>
          </cell>
          <cell r="C27">
            <v>540201113</v>
          </cell>
          <cell r="E27" t="str">
            <v/>
          </cell>
          <cell r="F27" t="str">
            <v/>
          </cell>
          <cell r="G27" t="str">
            <v xml:space="preserve">MSC CATERINA                                      </v>
          </cell>
          <cell r="I27" t="str">
            <v/>
          </cell>
          <cell r="J27">
            <v>3</v>
          </cell>
          <cell r="K27" t="str">
            <v>3</v>
          </cell>
          <cell r="L27" t="str">
            <v>3</v>
          </cell>
          <cell r="M27" t="str">
            <v>0</v>
          </cell>
          <cell r="N27" t="str">
            <v>0</v>
          </cell>
          <cell r="O27" t="str">
            <v>2</v>
          </cell>
          <cell r="P27" t="str">
            <v>18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AMFU8950641           </v>
          </cell>
          <cell r="V27" t="str">
            <v/>
          </cell>
          <cell r="W27" t="str">
            <v>DTA 04/03</v>
          </cell>
          <cell r="X27" t="str">
            <v>DTA TRANSP</v>
          </cell>
          <cell r="Y27" t="str">
            <v/>
          </cell>
          <cell r="Z27" t="str">
            <v xml:space="preserve">8 </v>
          </cell>
          <cell r="AA27" t="str">
            <v>0</v>
          </cell>
          <cell r="AB27" t="str">
            <v>20</v>
          </cell>
          <cell r="AC27" t="str">
            <v>11</v>
          </cell>
          <cell r="AD27" t="str">
            <v xml:space="preserve">AMFU8950641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28/01/2022</v>
          </cell>
          <cell r="AK27" t="str">
            <v>Marítimo</v>
          </cell>
          <cell r="AL27" t="str">
            <v>04/02/2022</v>
          </cell>
          <cell r="AM27" t="str">
            <v>15/02/2022</v>
          </cell>
          <cell r="AN27" t="str">
            <v xml:space="preserve">          </v>
          </cell>
        </row>
        <row r="28">
          <cell r="B28">
            <v>80533410</v>
          </cell>
          <cell r="C28">
            <v>540201116</v>
          </cell>
          <cell r="E28" t="str">
            <v/>
          </cell>
          <cell r="F28" t="str">
            <v>VERDE</v>
          </cell>
          <cell r="G28" t="str">
            <v xml:space="preserve">MSC CATERINA                                      </v>
          </cell>
          <cell r="H28" t="str">
            <v>1</v>
          </cell>
          <cell r="I28" t="str">
            <v/>
          </cell>
          <cell r="J28">
            <v>41</v>
          </cell>
          <cell r="K28" t="str">
            <v>13</v>
          </cell>
          <cell r="L28" t="str">
            <v>41</v>
          </cell>
          <cell r="M28" t="str">
            <v>255</v>
          </cell>
          <cell r="N28" t="str">
            <v>33</v>
          </cell>
          <cell r="O28" t="str">
            <v>0</v>
          </cell>
          <cell r="P28" t="str">
            <v>0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UACU5754802           </v>
          </cell>
          <cell r="U28" t="str">
            <v>08/03/2022</v>
          </cell>
          <cell r="V28" t="str">
            <v>08/03/2022</v>
          </cell>
          <cell r="W28" t="str">
            <v>CJ. CAMBIO ( ALVARO ) PUXE SBL/ Milani A9795450044</v>
          </cell>
          <cell r="X28" t="str">
            <v>SBL</v>
          </cell>
          <cell r="Y28" t="str">
            <v/>
          </cell>
          <cell r="Z28" t="str">
            <v>20</v>
          </cell>
          <cell r="AA28" t="str">
            <v>2</v>
          </cell>
          <cell r="AB28" t="str">
            <v>37</v>
          </cell>
          <cell r="AC28" t="str">
            <v>11</v>
          </cell>
          <cell r="AD28" t="str">
            <v xml:space="preserve">UACU5754802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28/01/2022</v>
          </cell>
          <cell r="AK28" t="str">
            <v>Marítimo</v>
          </cell>
          <cell r="AL28" t="str">
            <v>04/02/2022</v>
          </cell>
          <cell r="AM28" t="str">
            <v>15/02/2022</v>
          </cell>
          <cell r="AN28" t="str">
            <v>2204211094</v>
          </cell>
        </row>
        <row r="29">
          <cell r="B29">
            <v>80533591</v>
          </cell>
          <cell r="C29">
            <v>540201118</v>
          </cell>
          <cell r="E29" t="str">
            <v/>
          </cell>
          <cell r="F29" t="str">
            <v/>
          </cell>
          <cell r="G29" t="str">
            <v xml:space="preserve">MSC CATERINA                                      </v>
          </cell>
          <cell r="I29" t="str">
            <v/>
          </cell>
          <cell r="J29">
            <v>18</v>
          </cell>
          <cell r="K29" t="str">
            <v>10</v>
          </cell>
          <cell r="L29" t="str">
            <v>18</v>
          </cell>
          <cell r="M29" t="str">
            <v>0</v>
          </cell>
          <cell r="N29" t="str">
            <v>15</v>
          </cell>
          <cell r="O29" t="str">
            <v>36</v>
          </cell>
          <cell r="P29" t="str">
            <v>7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HLBU1939955           </v>
          </cell>
          <cell r="V29" t="str">
            <v/>
          </cell>
          <cell r="W29" t="str">
            <v>DTA 11/03</v>
          </cell>
          <cell r="X29" t="str">
            <v>DTA TRANSP</v>
          </cell>
          <cell r="Y29" t="str">
            <v/>
          </cell>
          <cell r="Z29" t="str">
            <v xml:space="preserve">8 </v>
          </cell>
          <cell r="AA29" t="str">
            <v>0</v>
          </cell>
          <cell r="AB29" t="str">
            <v>58</v>
          </cell>
          <cell r="AC29" t="str">
            <v>11</v>
          </cell>
          <cell r="AD29" t="str">
            <v xml:space="preserve">HLBU1939955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28/01/2022</v>
          </cell>
          <cell r="AK29" t="str">
            <v>Marítimo</v>
          </cell>
          <cell r="AL29" t="str">
            <v>04/02/2022</v>
          </cell>
          <cell r="AM29" t="str">
            <v>15/02/2022</v>
          </cell>
          <cell r="AN29" t="str">
            <v xml:space="preserve">          </v>
          </cell>
        </row>
        <row r="30">
          <cell r="B30">
            <v>80533964</v>
          </cell>
          <cell r="C30">
            <v>540201130</v>
          </cell>
          <cell r="E30" t="str">
            <v/>
          </cell>
          <cell r="F30" t="str">
            <v/>
          </cell>
          <cell r="G30" t="str">
            <v xml:space="preserve">MSC CATERINA                                      </v>
          </cell>
          <cell r="I30" t="str">
            <v/>
          </cell>
          <cell r="J30">
            <v>5</v>
          </cell>
          <cell r="K30" t="str">
            <v>2</v>
          </cell>
          <cell r="L30" t="str">
            <v>5</v>
          </cell>
          <cell r="M30" t="str">
            <v>0</v>
          </cell>
          <cell r="N30" t="str">
            <v>0</v>
          </cell>
          <cell r="O30" t="str">
            <v>17</v>
          </cell>
          <cell r="P30" t="str">
            <v>61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HLBU2690213           </v>
          </cell>
          <cell r="U30" t="str">
            <v>18/03/2022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 xml:space="preserve">8 </v>
          </cell>
          <cell r="AA30" t="str">
            <v>1</v>
          </cell>
          <cell r="AB30" t="str">
            <v>78</v>
          </cell>
          <cell r="AC30" t="str">
            <v>11</v>
          </cell>
          <cell r="AD30" t="str">
            <v xml:space="preserve">HLBU2690213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28/01/2022</v>
          </cell>
          <cell r="AK30" t="str">
            <v>Marítimo</v>
          </cell>
          <cell r="AL30" t="str">
            <v>04/02/2022</v>
          </cell>
          <cell r="AM30" t="str">
            <v>15/02/2022</v>
          </cell>
          <cell r="AN30" t="str">
            <v xml:space="preserve">          </v>
          </cell>
        </row>
        <row r="31">
          <cell r="B31">
            <v>80533978</v>
          </cell>
          <cell r="C31">
            <v>540201135</v>
          </cell>
          <cell r="E31" t="str">
            <v/>
          </cell>
          <cell r="F31" t="str">
            <v>VERDE</v>
          </cell>
          <cell r="G31" t="str">
            <v xml:space="preserve">MSC CATERINA                                      </v>
          </cell>
          <cell r="H31" t="str">
            <v>5</v>
          </cell>
          <cell r="I31" t="str">
            <v/>
          </cell>
          <cell r="J31">
            <v>3</v>
          </cell>
          <cell r="K31" t="str">
            <v>2</v>
          </cell>
          <cell r="L31" t="str">
            <v>3</v>
          </cell>
          <cell r="M31" t="str">
            <v>0</v>
          </cell>
          <cell r="N31" t="str">
            <v>10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TRHU3301202           </v>
          </cell>
          <cell r="V31" t="str">
            <v/>
          </cell>
          <cell r="W31" t="str">
            <v>DTA 08/03-Guilherme A9060107221</v>
          </cell>
          <cell r="X31" t="str">
            <v>DTA TRANSP</v>
          </cell>
          <cell r="Y31" t="str">
            <v/>
          </cell>
          <cell r="Z31" t="str">
            <v>20</v>
          </cell>
          <cell r="AA31" t="str">
            <v>0</v>
          </cell>
          <cell r="AB31" t="str">
            <v>10</v>
          </cell>
          <cell r="AC31" t="str">
            <v>11</v>
          </cell>
          <cell r="AD31" t="str">
            <v xml:space="preserve">TRHU3301202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28/01/2022</v>
          </cell>
          <cell r="AK31" t="str">
            <v>Marítimo</v>
          </cell>
          <cell r="AL31" t="str">
            <v>04/02/2022</v>
          </cell>
          <cell r="AM31" t="str">
            <v>15/02/2022</v>
          </cell>
          <cell r="AN31" t="str">
            <v>2203846053</v>
          </cell>
        </row>
        <row r="32">
          <cell r="B32">
            <v>80534059</v>
          </cell>
          <cell r="C32">
            <v>540201159</v>
          </cell>
          <cell r="E32" t="str">
            <v/>
          </cell>
          <cell r="F32" t="str">
            <v>VERDE</v>
          </cell>
          <cell r="G32" t="str">
            <v xml:space="preserve">MSC CATERINA                                      </v>
          </cell>
          <cell r="H32" t="str">
            <v>5</v>
          </cell>
          <cell r="I32" t="str">
            <v/>
          </cell>
          <cell r="J32">
            <v>4</v>
          </cell>
          <cell r="K32" t="str">
            <v>1</v>
          </cell>
          <cell r="L32" t="str">
            <v>4</v>
          </cell>
          <cell r="M32" t="str">
            <v>0</v>
          </cell>
          <cell r="N32" t="str">
            <v>14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HAMU1029940           </v>
          </cell>
          <cell r="V32" t="str">
            <v/>
          </cell>
          <cell r="W32" t="str">
            <v>DTA 08/03-Guilherme A9060107221</v>
          </cell>
          <cell r="X32" t="str">
            <v>DTA TRANSP</v>
          </cell>
          <cell r="Y32" t="str">
            <v/>
          </cell>
          <cell r="Z32" t="str">
            <v>20</v>
          </cell>
          <cell r="AA32" t="str">
            <v>0</v>
          </cell>
          <cell r="AB32" t="str">
            <v>14</v>
          </cell>
          <cell r="AC32" t="str">
            <v>11</v>
          </cell>
          <cell r="AD32" t="str">
            <v xml:space="preserve">HAMU1029940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28/01/2022</v>
          </cell>
          <cell r="AK32" t="str">
            <v>Marítimo</v>
          </cell>
          <cell r="AL32" t="str">
            <v>04/02/2022</v>
          </cell>
          <cell r="AM32" t="str">
            <v>15/02/2022</v>
          </cell>
          <cell r="AN32" t="str">
            <v>2203846088</v>
          </cell>
        </row>
        <row r="33">
          <cell r="B33">
            <v>80534095</v>
          </cell>
          <cell r="C33">
            <v>540201160</v>
          </cell>
          <cell r="E33" t="str">
            <v/>
          </cell>
          <cell r="F33" t="str">
            <v>VERDE</v>
          </cell>
          <cell r="G33" t="str">
            <v xml:space="preserve">MSC CATERINA                                      </v>
          </cell>
          <cell r="H33" t="str">
            <v>1</v>
          </cell>
          <cell r="I33" t="str">
            <v/>
          </cell>
          <cell r="J33">
            <v>29</v>
          </cell>
          <cell r="K33" t="str">
            <v>14</v>
          </cell>
          <cell r="L33" t="str">
            <v>29</v>
          </cell>
          <cell r="M33" t="str">
            <v>131</v>
          </cell>
          <cell r="N33" t="str">
            <v>0</v>
          </cell>
          <cell r="O33" t="str">
            <v>2</v>
          </cell>
          <cell r="P33" t="str">
            <v>38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FANU1499272           </v>
          </cell>
          <cell r="U33" t="str">
            <v>08/03/2022</v>
          </cell>
          <cell r="V33" t="str">
            <v>08/03/2022</v>
          </cell>
          <cell r="W33" t="str">
            <v>Leticia A9448800370  0000</v>
          </cell>
          <cell r="X33" t="str">
            <v>SBL</v>
          </cell>
          <cell r="Y33" t="str">
            <v/>
          </cell>
          <cell r="Z33" t="str">
            <v>20</v>
          </cell>
          <cell r="AA33" t="str">
            <v>3</v>
          </cell>
          <cell r="AB33" t="str">
            <v>42</v>
          </cell>
          <cell r="AC33" t="str">
            <v>11</v>
          </cell>
          <cell r="AD33" t="str">
            <v xml:space="preserve">FANU1499272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28/01/2022</v>
          </cell>
          <cell r="AK33" t="str">
            <v>Marítimo</v>
          </cell>
          <cell r="AL33" t="str">
            <v>04/02/2022</v>
          </cell>
          <cell r="AM33" t="str">
            <v>15/02/2022</v>
          </cell>
          <cell r="AN33" t="str">
            <v>2204211108</v>
          </cell>
        </row>
        <row r="34">
          <cell r="B34">
            <v>80534090</v>
          </cell>
          <cell r="C34">
            <v>540201161</v>
          </cell>
          <cell r="E34" t="str">
            <v/>
          </cell>
          <cell r="F34" t="str">
            <v/>
          </cell>
          <cell r="G34" t="str">
            <v xml:space="preserve">MSC CATERINA                                      </v>
          </cell>
          <cell r="I34" t="str">
            <v/>
          </cell>
          <cell r="J34">
            <v>11</v>
          </cell>
          <cell r="K34" t="str">
            <v>5</v>
          </cell>
          <cell r="L34" t="str">
            <v>11</v>
          </cell>
          <cell r="M34" t="str">
            <v>0</v>
          </cell>
          <cell r="N34" t="str">
            <v>16</v>
          </cell>
          <cell r="O34" t="str">
            <v>16</v>
          </cell>
          <cell r="P34" t="str">
            <v>9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BEAU4993680           </v>
          </cell>
          <cell r="V34" t="str">
            <v/>
          </cell>
          <cell r="W34" t="str">
            <v>DTA 07/03</v>
          </cell>
          <cell r="X34" t="str">
            <v>DTA TRANSP</v>
          </cell>
          <cell r="Y34" t="str">
            <v/>
          </cell>
          <cell r="Z34" t="str">
            <v xml:space="preserve">8 </v>
          </cell>
          <cell r="AA34" t="str">
            <v>0</v>
          </cell>
          <cell r="AB34" t="str">
            <v>41</v>
          </cell>
          <cell r="AC34" t="str">
            <v>11</v>
          </cell>
          <cell r="AD34" t="str">
            <v xml:space="preserve">BEAU4993680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28/01/2022</v>
          </cell>
          <cell r="AK34" t="str">
            <v>Marítimo</v>
          </cell>
          <cell r="AL34" t="str">
            <v>04/02/2022</v>
          </cell>
          <cell r="AM34" t="str">
            <v>15/02/2022</v>
          </cell>
          <cell r="AN34" t="str">
            <v xml:space="preserve">          </v>
          </cell>
        </row>
        <row r="35">
          <cell r="B35">
            <v>80534084</v>
          </cell>
          <cell r="C35">
            <v>540201162</v>
          </cell>
          <cell r="E35" t="str">
            <v/>
          </cell>
          <cell r="F35" t="str">
            <v>VERDE</v>
          </cell>
          <cell r="G35" t="str">
            <v xml:space="preserve">MSC CATERINA                                      </v>
          </cell>
          <cell r="H35" t="str">
            <v>14</v>
          </cell>
          <cell r="I35" t="str">
            <v/>
          </cell>
          <cell r="J35">
            <v>7</v>
          </cell>
          <cell r="K35" t="str">
            <v>3</v>
          </cell>
          <cell r="L35" t="str">
            <v>7</v>
          </cell>
          <cell r="M35" t="str">
            <v>0</v>
          </cell>
          <cell r="N35" t="str">
            <v>16</v>
          </cell>
          <cell r="O35" t="str">
            <v>2</v>
          </cell>
          <cell r="P35" t="str">
            <v>21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HLXU8588865           </v>
          </cell>
          <cell r="U35" t="str">
            <v>22/02/2022</v>
          </cell>
          <cell r="V35" t="str">
            <v>24/02/2022</v>
          </cell>
          <cell r="W35" t="str">
            <v>CJ TRAVESSA ( DARIO ) PUXE SBL/ Rodrigo A9603506903</v>
          </cell>
          <cell r="X35" t="str">
            <v>SBL</v>
          </cell>
          <cell r="Y35" t="str">
            <v/>
          </cell>
          <cell r="Z35" t="str">
            <v>20</v>
          </cell>
          <cell r="AA35" t="str">
            <v>1</v>
          </cell>
          <cell r="AB35" t="str">
            <v>39</v>
          </cell>
          <cell r="AC35" t="str">
            <v>11</v>
          </cell>
          <cell r="AD35" t="str">
            <v xml:space="preserve">HLXU8588865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28/01/2022</v>
          </cell>
          <cell r="AK35" t="str">
            <v>Marítimo</v>
          </cell>
          <cell r="AL35" t="str">
            <v>04/02/2022</v>
          </cell>
          <cell r="AM35" t="str">
            <v>15/02/2022</v>
          </cell>
          <cell r="AN35" t="str">
            <v>2203512104</v>
          </cell>
        </row>
        <row r="36">
          <cell r="B36">
            <v>80534103</v>
          </cell>
          <cell r="C36">
            <v>540201163</v>
          </cell>
          <cell r="E36" t="str">
            <v/>
          </cell>
          <cell r="F36" t="str">
            <v/>
          </cell>
          <cell r="G36" t="str">
            <v xml:space="preserve">MSC CATERINA                                      </v>
          </cell>
          <cell r="I36" t="str">
            <v/>
          </cell>
          <cell r="J36">
            <v>12</v>
          </cell>
          <cell r="K36" t="str">
            <v>3</v>
          </cell>
          <cell r="L36" t="str">
            <v>12</v>
          </cell>
          <cell r="M36" t="str">
            <v>0</v>
          </cell>
          <cell r="N36" t="str">
            <v>3</v>
          </cell>
          <cell r="O36" t="str">
            <v>1</v>
          </cell>
          <cell r="P36" t="str">
            <v>34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UACU5664484           </v>
          </cell>
          <cell r="V36" t="str">
            <v/>
          </cell>
          <cell r="W36" t="str">
            <v>DTA 07/03</v>
          </cell>
          <cell r="X36" t="str">
            <v>DTA TRANSP</v>
          </cell>
          <cell r="Y36" t="str">
            <v/>
          </cell>
          <cell r="Z36" t="str">
            <v xml:space="preserve">8 </v>
          </cell>
          <cell r="AA36" t="str">
            <v>0</v>
          </cell>
          <cell r="AB36" t="str">
            <v>38</v>
          </cell>
          <cell r="AC36" t="str">
            <v>11</v>
          </cell>
          <cell r="AD36" t="str">
            <v xml:space="preserve">UACU5664484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28/01/2022</v>
          </cell>
          <cell r="AK36" t="str">
            <v>Marítimo</v>
          </cell>
          <cell r="AL36" t="str">
            <v>04/02/2022</v>
          </cell>
          <cell r="AM36" t="str">
            <v>15/02/2022</v>
          </cell>
          <cell r="AN36" t="str">
            <v xml:space="preserve">          </v>
          </cell>
        </row>
        <row r="37">
          <cell r="B37">
            <v>80534119</v>
          </cell>
          <cell r="C37">
            <v>540201164</v>
          </cell>
          <cell r="E37" t="str">
            <v/>
          </cell>
          <cell r="F37" t="str">
            <v/>
          </cell>
          <cell r="G37" t="str">
            <v xml:space="preserve">MSC CATERINA                                      </v>
          </cell>
          <cell r="I37" t="str">
            <v/>
          </cell>
          <cell r="J37">
            <v>12</v>
          </cell>
          <cell r="K37" t="str">
            <v>4</v>
          </cell>
          <cell r="L37" t="str">
            <v>12</v>
          </cell>
          <cell r="M37" t="str">
            <v>0</v>
          </cell>
          <cell r="N37" t="str">
            <v>12</v>
          </cell>
          <cell r="O37" t="str">
            <v>10</v>
          </cell>
          <cell r="P37" t="str">
            <v>23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TCKU6073108           </v>
          </cell>
          <cell r="V37" t="str">
            <v/>
          </cell>
          <cell r="W37" t="str">
            <v>DTA 07/03/ BANCOS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45</v>
          </cell>
          <cell r="AC37" t="str">
            <v>11</v>
          </cell>
          <cell r="AD37" t="str">
            <v xml:space="preserve">TCKU6073108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28/01/2022</v>
          </cell>
          <cell r="AK37" t="str">
            <v>Marítimo</v>
          </cell>
          <cell r="AL37" t="str">
            <v>04/02/2022</v>
          </cell>
          <cell r="AM37" t="str">
            <v>15/02/2022</v>
          </cell>
          <cell r="AN37" t="str">
            <v xml:space="preserve">          </v>
          </cell>
        </row>
        <row r="38">
          <cell r="B38">
            <v>80534128</v>
          </cell>
          <cell r="C38">
            <v>540201167</v>
          </cell>
          <cell r="E38" t="str">
            <v/>
          </cell>
          <cell r="F38" t="str">
            <v/>
          </cell>
          <cell r="G38" t="str">
            <v xml:space="preserve">MSC CATERINA                                      </v>
          </cell>
          <cell r="I38" t="str">
            <v/>
          </cell>
          <cell r="J38">
            <v>82</v>
          </cell>
          <cell r="K38" t="str">
            <v>17</v>
          </cell>
          <cell r="L38" t="str">
            <v>82</v>
          </cell>
          <cell r="M38" t="str">
            <v>603</v>
          </cell>
          <cell r="N38" t="str">
            <v>4</v>
          </cell>
          <cell r="O38" t="str">
            <v>22</v>
          </cell>
          <cell r="P38" t="str">
            <v>9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CAIU9606140           </v>
          </cell>
          <cell r="U38" t="str">
            <v>10/03/2022</v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 xml:space="preserve">8 </v>
          </cell>
          <cell r="AA38" t="str">
            <v>4</v>
          </cell>
          <cell r="AB38" t="str">
            <v>41</v>
          </cell>
          <cell r="AC38" t="str">
            <v>11</v>
          </cell>
          <cell r="AD38" t="str">
            <v xml:space="preserve">CAIU9606140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28/01/2022</v>
          </cell>
          <cell r="AK38" t="str">
            <v>Marítimo</v>
          </cell>
          <cell r="AL38" t="str">
            <v>04/02/2022</v>
          </cell>
          <cell r="AM38" t="str">
            <v>15/02/2022</v>
          </cell>
          <cell r="AN38" t="str">
            <v xml:space="preserve">          </v>
          </cell>
        </row>
        <row r="39">
          <cell r="B39">
            <v>80534142</v>
          </cell>
          <cell r="C39">
            <v>540201168</v>
          </cell>
          <cell r="E39" t="str">
            <v/>
          </cell>
          <cell r="F39" t="str">
            <v/>
          </cell>
          <cell r="G39" t="str">
            <v xml:space="preserve">MSC CATERINA                                      </v>
          </cell>
          <cell r="I39" t="str">
            <v/>
          </cell>
          <cell r="J39">
            <v>2</v>
          </cell>
          <cell r="K39" t="str">
            <v>1</v>
          </cell>
          <cell r="L39" t="str">
            <v>2</v>
          </cell>
          <cell r="M39" t="str">
            <v>0</v>
          </cell>
          <cell r="N39" t="str">
            <v>20</v>
          </cell>
          <cell r="O39" t="str">
            <v>0</v>
          </cell>
          <cell r="P39" t="str">
            <v>2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UACU5325639           </v>
          </cell>
          <cell r="V39" t="str">
            <v/>
          </cell>
          <cell r="W39" t="str">
            <v>DTA 07/03</v>
          </cell>
          <cell r="X39" t="str">
            <v>DTA TRANSP</v>
          </cell>
          <cell r="Y39" t="str">
            <v/>
          </cell>
          <cell r="Z39" t="str">
            <v xml:space="preserve">7 </v>
          </cell>
          <cell r="AA39" t="str">
            <v>0</v>
          </cell>
          <cell r="AB39" t="str">
            <v>22</v>
          </cell>
          <cell r="AC39" t="str">
            <v>11</v>
          </cell>
          <cell r="AD39" t="str">
            <v xml:space="preserve">UACU5325639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28/01/2022</v>
          </cell>
          <cell r="AK39" t="str">
            <v>Marítimo</v>
          </cell>
          <cell r="AL39" t="str">
            <v>04/02/2022</v>
          </cell>
          <cell r="AM39" t="str">
            <v>15/02/2022</v>
          </cell>
          <cell r="AN39" t="str">
            <v xml:space="preserve">          </v>
          </cell>
        </row>
        <row r="40">
          <cell r="B40">
            <v>80534144</v>
          </cell>
          <cell r="C40">
            <v>540201170</v>
          </cell>
          <cell r="E40" t="str">
            <v/>
          </cell>
          <cell r="F40" t="str">
            <v/>
          </cell>
          <cell r="G40" t="str">
            <v xml:space="preserve">MSC CATERINA                                      </v>
          </cell>
          <cell r="I40" t="str">
            <v/>
          </cell>
          <cell r="J40">
            <v>1</v>
          </cell>
          <cell r="K40" t="str">
            <v/>
          </cell>
          <cell r="L40" t="str">
            <v>1</v>
          </cell>
          <cell r="M40" t="str">
            <v>0</v>
          </cell>
          <cell r="N40" t="str">
            <v>0</v>
          </cell>
          <cell r="O40" t="str">
            <v>20</v>
          </cell>
          <cell r="P40" t="str">
            <v>0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SEGU6901915           </v>
          </cell>
          <cell r="V40" t="str">
            <v/>
          </cell>
          <cell r="W40" t="str">
            <v>DTA 07/03/ PORTA-OBJETOS AREA DO TETO ( ALVARO ) PUXE SBL</v>
          </cell>
          <cell r="X40" t="str">
            <v>DTA TRANSP</v>
          </cell>
          <cell r="Y40" t="str">
            <v/>
          </cell>
          <cell r="Z40" t="str">
            <v xml:space="preserve">8 </v>
          </cell>
          <cell r="AA40" t="str">
            <v>0</v>
          </cell>
          <cell r="AB40" t="str">
            <v>20</v>
          </cell>
          <cell r="AC40" t="str">
            <v>11</v>
          </cell>
          <cell r="AD40" t="str">
            <v xml:space="preserve">SEGU6901915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28/01/2022</v>
          </cell>
          <cell r="AK40" t="str">
            <v>Marítimo</v>
          </cell>
          <cell r="AL40" t="str">
            <v>04/02/2022</v>
          </cell>
          <cell r="AM40" t="str">
            <v>15/02/2022</v>
          </cell>
          <cell r="AN40" t="str">
            <v xml:space="preserve">          </v>
          </cell>
        </row>
        <row r="41">
          <cell r="B41">
            <v>80534145</v>
          </cell>
          <cell r="C41">
            <v>540201172</v>
          </cell>
          <cell r="E41" t="str">
            <v/>
          </cell>
          <cell r="F41" t="str">
            <v/>
          </cell>
          <cell r="G41" t="str">
            <v xml:space="preserve">MSC CATERINA                                      </v>
          </cell>
          <cell r="I41" t="str">
            <v/>
          </cell>
          <cell r="J41">
            <v>10</v>
          </cell>
          <cell r="K41" t="str">
            <v>3</v>
          </cell>
          <cell r="L41" t="str">
            <v>10</v>
          </cell>
          <cell r="M41" t="str">
            <v>0</v>
          </cell>
          <cell r="N41" t="str">
            <v>0</v>
          </cell>
          <cell r="O41" t="str">
            <v>20</v>
          </cell>
          <cell r="P41" t="str">
            <v>28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HLXU8367946           </v>
          </cell>
          <cell r="V41" t="str">
            <v/>
          </cell>
          <cell r="W41" t="str">
            <v>DTA 07/03/ BANCOS ( ALVARO ) PUXE SBL</v>
          </cell>
          <cell r="X41" t="str">
            <v>DTA TRANSP</v>
          </cell>
          <cell r="Y41" t="str">
            <v/>
          </cell>
          <cell r="Z41" t="str">
            <v xml:space="preserve">7 </v>
          </cell>
          <cell r="AA41" t="str">
            <v>0</v>
          </cell>
          <cell r="AB41" t="str">
            <v>48</v>
          </cell>
          <cell r="AC41" t="str">
            <v>11</v>
          </cell>
          <cell r="AD41" t="str">
            <v xml:space="preserve">HLXU8367946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28/01/2022</v>
          </cell>
          <cell r="AK41" t="str">
            <v>Marítimo</v>
          </cell>
          <cell r="AL41" t="str">
            <v>04/02/2022</v>
          </cell>
          <cell r="AM41" t="str">
            <v>15/02/2022</v>
          </cell>
          <cell r="AN41" t="str">
            <v xml:space="preserve">          </v>
          </cell>
        </row>
        <row r="42">
          <cell r="B42">
            <v>80534155</v>
          </cell>
          <cell r="C42">
            <v>540201173</v>
          </cell>
          <cell r="E42" t="str">
            <v/>
          </cell>
          <cell r="F42" t="str">
            <v/>
          </cell>
          <cell r="G42" t="str">
            <v xml:space="preserve">MSC CATERINA                                      </v>
          </cell>
          <cell r="I42" t="str">
            <v/>
          </cell>
          <cell r="J42">
            <v>1</v>
          </cell>
          <cell r="K42" t="str">
            <v/>
          </cell>
          <cell r="L42" t="str">
            <v>1</v>
          </cell>
          <cell r="M42" t="str">
            <v>0</v>
          </cell>
          <cell r="N42" t="str">
            <v>0</v>
          </cell>
          <cell r="O42" t="str">
            <v>20</v>
          </cell>
          <cell r="P42" t="str">
            <v>0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FANU1385900           </v>
          </cell>
          <cell r="V42" t="str">
            <v/>
          </cell>
          <cell r="W42" t="str">
            <v>DTA 07/03/ PORTA-OBJETOS AREA DO TETO ( ALVARO ) PUXE SBL</v>
          </cell>
          <cell r="X42" t="str">
            <v>DTA TRANSP</v>
          </cell>
          <cell r="Y42" t="str">
            <v/>
          </cell>
          <cell r="Z42" t="str">
            <v xml:space="preserve">7 </v>
          </cell>
          <cell r="AA42" t="str">
            <v>0</v>
          </cell>
          <cell r="AB42" t="str">
            <v>20</v>
          </cell>
          <cell r="AC42" t="str">
            <v>11</v>
          </cell>
          <cell r="AD42" t="str">
            <v xml:space="preserve">FANU1385900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28/01/2022</v>
          </cell>
          <cell r="AK42" t="str">
            <v>Marítimo</v>
          </cell>
          <cell r="AL42" t="str">
            <v>30/01/2022</v>
          </cell>
          <cell r="AM42" t="str">
            <v>15/02/2022</v>
          </cell>
          <cell r="AN42" t="str">
            <v xml:space="preserve">          </v>
          </cell>
        </row>
        <row r="43">
          <cell r="B43">
            <v>80534156</v>
          </cell>
          <cell r="C43">
            <v>540201175</v>
          </cell>
          <cell r="E43" t="str">
            <v/>
          </cell>
          <cell r="F43" t="str">
            <v/>
          </cell>
          <cell r="G43" t="str">
            <v xml:space="preserve">MSC CATERINA                                      </v>
          </cell>
          <cell r="I43" t="str">
            <v/>
          </cell>
          <cell r="J43">
            <v>14</v>
          </cell>
          <cell r="K43" t="str">
            <v>3</v>
          </cell>
          <cell r="L43" t="str">
            <v>14</v>
          </cell>
          <cell r="M43" t="str">
            <v>0</v>
          </cell>
          <cell r="N43" t="str">
            <v>1</v>
          </cell>
          <cell r="O43" t="str">
            <v>22</v>
          </cell>
          <cell r="P43" t="str">
            <v>13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FANU1591650           </v>
          </cell>
          <cell r="V43" t="str">
            <v/>
          </cell>
          <cell r="W43" t="str">
            <v>DTA 07/03/ PORTA-OBJETOS AREA DO TETO ( ALVARO ) PUXE SBL</v>
          </cell>
          <cell r="X43" t="str">
            <v>DTA TRANSP</v>
          </cell>
          <cell r="Y43" t="str">
            <v/>
          </cell>
          <cell r="Z43" t="str">
            <v xml:space="preserve">7 </v>
          </cell>
          <cell r="AA43" t="str">
            <v>0</v>
          </cell>
          <cell r="AB43" t="str">
            <v>36</v>
          </cell>
          <cell r="AC43" t="str">
            <v>11</v>
          </cell>
          <cell r="AD43" t="str">
            <v xml:space="preserve">FANU1591650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28/01/2022</v>
          </cell>
          <cell r="AK43" t="str">
            <v>Marítimo</v>
          </cell>
          <cell r="AL43" t="str">
            <v>30/01/2022</v>
          </cell>
          <cell r="AM43" t="str">
            <v>15/02/2022</v>
          </cell>
          <cell r="AN43" t="str">
            <v xml:space="preserve">          </v>
          </cell>
        </row>
        <row r="44">
          <cell r="B44">
            <v>80534157</v>
          </cell>
          <cell r="C44">
            <v>540201178</v>
          </cell>
          <cell r="E44" t="str">
            <v/>
          </cell>
          <cell r="F44" t="str">
            <v>VERDE</v>
          </cell>
          <cell r="G44" t="str">
            <v xml:space="preserve">MSC CATERINA                                      </v>
          </cell>
          <cell r="H44" t="str">
            <v>5</v>
          </cell>
          <cell r="I44" t="str">
            <v/>
          </cell>
          <cell r="J44">
            <v>23</v>
          </cell>
          <cell r="K44" t="str">
            <v>8</v>
          </cell>
          <cell r="L44" t="str">
            <v>23</v>
          </cell>
          <cell r="M44" t="str">
            <v>41</v>
          </cell>
          <cell r="N44" t="str">
            <v>4</v>
          </cell>
          <cell r="O44" t="str">
            <v>21</v>
          </cell>
          <cell r="P44" t="str">
            <v>28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FCIU8465489           </v>
          </cell>
          <cell r="U44" t="str">
            <v>08/03/2022</v>
          </cell>
          <cell r="V44" t="str">
            <v>08/03/2022</v>
          </cell>
          <cell r="W44" t="str">
            <v>EXO.TRANSM. GW6E-2800/200KV-12 ( TEZOTO-GIBA ) PUXE SBL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54</v>
          </cell>
          <cell r="AC44" t="str">
            <v>11</v>
          </cell>
          <cell r="AD44" t="str">
            <v xml:space="preserve">FCIU8465489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28/01/2022</v>
          </cell>
          <cell r="AK44" t="str">
            <v>Marítimo</v>
          </cell>
          <cell r="AL44" t="str">
            <v>04/02/2022</v>
          </cell>
          <cell r="AM44" t="str">
            <v>15/02/2022</v>
          </cell>
          <cell r="AN44" t="str">
            <v>2204051224</v>
          </cell>
        </row>
        <row r="45">
          <cell r="B45">
            <v>80534158</v>
          </cell>
          <cell r="C45">
            <v>540201179</v>
          </cell>
          <cell r="E45" t="str">
            <v/>
          </cell>
          <cell r="F45" t="str">
            <v/>
          </cell>
          <cell r="G45" t="str">
            <v xml:space="preserve">MSC CATERINA                                      </v>
          </cell>
          <cell r="I45" t="str">
            <v/>
          </cell>
          <cell r="J45">
            <v>1</v>
          </cell>
          <cell r="K45" t="str">
            <v/>
          </cell>
          <cell r="L45" t="str">
            <v>1</v>
          </cell>
          <cell r="M45" t="str">
            <v>0</v>
          </cell>
          <cell r="N45" t="str">
            <v>0</v>
          </cell>
          <cell r="O45" t="str">
            <v>20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FANU1702076           </v>
          </cell>
          <cell r="V45" t="str">
            <v/>
          </cell>
          <cell r="W45" t="str">
            <v>DTA 07/03/ PORTA-OBJETOS AREA DO TETO ( ALVARO ) PUXE SBL</v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20</v>
          </cell>
          <cell r="AC45" t="str">
            <v>11</v>
          </cell>
          <cell r="AD45" t="str">
            <v xml:space="preserve">FANU1702076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28/01/2022</v>
          </cell>
          <cell r="AK45" t="str">
            <v>Marítimo</v>
          </cell>
          <cell r="AL45" t="str">
            <v>30/01/2022</v>
          </cell>
          <cell r="AM45" t="str">
            <v>15/02/2022</v>
          </cell>
          <cell r="AN45" t="str">
            <v xml:space="preserve">          </v>
          </cell>
        </row>
        <row r="46">
          <cell r="B46">
            <v>80534168</v>
          </cell>
          <cell r="C46">
            <v>540201180</v>
          </cell>
          <cell r="E46" t="str">
            <v/>
          </cell>
          <cell r="F46" t="str">
            <v/>
          </cell>
          <cell r="G46" t="str">
            <v xml:space="preserve">MSC CATERINA                                      </v>
          </cell>
          <cell r="I46" t="str">
            <v/>
          </cell>
          <cell r="J46">
            <v>1</v>
          </cell>
          <cell r="K46" t="str">
            <v/>
          </cell>
          <cell r="L46" t="str">
            <v>1</v>
          </cell>
          <cell r="M46" t="str">
            <v>0</v>
          </cell>
          <cell r="N46" t="str">
            <v>0</v>
          </cell>
          <cell r="O46" t="str">
            <v>20</v>
          </cell>
          <cell r="P46" t="str">
            <v>0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FANU1178293           </v>
          </cell>
          <cell r="V46" t="str">
            <v/>
          </cell>
          <cell r="W46" t="str">
            <v>DTA 07/03/ PORTA-OBJETOS AREA DO TETO ( ALVARO ) PUXE SBL</v>
          </cell>
          <cell r="X46" t="str">
            <v>DTA TRANSP</v>
          </cell>
          <cell r="Y46" t="str">
            <v/>
          </cell>
          <cell r="Z46" t="str">
            <v xml:space="preserve">7 </v>
          </cell>
          <cell r="AA46" t="str">
            <v>0</v>
          </cell>
          <cell r="AB46" t="str">
            <v>20</v>
          </cell>
          <cell r="AC46" t="str">
            <v>11</v>
          </cell>
          <cell r="AD46" t="str">
            <v xml:space="preserve">FANU1178293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28/01/2022</v>
          </cell>
          <cell r="AK46" t="str">
            <v>Marítimo</v>
          </cell>
          <cell r="AL46" t="str">
            <v>30/01/2022</v>
          </cell>
          <cell r="AM46" t="str">
            <v>15/02/2022</v>
          </cell>
          <cell r="AN46" t="str">
            <v xml:space="preserve">          </v>
          </cell>
        </row>
        <row r="47">
          <cell r="B47">
            <v>80534167</v>
          </cell>
          <cell r="C47">
            <v>540201181</v>
          </cell>
          <cell r="E47" t="str">
            <v/>
          </cell>
          <cell r="F47" t="str">
            <v>VERDE</v>
          </cell>
          <cell r="G47" t="str">
            <v xml:space="preserve">MSC CATERINA                                      </v>
          </cell>
          <cell r="H47" t="str">
            <v>5</v>
          </cell>
          <cell r="I47" t="str">
            <v/>
          </cell>
          <cell r="J47">
            <v>42</v>
          </cell>
          <cell r="K47" t="str">
            <v>5</v>
          </cell>
          <cell r="L47" t="str">
            <v>42</v>
          </cell>
          <cell r="M47" t="str">
            <v>424</v>
          </cell>
          <cell r="N47" t="str">
            <v>12</v>
          </cell>
          <cell r="O47" t="str">
            <v>0</v>
          </cell>
          <cell r="P47" t="str">
            <v>227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TGCU5178756           </v>
          </cell>
          <cell r="U47" t="str">
            <v>10/03/2022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>20</v>
          </cell>
          <cell r="AA47" t="str">
            <v>1</v>
          </cell>
          <cell r="AB47" t="str">
            <v>45</v>
          </cell>
          <cell r="AC47" t="str">
            <v>11</v>
          </cell>
          <cell r="AD47" t="str">
            <v xml:space="preserve">TGCU5178756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28/01/2022</v>
          </cell>
          <cell r="AK47" t="str">
            <v>Marítimo</v>
          </cell>
          <cell r="AL47" t="str">
            <v>04/02/2022</v>
          </cell>
          <cell r="AM47" t="str">
            <v>15/02/2022</v>
          </cell>
          <cell r="AN47" t="str">
            <v>2204051330</v>
          </cell>
        </row>
        <row r="48">
          <cell r="B48">
            <v>80008377</v>
          </cell>
          <cell r="C48">
            <v>540201182</v>
          </cell>
          <cell r="E48" t="str">
            <v/>
          </cell>
          <cell r="F48" t="str">
            <v>VERDE</v>
          </cell>
          <cell r="G48" t="str">
            <v xml:space="preserve">MAERSK LAMANAI                                    </v>
          </cell>
          <cell r="H48" t="str">
            <v>14</v>
          </cell>
          <cell r="I48" t="str">
            <v/>
          </cell>
          <cell r="J48">
            <v>2</v>
          </cell>
          <cell r="K48" t="str">
            <v>2</v>
          </cell>
          <cell r="L48" t="str">
            <v>2</v>
          </cell>
          <cell r="M48" t="str">
            <v>0</v>
          </cell>
          <cell r="N48" t="str">
            <v>13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MRSU3338940           </v>
          </cell>
          <cell r="V48" t="str">
            <v/>
          </cell>
          <cell r="W48" t="str">
            <v>BLOCO, PUXE WILSON SONS AUTORIZADO OLL</v>
          </cell>
          <cell r="X48" t="str">
            <v>WILSON&amp;SONS</v>
          </cell>
          <cell r="Y48" t="str">
            <v/>
          </cell>
          <cell r="Z48" t="str">
            <v>20</v>
          </cell>
          <cell r="AA48" t="str">
            <v>0</v>
          </cell>
          <cell r="AB48" t="str">
            <v>13</v>
          </cell>
          <cell r="AC48" t="str">
            <v>11</v>
          </cell>
          <cell r="AD48" t="str">
            <v xml:space="preserve">MRSU3338940              </v>
          </cell>
          <cell r="AE48" t="str">
            <v/>
          </cell>
          <cell r="AF48" t="str">
            <v/>
          </cell>
          <cell r="AG48" t="str">
            <v>1G934490</v>
          </cell>
          <cell r="AH48" t="str">
            <v>Pendente</v>
          </cell>
          <cell r="AI48" t="str">
            <v>Não</v>
          </cell>
          <cell r="AJ48" t="str">
            <v>30/12/2021</v>
          </cell>
          <cell r="AK48" t="str">
            <v>Marítimo</v>
          </cell>
          <cell r="AL48" t="str">
            <v>05/01/2022</v>
          </cell>
          <cell r="AM48" t="str">
            <v>18/02/2022</v>
          </cell>
          <cell r="AN48" t="str">
            <v>2203479166</v>
          </cell>
        </row>
        <row r="49">
          <cell r="B49">
            <v>80534169</v>
          </cell>
          <cell r="C49">
            <v>540201183</v>
          </cell>
          <cell r="E49" t="str">
            <v/>
          </cell>
          <cell r="F49" t="str">
            <v>VERDE</v>
          </cell>
          <cell r="G49" t="str">
            <v xml:space="preserve">MSC CATERINA                                      </v>
          </cell>
          <cell r="H49" t="str">
            <v>1</v>
          </cell>
          <cell r="I49" t="str">
            <v/>
          </cell>
          <cell r="J49">
            <v>22</v>
          </cell>
          <cell r="K49" t="str">
            <v>7</v>
          </cell>
          <cell r="L49" t="str">
            <v>22</v>
          </cell>
          <cell r="M49" t="str">
            <v>0</v>
          </cell>
          <cell r="N49" t="str">
            <v>22</v>
          </cell>
          <cell r="O49" t="str">
            <v>10</v>
          </cell>
          <cell r="P49" t="str">
            <v>25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DFSU7484662           </v>
          </cell>
          <cell r="U49" t="str">
            <v>11/03/2022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>20</v>
          </cell>
          <cell r="AA49" t="str">
            <v>4</v>
          </cell>
          <cell r="AB49" t="str">
            <v>58</v>
          </cell>
          <cell r="AC49" t="str">
            <v>11</v>
          </cell>
          <cell r="AD49" t="str">
            <v xml:space="preserve">DFSU7484662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28/01/2022</v>
          </cell>
          <cell r="AK49" t="str">
            <v>Marítimo</v>
          </cell>
          <cell r="AL49" t="str">
            <v>04/02/2022</v>
          </cell>
          <cell r="AM49" t="str">
            <v>15/02/2022</v>
          </cell>
          <cell r="AN49" t="str">
            <v>2204211116</v>
          </cell>
        </row>
        <row r="50">
          <cell r="B50">
            <v>80534182</v>
          </cell>
          <cell r="C50">
            <v>540201185</v>
          </cell>
          <cell r="E50" t="str">
            <v/>
          </cell>
          <cell r="F50" t="str">
            <v/>
          </cell>
          <cell r="G50" t="str">
            <v xml:space="preserve">MSC CATERINA                                      </v>
          </cell>
          <cell r="I50" t="str">
            <v/>
          </cell>
          <cell r="J50">
            <v>2</v>
          </cell>
          <cell r="K50" t="str">
            <v/>
          </cell>
          <cell r="L50" t="str">
            <v>2</v>
          </cell>
          <cell r="M50" t="str">
            <v>0</v>
          </cell>
          <cell r="N50" t="str">
            <v>0</v>
          </cell>
          <cell r="O50" t="str">
            <v>0</v>
          </cell>
          <cell r="P50" t="str">
            <v>40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GESU6404025           </v>
          </cell>
          <cell r="U50" t="str">
            <v>11/03/2022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8 </v>
          </cell>
          <cell r="AA50" t="str">
            <v>1</v>
          </cell>
          <cell r="AB50" t="str">
            <v>40</v>
          </cell>
          <cell r="AC50" t="str">
            <v>11</v>
          </cell>
          <cell r="AD50" t="str">
            <v xml:space="preserve">GESU6404025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28/01/2022</v>
          </cell>
          <cell r="AK50" t="str">
            <v>Marítimo</v>
          </cell>
          <cell r="AL50" t="str">
            <v>04/02/2022</v>
          </cell>
          <cell r="AM50" t="str">
            <v>15/02/2022</v>
          </cell>
          <cell r="AN50" t="str">
            <v xml:space="preserve">          </v>
          </cell>
        </row>
        <row r="51">
          <cell r="B51">
            <v>80534184</v>
          </cell>
          <cell r="C51">
            <v>540201186</v>
          </cell>
          <cell r="E51" t="str">
            <v/>
          </cell>
          <cell r="F51" t="str">
            <v/>
          </cell>
          <cell r="G51" t="str">
            <v xml:space="preserve">MSC CATERINA                                      </v>
          </cell>
          <cell r="I51" t="str">
            <v/>
          </cell>
          <cell r="J51">
            <v>1</v>
          </cell>
          <cell r="K51" t="str">
            <v>1</v>
          </cell>
          <cell r="L51" t="str">
            <v>1</v>
          </cell>
          <cell r="M51" t="str">
            <v>0</v>
          </cell>
          <cell r="N51" t="str">
            <v>0</v>
          </cell>
          <cell r="O51" t="str">
            <v>51</v>
          </cell>
          <cell r="P51" t="str">
            <v>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BEAU4547668           </v>
          </cell>
          <cell r="V51" t="str">
            <v/>
          </cell>
          <cell r="W51" t="str">
            <v>DTA 07/03/ BANCOS ( ALVARO ) PUXE SBL</v>
          </cell>
          <cell r="X51" t="str">
            <v>DTA TRANSP</v>
          </cell>
          <cell r="Y51" t="str">
            <v/>
          </cell>
          <cell r="Z51" t="str">
            <v xml:space="preserve">7 </v>
          </cell>
          <cell r="AA51" t="str">
            <v>0</v>
          </cell>
          <cell r="AB51" t="str">
            <v>51</v>
          </cell>
          <cell r="AC51" t="str">
            <v>11</v>
          </cell>
          <cell r="AD51" t="str">
            <v xml:space="preserve">BEAU4547668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28/01/2022</v>
          </cell>
          <cell r="AK51" t="str">
            <v>Marítimo</v>
          </cell>
          <cell r="AL51" t="str">
            <v>30/01/2022</v>
          </cell>
          <cell r="AM51" t="str">
            <v>15/02/2022</v>
          </cell>
          <cell r="AN51" t="str">
            <v xml:space="preserve">          </v>
          </cell>
        </row>
        <row r="52">
          <cell r="B52">
            <v>80534185</v>
          </cell>
          <cell r="C52">
            <v>540201187</v>
          </cell>
          <cell r="E52" t="str">
            <v/>
          </cell>
          <cell r="F52" t="str">
            <v/>
          </cell>
          <cell r="G52" t="str">
            <v xml:space="preserve">MSC CATERINA                                      </v>
          </cell>
          <cell r="I52" t="str">
            <v/>
          </cell>
          <cell r="J52">
            <v>3</v>
          </cell>
          <cell r="K52" t="str">
            <v>1</v>
          </cell>
          <cell r="L52" t="str">
            <v>3</v>
          </cell>
          <cell r="M52" t="str">
            <v>0</v>
          </cell>
          <cell r="N52" t="str">
            <v>0</v>
          </cell>
          <cell r="O52" t="str">
            <v>17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FANU1787920           </v>
          </cell>
          <cell r="V52" t="str">
            <v/>
          </cell>
          <cell r="W52" t="str">
            <v>DTA 07/03/ PORTA-OBJETOS AREA DO TETO ( ALVARO ) PUXE SBL</v>
          </cell>
          <cell r="X52" t="str">
            <v>DTA TRANSP</v>
          </cell>
          <cell r="Y52" t="str">
            <v/>
          </cell>
          <cell r="Z52" t="str">
            <v xml:space="preserve">7 </v>
          </cell>
          <cell r="AA52" t="str">
            <v>0</v>
          </cell>
          <cell r="AB52" t="str">
            <v>20</v>
          </cell>
          <cell r="AC52" t="str">
            <v>11</v>
          </cell>
          <cell r="AD52" t="str">
            <v xml:space="preserve">FANU1787920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28/01/2022</v>
          </cell>
          <cell r="AK52" t="str">
            <v>Marítimo</v>
          </cell>
          <cell r="AL52" t="str">
            <v>30/01/2022</v>
          </cell>
          <cell r="AM52" t="str">
            <v>15/02/2022</v>
          </cell>
          <cell r="AN52" t="str">
            <v xml:space="preserve">          </v>
          </cell>
        </row>
        <row r="53">
          <cell r="B53">
            <v>80534186</v>
          </cell>
          <cell r="C53">
            <v>540201188</v>
          </cell>
          <cell r="E53" t="str">
            <v/>
          </cell>
          <cell r="F53" t="str">
            <v/>
          </cell>
          <cell r="G53" t="str">
            <v xml:space="preserve">MSC CATERINA                                      </v>
          </cell>
          <cell r="I53" t="str">
            <v/>
          </cell>
          <cell r="J53">
            <v>1</v>
          </cell>
          <cell r="K53" t="str">
            <v/>
          </cell>
          <cell r="L53" t="str">
            <v>1</v>
          </cell>
          <cell r="M53" t="str">
            <v>0</v>
          </cell>
          <cell r="N53" t="str">
            <v>0</v>
          </cell>
          <cell r="O53" t="str">
            <v>8</v>
          </cell>
          <cell r="P53" t="str">
            <v>0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FANU1800998           </v>
          </cell>
          <cell r="V53" t="str">
            <v/>
          </cell>
          <cell r="W53" t="str">
            <v>DTA 07/03/ PARABRISA ( ALVARO ) PUXE SBL</v>
          </cell>
          <cell r="X53" t="str">
            <v>DTA TRANSP</v>
          </cell>
          <cell r="Y53" t="str">
            <v/>
          </cell>
          <cell r="Z53" t="str">
            <v xml:space="preserve">7 </v>
          </cell>
          <cell r="AA53" t="str">
            <v>0</v>
          </cell>
          <cell r="AB53" t="str">
            <v>8</v>
          </cell>
          <cell r="AC53" t="str">
            <v>11</v>
          </cell>
          <cell r="AD53" t="str">
            <v xml:space="preserve">FANU1800998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28/01/2022</v>
          </cell>
          <cell r="AK53" t="str">
            <v>Marítimo</v>
          </cell>
          <cell r="AL53" t="str">
            <v>30/01/2022</v>
          </cell>
          <cell r="AM53" t="str">
            <v>15/02/2022</v>
          </cell>
          <cell r="AN53" t="str">
            <v xml:space="preserve">          </v>
          </cell>
        </row>
        <row r="54">
          <cell r="B54">
            <v>80534141</v>
          </cell>
          <cell r="C54">
            <v>540201189</v>
          </cell>
          <cell r="E54" t="str">
            <v/>
          </cell>
          <cell r="F54" t="str">
            <v>VERDE</v>
          </cell>
          <cell r="G54" t="str">
            <v xml:space="preserve">MSC CATERINA                                      </v>
          </cell>
          <cell r="H54" t="str">
            <v>1</v>
          </cell>
          <cell r="I54" t="str">
            <v/>
          </cell>
          <cell r="J54">
            <v>18</v>
          </cell>
          <cell r="K54" t="str">
            <v>4</v>
          </cell>
          <cell r="L54" t="str">
            <v>18</v>
          </cell>
          <cell r="M54" t="str">
            <v>0</v>
          </cell>
          <cell r="N54" t="str">
            <v>14</v>
          </cell>
          <cell r="O54" t="str">
            <v>24</v>
          </cell>
          <cell r="P54" t="str">
            <v>13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HLBU1683441           </v>
          </cell>
          <cell r="U54" t="str">
            <v>07/03/2022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>20</v>
          </cell>
          <cell r="AA54" t="str">
            <v>1</v>
          </cell>
          <cell r="AB54" t="str">
            <v>51</v>
          </cell>
          <cell r="AC54" t="str">
            <v>11</v>
          </cell>
          <cell r="AD54" t="str">
            <v xml:space="preserve">HLBU1683441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28/01/2022</v>
          </cell>
          <cell r="AK54" t="str">
            <v>Marítimo</v>
          </cell>
          <cell r="AL54" t="str">
            <v>04/02/2022</v>
          </cell>
          <cell r="AM54" t="str">
            <v>15/02/2022</v>
          </cell>
          <cell r="AN54" t="str">
            <v>2204212465</v>
          </cell>
        </row>
        <row r="55">
          <cell r="B55">
            <v>80534154</v>
          </cell>
          <cell r="C55">
            <v>540201190</v>
          </cell>
          <cell r="E55" t="str">
            <v/>
          </cell>
          <cell r="F55" t="str">
            <v/>
          </cell>
          <cell r="G55" t="str">
            <v xml:space="preserve">MSC CATERINA                                      </v>
          </cell>
          <cell r="I55" t="str">
            <v/>
          </cell>
          <cell r="J55">
            <v>46</v>
          </cell>
          <cell r="K55" t="str">
            <v>7</v>
          </cell>
          <cell r="L55" t="str">
            <v>46</v>
          </cell>
          <cell r="M55" t="str">
            <v>281</v>
          </cell>
          <cell r="N55" t="str">
            <v>8</v>
          </cell>
          <cell r="O55" t="str">
            <v>19</v>
          </cell>
          <cell r="P55" t="str">
            <v>3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CAAU5491591           </v>
          </cell>
          <cell r="U55" t="str">
            <v>28/02/2022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 xml:space="preserve">8 </v>
          </cell>
          <cell r="AA55" t="str">
            <v>3</v>
          </cell>
          <cell r="AB55" t="str">
            <v>42</v>
          </cell>
          <cell r="AC55" t="str">
            <v>11</v>
          </cell>
          <cell r="AD55" t="str">
            <v xml:space="preserve">CAAU5491591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28/01/2022</v>
          </cell>
          <cell r="AK55" t="str">
            <v>Marítimo</v>
          </cell>
          <cell r="AL55" t="str">
            <v>04/02/2022</v>
          </cell>
          <cell r="AM55" t="str">
            <v>15/02/2022</v>
          </cell>
          <cell r="AN55" t="str">
            <v xml:space="preserve">          </v>
          </cell>
        </row>
        <row r="56">
          <cell r="B56">
            <v>1542547</v>
          </cell>
          <cell r="C56">
            <v>540201191</v>
          </cell>
          <cell r="E56" t="str">
            <v/>
          </cell>
          <cell r="F56" t="str">
            <v>VERDE</v>
          </cell>
          <cell r="G56" t="str">
            <v xml:space="preserve">MSC VIGO                                          </v>
          </cell>
          <cell r="H56" t="str">
            <v>19</v>
          </cell>
          <cell r="I56" t="str">
            <v/>
          </cell>
          <cell r="J56">
            <v>1</v>
          </cell>
          <cell r="K56" t="str">
            <v>1</v>
          </cell>
          <cell r="L56" t="str">
            <v>1</v>
          </cell>
          <cell r="M56" t="str">
            <v>0</v>
          </cell>
          <cell r="N56" t="str">
            <v>0</v>
          </cell>
          <cell r="O56" t="str">
            <v>0</v>
          </cell>
          <cell r="P56" t="str">
            <v>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MIA0194944 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>20</v>
          </cell>
          <cell r="AA56" t="str">
            <v>0</v>
          </cell>
          <cell r="AB56" t="str">
            <v>0</v>
          </cell>
          <cell r="AC56" t="str">
            <v>0</v>
          </cell>
          <cell r="AD56" t="str">
            <v xml:space="preserve">                         </v>
          </cell>
          <cell r="AE56" t="str">
            <v/>
          </cell>
          <cell r="AF56" t="str">
            <v/>
          </cell>
          <cell r="AG56" t="str">
            <v>1G039600</v>
          </cell>
          <cell r="AH56" t="str">
            <v>Pendente</v>
          </cell>
          <cell r="AI56" t="str">
            <v>Não</v>
          </cell>
          <cell r="AJ56" t="str">
            <v>08/12/2021</v>
          </cell>
          <cell r="AK56" t="str">
            <v>Marítimo</v>
          </cell>
          <cell r="AL56" t="str">
            <v>14/01/2022</v>
          </cell>
          <cell r="AM56" t="str">
            <v>15/02/2022</v>
          </cell>
          <cell r="AN56" t="str">
            <v>2203188617</v>
          </cell>
        </row>
        <row r="57">
          <cell r="B57">
            <v>1542546</v>
          </cell>
          <cell r="C57">
            <v>540201191</v>
          </cell>
          <cell r="E57" t="str">
            <v/>
          </cell>
          <cell r="F57" t="str">
            <v>VERDE</v>
          </cell>
          <cell r="G57" t="str">
            <v xml:space="preserve">MSC VIGO                                          </v>
          </cell>
          <cell r="H57" t="str">
            <v>19</v>
          </cell>
          <cell r="I57" t="str">
            <v/>
          </cell>
          <cell r="J57">
            <v>1</v>
          </cell>
          <cell r="K57" t="str">
            <v>1</v>
          </cell>
          <cell r="L57" t="str">
            <v>1</v>
          </cell>
          <cell r="M57" t="str">
            <v>0</v>
          </cell>
          <cell r="N57" t="str">
            <v>0</v>
          </cell>
          <cell r="O57" t="str">
            <v>0</v>
          </cell>
          <cell r="P57" t="str">
            <v>1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MIA0194944 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>20</v>
          </cell>
          <cell r="AA57" t="str">
            <v>0</v>
          </cell>
          <cell r="AB57" t="str">
            <v>0</v>
          </cell>
          <cell r="AC57" t="str">
            <v>0</v>
          </cell>
          <cell r="AD57" t="str">
            <v xml:space="preserve">                         </v>
          </cell>
          <cell r="AE57" t="str">
            <v/>
          </cell>
          <cell r="AF57" t="str">
            <v/>
          </cell>
          <cell r="AG57" t="str">
            <v>1G039600</v>
          </cell>
          <cell r="AH57" t="str">
            <v>Pendente</v>
          </cell>
          <cell r="AI57" t="str">
            <v>Não</v>
          </cell>
          <cell r="AJ57" t="str">
            <v>08/12/2021</v>
          </cell>
          <cell r="AK57" t="str">
            <v>Marítimo</v>
          </cell>
          <cell r="AL57" t="str">
            <v>14/01/2022</v>
          </cell>
          <cell r="AM57" t="str">
            <v>15/02/2022</v>
          </cell>
          <cell r="AN57" t="str">
            <v>2203188617</v>
          </cell>
        </row>
        <row r="58">
          <cell r="B58">
            <v>1542545</v>
          </cell>
          <cell r="C58">
            <v>540201191</v>
          </cell>
          <cell r="E58" t="str">
            <v/>
          </cell>
          <cell r="F58" t="str">
            <v>VERDE</v>
          </cell>
          <cell r="G58" t="str">
            <v xml:space="preserve">MSC VIGO                                          </v>
          </cell>
          <cell r="H58" t="str">
            <v>19</v>
          </cell>
          <cell r="I58" t="str">
            <v/>
          </cell>
          <cell r="J58">
            <v>1</v>
          </cell>
          <cell r="K58" t="str">
            <v>1</v>
          </cell>
          <cell r="L58" t="str">
            <v>1</v>
          </cell>
          <cell r="M58" t="str">
            <v>0</v>
          </cell>
          <cell r="N58" t="str">
            <v>0</v>
          </cell>
          <cell r="O58" t="str">
            <v>0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MIA0194944            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>20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 xml:space="preserve">                         </v>
          </cell>
          <cell r="AE58" t="str">
            <v/>
          </cell>
          <cell r="AF58" t="str">
            <v/>
          </cell>
          <cell r="AG58" t="str">
            <v>1G039600</v>
          </cell>
          <cell r="AH58" t="str">
            <v>Pendente</v>
          </cell>
          <cell r="AI58" t="str">
            <v>Não</v>
          </cell>
          <cell r="AJ58" t="str">
            <v>08/12/2021</v>
          </cell>
          <cell r="AK58" t="str">
            <v>Marítimo</v>
          </cell>
          <cell r="AL58" t="str">
            <v>14/01/2022</v>
          </cell>
          <cell r="AM58" t="str">
            <v>15/02/2022</v>
          </cell>
          <cell r="AN58" t="str">
            <v>2203188617</v>
          </cell>
        </row>
        <row r="59">
          <cell r="B59">
            <v>1542482</v>
          </cell>
          <cell r="C59">
            <v>540201191</v>
          </cell>
          <cell r="E59" t="str">
            <v/>
          </cell>
          <cell r="F59" t="str">
            <v>VERDE</v>
          </cell>
          <cell r="G59" t="str">
            <v xml:space="preserve">MSC VIGO                                          </v>
          </cell>
          <cell r="H59" t="str">
            <v>19</v>
          </cell>
          <cell r="I59" t="str">
            <v/>
          </cell>
          <cell r="J59">
            <v>1</v>
          </cell>
          <cell r="K59" t="str">
            <v>1</v>
          </cell>
          <cell r="L59" t="str">
            <v>1</v>
          </cell>
          <cell r="M59" t="str">
            <v>0</v>
          </cell>
          <cell r="N59" t="str">
            <v>0</v>
          </cell>
          <cell r="O59" t="str">
            <v>0</v>
          </cell>
          <cell r="P59" t="str">
            <v>1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MIA0194944            </v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>20</v>
          </cell>
          <cell r="AA59" t="str">
            <v>0</v>
          </cell>
          <cell r="AB59" t="str">
            <v>0</v>
          </cell>
          <cell r="AC59" t="str">
            <v>0</v>
          </cell>
          <cell r="AD59" t="str">
            <v xml:space="preserve">                         </v>
          </cell>
          <cell r="AE59" t="str">
            <v/>
          </cell>
          <cell r="AF59" t="str">
            <v/>
          </cell>
          <cell r="AG59" t="str">
            <v>1G039600</v>
          </cell>
          <cell r="AH59" t="str">
            <v>Pendente</v>
          </cell>
          <cell r="AI59" t="str">
            <v>Não</v>
          </cell>
          <cell r="AJ59" t="str">
            <v>08/12/2021</v>
          </cell>
          <cell r="AK59" t="str">
            <v>Marítimo</v>
          </cell>
          <cell r="AL59" t="str">
            <v>14/01/2022</v>
          </cell>
          <cell r="AM59" t="str">
            <v>15/02/2022</v>
          </cell>
          <cell r="AN59" t="str">
            <v>2203188617</v>
          </cell>
        </row>
        <row r="60">
          <cell r="B60">
            <v>1542474</v>
          </cell>
          <cell r="C60">
            <v>540201191</v>
          </cell>
          <cell r="E60" t="str">
            <v/>
          </cell>
          <cell r="F60" t="str">
            <v>VERDE</v>
          </cell>
          <cell r="G60" t="str">
            <v xml:space="preserve">MSC VIGO                                          </v>
          </cell>
          <cell r="H60" t="str">
            <v>19</v>
          </cell>
          <cell r="I60" t="str">
            <v/>
          </cell>
          <cell r="J60">
            <v>1</v>
          </cell>
          <cell r="K60" t="str">
            <v/>
          </cell>
          <cell r="L60" t="str">
            <v>1</v>
          </cell>
          <cell r="M60" t="str">
            <v>0</v>
          </cell>
          <cell r="N60" t="str">
            <v>0</v>
          </cell>
          <cell r="O60" t="str">
            <v>0</v>
          </cell>
          <cell r="P60" t="str">
            <v>1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MIA0194944            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>20</v>
          </cell>
          <cell r="AA60" t="str">
            <v>0</v>
          </cell>
          <cell r="AB60" t="str">
            <v>0</v>
          </cell>
          <cell r="AC60" t="str">
            <v>0</v>
          </cell>
          <cell r="AD60" t="str">
            <v xml:space="preserve">                         </v>
          </cell>
          <cell r="AE60" t="str">
            <v/>
          </cell>
          <cell r="AF60" t="str">
            <v/>
          </cell>
          <cell r="AG60" t="str">
            <v>1G039600</v>
          </cell>
          <cell r="AH60" t="str">
            <v>Pendente</v>
          </cell>
          <cell r="AI60" t="str">
            <v>Não</v>
          </cell>
          <cell r="AJ60" t="str">
            <v>08/12/2021</v>
          </cell>
          <cell r="AK60" t="str">
            <v>Marítimo</v>
          </cell>
          <cell r="AL60" t="str">
            <v>14/01/2022</v>
          </cell>
          <cell r="AM60" t="str">
            <v>15/02/2022</v>
          </cell>
          <cell r="AN60" t="str">
            <v>2203188617</v>
          </cell>
        </row>
        <row r="61">
          <cell r="B61">
            <v>1542481</v>
          </cell>
          <cell r="C61">
            <v>540201191</v>
          </cell>
          <cell r="E61" t="str">
            <v/>
          </cell>
          <cell r="F61" t="str">
            <v>VERDE</v>
          </cell>
          <cell r="G61" t="str">
            <v xml:space="preserve">MSC VIGO                                          </v>
          </cell>
          <cell r="H61" t="str">
            <v>19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MIA0194944 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>20</v>
          </cell>
          <cell r="AA61" t="str">
            <v>0</v>
          </cell>
          <cell r="AB61" t="str">
            <v>0</v>
          </cell>
          <cell r="AC61" t="str">
            <v>0</v>
          </cell>
          <cell r="AD61" t="str">
            <v xml:space="preserve">                         </v>
          </cell>
          <cell r="AE61" t="str">
            <v/>
          </cell>
          <cell r="AF61" t="str">
            <v/>
          </cell>
          <cell r="AG61" t="str">
            <v>1G039600</v>
          </cell>
          <cell r="AH61" t="str">
            <v>Pendente</v>
          </cell>
          <cell r="AI61" t="str">
            <v>Não</v>
          </cell>
          <cell r="AJ61" t="str">
            <v>08/12/2021</v>
          </cell>
          <cell r="AK61" t="str">
            <v>Marítimo</v>
          </cell>
          <cell r="AL61" t="str">
            <v>14/01/2022</v>
          </cell>
          <cell r="AM61" t="str">
            <v>15/02/2022</v>
          </cell>
          <cell r="AN61" t="str">
            <v>2203188617</v>
          </cell>
        </row>
        <row r="62">
          <cell r="B62">
            <v>1542479</v>
          </cell>
          <cell r="C62">
            <v>540201191</v>
          </cell>
          <cell r="E62" t="str">
            <v/>
          </cell>
          <cell r="F62" t="str">
            <v>VERDE</v>
          </cell>
          <cell r="G62" t="str">
            <v xml:space="preserve">MSC VIGO                                          </v>
          </cell>
          <cell r="H62" t="str">
            <v>19</v>
          </cell>
          <cell r="I62" t="str">
            <v/>
          </cell>
          <cell r="J62">
            <v>1</v>
          </cell>
          <cell r="K62" t="str">
            <v>1</v>
          </cell>
          <cell r="L62" t="str">
            <v>1</v>
          </cell>
          <cell r="M62" t="str">
            <v>0</v>
          </cell>
          <cell r="N62" t="str">
            <v>0</v>
          </cell>
          <cell r="O62" t="str">
            <v>0</v>
          </cell>
          <cell r="P62" t="str">
            <v>1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MIA0194944 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>20</v>
          </cell>
          <cell r="AA62" t="str">
            <v>0</v>
          </cell>
          <cell r="AB62" t="str">
            <v>0</v>
          </cell>
          <cell r="AC62" t="str">
            <v>0</v>
          </cell>
          <cell r="AD62" t="str">
            <v xml:space="preserve">                         </v>
          </cell>
          <cell r="AE62" t="str">
            <v/>
          </cell>
          <cell r="AF62" t="str">
            <v/>
          </cell>
          <cell r="AG62" t="str">
            <v>1G039600</v>
          </cell>
          <cell r="AH62" t="str">
            <v>Pendente</v>
          </cell>
          <cell r="AI62" t="str">
            <v>Não</v>
          </cell>
          <cell r="AJ62" t="str">
            <v>08/12/2021</v>
          </cell>
          <cell r="AK62" t="str">
            <v>Marítimo</v>
          </cell>
          <cell r="AL62" t="str">
            <v>14/01/2022</v>
          </cell>
          <cell r="AM62" t="str">
            <v>15/02/2022</v>
          </cell>
          <cell r="AN62" t="str">
            <v>2203188617</v>
          </cell>
        </row>
        <row r="63">
          <cell r="B63">
            <v>1542478</v>
          </cell>
          <cell r="C63">
            <v>540201191</v>
          </cell>
          <cell r="E63" t="str">
            <v/>
          </cell>
          <cell r="F63" t="str">
            <v>VERDE</v>
          </cell>
          <cell r="G63" t="str">
            <v xml:space="preserve">MSC VIGO                                          </v>
          </cell>
          <cell r="H63" t="str">
            <v>19</v>
          </cell>
          <cell r="I63" t="str">
            <v/>
          </cell>
          <cell r="J63">
            <v>1</v>
          </cell>
          <cell r="K63" t="str">
            <v/>
          </cell>
          <cell r="L63" t="str">
            <v>1</v>
          </cell>
          <cell r="M63" t="str">
            <v>0</v>
          </cell>
          <cell r="N63" t="str">
            <v>0</v>
          </cell>
          <cell r="O63" t="str">
            <v>0</v>
          </cell>
          <cell r="P63" t="str">
            <v>1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MIA0194944            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>20</v>
          </cell>
          <cell r="AA63" t="str">
            <v>0</v>
          </cell>
          <cell r="AB63" t="str">
            <v>0</v>
          </cell>
          <cell r="AC63" t="str">
            <v>0</v>
          </cell>
          <cell r="AD63" t="str">
            <v xml:space="preserve">                         </v>
          </cell>
          <cell r="AE63" t="str">
            <v/>
          </cell>
          <cell r="AF63" t="str">
            <v/>
          </cell>
          <cell r="AG63" t="str">
            <v>1G039600</v>
          </cell>
          <cell r="AH63" t="str">
            <v>Pendente</v>
          </cell>
          <cell r="AI63" t="str">
            <v>Não</v>
          </cell>
          <cell r="AJ63" t="str">
            <v>08/12/2021</v>
          </cell>
          <cell r="AK63" t="str">
            <v>Marítimo</v>
          </cell>
          <cell r="AL63" t="str">
            <v>14/01/2022</v>
          </cell>
          <cell r="AM63" t="str">
            <v>15/02/2022</v>
          </cell>
          <cell r="AN63" t="str">
            <v>2203188617</v>
          </cell>
        </row>
        <row r="64">
          <cell r="B64">
            <v>1542477</v>
          </cell>
          <cell r="C64">
            <v>540201191</v>
          </cell>
          <cell r="E64" t="str">
            <v/>
          </cell>
          <cell r="F64" t="str">
            <v>VERDE</v>
          </cell>
          <cell r="G64" t="str">
            <v xml:space="preserve">MSC VIGO                                          </v>
          </cell>
          <cell r="H64" t="str">
            <v>19</v>
          </cell>
          <cell r="I64" t="str">
            <v/>
          </cell>
          <cell r="J64">
            <v>1</v>
          </cell>
          <cell r="K64" t="str">
            <v/>
          </cell>
          <cell r="L64" t="str">
            <v>1</v>
          </cell>
          <cell r="M64" t="str">
            <v>0</v>
          </cell>
          <cell r="N64" t="str">
            <v>0</v>
          </cell>
          <cell r="O64" t="str">
            <v>0</v>
          </cell>
          <cell r="P64" t="str">
            <v>1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MIA0194944            </v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>20</v>
          </cell>
          <cell r="AA64" t="str">
            <v>0</v>
          </cell>
          <cell r="AB64" t="str">
            <v>0</v>
          </cell>
          <cell r="AC64" t="str">
            <v>0</v>
          </cell>
          <cell r="AD64" t="str">
            <v xml:space="preserve">                         </v>
          </cell>
          <cell r="AE64" t="str">
            <v/>
          </cell>
          <cell r="AF64" t="str">
            <v/>
          </cell>
          <cell r="AG64" t="str">
            <v>1G039600</v>
          </cell>
          <cell r="AH64" t="str">
            <v>Pendente</v>
          </cell>
          <cell r="AI64" t="str">
            <v>Não</v>
          </cell>
          <cell r="AJ64" t="str">
            <v>08/12/2021</v>
          </cell>
          <cell r="AK64" t="str">
            <v>Marítimo</v>
          </cell>
          <cell r="AL64" t="str">
            <v>14/01/2022</v>
          </cell>
          <cell r="AM64" t="str">
            <v>15/02/2022</v>
          </cell>
          <cell r="AN64" t="str">
            <v>2203188617</v>
          </cell>
        </row>
        <row r="65">
          <cell r="B65">
            <v>1542476</v>
          </cell>
          <cell r="C65">
            <v>540201191</v>
          </cell>
          <cell r="E65" t="str">
            <v/>
          </cell>
          <cell r="F65" t="str">
            <v>VERDE</v>
          </cell>
          <cell r="G65" t="str">
            <v xml:space="preserve">MSC VIGO                                          </v>
          </cell>
          <cell r="H65" t="str">
            <v>19</v>
          </cell>
          <cell r="I65" t="str">
            <v/>
          </cell>
          <cell r="J65">
            <v>1</v>
          </cell>
          <cell r="K65" t="str">
            <v/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MIA0194944            </v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>20</v>
          </cell>
          <cell r="AA65" t="str">
            <v>0</v>
          </cell>
          <cell r="AB65" t="str">
            <v>0</v>
          </cell>
          <cell r="AC65" t="str">
            <v>0</v>
          </cell>
          <cell r="AD65" t="str">
            <v xml:space="preserve">                         </v>
          </cell>
          <cell r="AE65" t="str">
            <v/>
          </cell>
          <cell r="AF65" t="str">
            <v/>
          </cell>
          <cell r="AG65" t="str">
            <v>1G039600</v>
          </cell>
          <cell r="AH65" t="str">
            <v>Pendente</v>
          </cell>
          <cell r="AI65" t="str">
            <v>Não</v>
          </cell>
          <cell r="AJ65" t="str">
            <v>08/12/2021</v>
          </cell>
          <cell r="AK65" t="str">
            <v>Marítimo</v>
          </cell>
          <cell r="AL65" t="str">
            <v>14/01/2022</v>
          </cell>
          <cell r="AM65" t="str">
            <v>15/02/2022</v>
          </cell>
          <cell r="AN65" t="str">
            <v>2203188617</v>
          </cell>
        </row>
        <row r="66">
          <cell r="B66">
            <v>1542475</v>
          </cell>
          <cell r="C66">
            <v>540201191</v>
          </cell>
          <cell r="E66" t="str">
            <v/>
          </cell>
          <cell r="F66" t="str">
            <v>VERDE</v>
          </cell>
          <cell r="G66" t="str">
            <v xml:space="preserve">MSC VIGO                                          </v>
          </cell>
          <cell r="H66" t="str">
            <v>19</v>
          </cell>
          <cell r="I66" t="str">
            <v/>
          </cell>
          <cell r="J66">
            <v>1</v>
          </cell>
          <cell r="K66" t="str">
            <v/>
          </cell>
          <cell r="L66" t="str">
            <v>1</v>
          </cell>
          <cell r="M66" t="str">
            <v>0</v>
          </cell>
          <cell r="N66" t="str">
            <v>0</v>
          </cell>
          <cell r="O66" t="str">
            <v>0</v>
          </cell>
          <cell r="P66" t="str">
            <v>1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MIA0194944            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>20</v>
          </cell>
          <cell r="AA66" t="str">
            <v>0</v>
          </cell>
          <cell r="AB66" t="str">
            <v>0</v>
          </cell>
          <cell r="AC66" t="str">
            <v>0</v>
          </cell>
          <cell r="AD66" t="str">
            <v xml:space="preserve">                         </v>
          </cell>
          <cell r="AE66" t="str">
            <v/>
          </cell>
          <cell r="AF66" t="str">
            <v/>
          </cell>
          <cell r="AG66" t="str">
            <v>1G039600</v>
          </cell>
          <cell r="AH66" t="str">
            <v>Pendente</v>
          </cell>
          <cell r="AI66" t="str">
            <v>Não</v>
          </cell>
          <cell r="AJ66" t="str">
            <v>08/12/2021</v>
          </cell>
          <cell r="AK66" t="str">
            <v>Marítimo</v>
          </cell>
          <cell r="AL66" t="str">
            <v>14/01/2022</v>
          </cell>
          <cell r="AM66" t="str">
            <v>15/02/2022</v>
          </cell>
          <cell r="AN66" t="str">
            <v>2203188617</v>
          </cell>
        </row>
        <row r="67">
          <cell r="B67">
            <v>80534240</v>
          </cell>
          <cell r="C67">
            <v>540201194</v>
          </cell>
          <cell r="E67" t="str">
            <v/>
          </cell>
          <cell r="F67" t="str">
            <v>VERDE</v>
          </cell>
          <cell r="G67" t="str">
            <v xml:space="preserve">MSC CATERINA                                      </v>
          </cell>
          <cell r="H67" t="str">
            <v>4</v>
          </cell>
          <cell r="I67" t="str">
            <v/>
          </cell>
          <cell r="J67">
            <v>50</v>
          </cell>
          <cell r="K67" t="str">
            <v>6</v>
          </cell>
          <cell r="L67" t="str">
            <v>50</v>
          </cell>
          <cell r="M67" t="str">
            <v>232</v>
          </cell>
          <cell r="N67" t="str">
            <v>43</v>
          </cell>
          <cell r="O67" t="str">
            <v>23</v>
          </cell>
          <cell r="P67" t="str">
            <v>11</v>
          </cell>
          <cell r="Q67" t="str">
            <v>5</v>
          </cell>
          <cell r="R67" t="str">
            <v>5</v>
          </cell>
          <cell r="S67" t="str">
            <v>Não</v>
          </cell>
          <cell r="T67" t="str">
            <v xml:space="preserve">TGHU8912990           </v>
          </cell>
          <cell r="U67" t="str">
            <v>07/03/2022</v>
          </cell>
          <cell r="V67" t="str">
            <v/>
          </cell>
          <cell r="W67" t="str">
            <v>CJ TRAVESSA ( DARIO ) PUXE SBL</v>
          </cell>
          <cell r="X67" t="str">
            <v>SBL</v>
          </cell>
          <cell r="Y67" t="str">
            <v/>
          </cell>
          <cell r="Z67" t="str">
            <v>20</v>
          </cell>
          <cell r="AA67" t="str">
            <v>3</v>
          </cell>
          <cell r="AB67" t="str">
            <v>62</v>
          </cell>
          <cell r="AC67" t="str">
            <v>11</v>
          </cell>
          <cell r="AD67" t="str">
            <v xml:space="preserve">TGHU8912990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28/01/2022</v>
          </cell>
          <cell r="AK67" t="str">
            <v>Marítimo</v>
          </cell>
          <cell r="AL67" t="str">
            <v>04/02/2022</v>
          </cell>
          <cell r="AM67" t="str">
            <v>15/02/2022</v>
          </cell>
          <cell r="AN67" t="str">
            <v>2204075905</v>
          </cell>
        </row>
        <row r="68">
          <cell r="B68">
            <v>80534369</v>
          </cell>
          <cell r="C68">
            <v>540201196</v>
          </cell>
          <cell r="E68" t="str">
            <v/>
          </cell>
          <cell r="F68" t="str">
            <v/>
          </cell>
          <cell r="G68" t="str">
            <v xml:space="preserve">MSC CATERINA                                      </v>
          </cell>
          <cell r="I68" t="str">
            <v/>
          </cell>
          <cell r="J68">
            <v>10</v>
          </cell>
          <cell r="K68" t="str">
            <v>2</v>
          </cell>
          <cell r="L68" t="str">
            <v>10</v>
          </cell>
          <cell r="M68" t="str">
            <v>0</v>
          </cell>
          <cell r="N68" t="str">
            <v>1</v>
          </cell>
          <cell r="O68" t="str">
            <v>12</v>
          </cell>
          <cell r="P68" t="str">
            <v>29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FANU1109564           </v>
          </cell>
          <cell r="U68" t="str">
            <v>09/03/2022</v>
          </cell>
          <cell r="V68" t="str">
            <v/>
          </cell>
          <cell r="W68" t="str">
            <v>EXO.TRANSM. GW6E-2800/200KV-12 ( TEZOTO-GIBA ) PUXE SBL</v>
          </cell>
          <cell r="X68" t="str">
            <v>SBL</v>
          </cell>
          <cell r="Y68" t="str">
            <v/>
          </cell>
          <cell r="Z68" t="str">
            <v xml:space="preserve">8 </v>
          </cell>
          <cell r="AA68" t="str">
            <v>1</v>
          </cell>
          <cell r="AB68" t="str">
            <v>42</v>
          </cell>
          <cell r="AC68" t="str">
            <v>11</v>
          </cell>
          <cell r="AD68" t="str">
            <v xml:space="preserve">FANU1109564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28/01/2022</v>
          </cell>
          <cell r="AK68" t="str">
            <v>Marítimo</v>
          </cell>
          <cell r="AL68" t="str">
            <v>04/02/2022</v>
          </cell>
          <cell r="AM68" t="str">
            <v>15/02/2022</v>
          </cell>
          <cell r="AN68" t="str">
            <v xml:space="preserve">          </v>
          </cell>
        </row>
        <row r="69">
          <cell r="B69">
            <v>80534020</v>
          </cell>
          <cell r="C69">
            <v>540201198</v>
          </cell>
          <cell r="E69" t="str">
            <v/>
          </cell>
          <cell r="F69" t="str">
            <v>VERDE</v>
          </cell>
          <cell r="G69" t="str">
            <v xml:space="preserve">MSC CATERINA                                      </v>
          </cell>
          <cell r="H69" t="str">
            <v>4</v>
          </cell>
          <cell r="I69" t="str">
            <v/>
          </cell>
          <cell r="J69">
            <v>11</v>
          </cell>
          <cell r="K69" t="str">
            <v>4</v>
          </cell>
          <cell r="L69" t="str">
            <v>11</v>
          </cell>
          <cell r="M69" t="str">
            <v>0</v>
          </cell>
          <cell r="N69" t="str">
            <v>8</v>
          </cell>
          <cell r="O69" t="str">
            <v>24</v>
          </cell>
          <cell r="P69" t="str">
            <v>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TCKU6003034           </v>
          </cell>
          <cell r="U69" t="str">
            <v>04/03/2022</v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>20</v>
          </cell>
          <cell r="AA69" t="str">
            <v>2</v>
          </cell>
          <cell r="AB69" t="str">
            <v>35</v>
          </cell>
          <cell r="AC69" t="str">
            <v>11</v>
          </cell>
          <cell r="AD69" t="str">
            <v xml:space="preserve">TCKU6003034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28/01/2022</v>
          </cell>
          <cell r="AK69" t="str">
            <v>Marítimo</v>
          </cell>
          <cell r="AL69" t="str">
            <v>04/02/2022</v>
          </cell>
          <cell r="AM69" t="str">
            <v>15/02/2022</v>
          </cell>
          <cell r="AN69" t="str">
            <v>2204075794</v>
          </cell>
        </row>
        <row r="70">
          <cell r="B70">
            <v>80534299</v>
          </cell>
          <cell r="C70">
            <v>540201199</v>
          </cell>
          <cell r="E70" t="str">
            <v/>
          </cell>
          <cell r="F70" t="str">
            <v/>
          </cell>
          <cell r="G70" t="str">
            <v xml:space="preserve">MSC CATERINA                                      </v>
          </cell>
          <cell r="I70" t="str">
            <v/>
          </cell>
          <cell r="J70">
            <v>18</v>
          </cell>
          <cell r="K70" t="str">
            <v>4</v>
          </cell>
          <cell r="L70" t="str">
            <v>18</v>
          </cell>
          <cell r="M70" t="str">
            <v>0</v>
          </cell>
          <cell r="N70" t="str">
            <v>35</v>
          </cell>
          <cell r="O70" t="str">
            <v>12</v>
          </cell>
          <cell r="P70" t="str">
            <v>10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HLXU8197325           </v>
          </cell>
          <cell r="U70" t="str">
            <v>08/03/2022</v>
          </cell>
          <cell r="V70" t="str">
            <v>08/03/2022</v>
          </cell>
          <cell r="W70" t="str">
            <v>BANCOS ( ALVARO ) PUXE SBL/ Rodrigo A4104200202</v>
          </cell>
          <cell r="X70" t="str">
            <v>SBL</v>
          </cell>
          <cell r="Y70" t="str">
            <v/>
          </cell>
          <cell r="Z70" t="str">
            <v xml:space="preserve">8 </v>
          </cell>
          <cell r="AA70" t="str">
            <v>3</v>
          </cell>
          <cell r="AB70" t="str">
            <v>57</v>
          </cell>
          <cell r="AC70" t="str">
            <v>11</v>
          </cell>
          <cell r="AD70" t="str">
            <v xml:space="preserve">HLXU8197325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28/01/2022</v>
          </cell>
          <cell r="AK70" t="str">
            <v>Marítimo</v>
          </cell>
          <cell r="AL70" t="str">
            <v>04/02/2022</v>
          </cell>
          <cell r="AM70" t="str">
            <v>15/02/2022</v>
          </cell>
          <cell r="AN70" t="str">
            <v xml:space="preserve">          </v>
          </cell>
        </row>
        <row r="71">
          <cell r="B71">
            <v>80534301</v>
          </cell>
          <cell r="C71">
            <v>540201200</v>
          </cell>
          <cell r="E71" t="str">
            <v/>
          </cell>
          <cell r="F71" t="str">
            <v/>
          </cell>
          <cell r="G71" t="str">
            <v xml:space="preserve">MSC CATERINA                                      </v>
          </cell>
          <cell r="I71" t="str">
            <v/>
          </cell>
          <cell r="J71">
            <v>10</v>
          </cell>
          <cell r="K71" t="str">
            <v>4</v>
          </cell>
          <cell r="L71" t="str">
            <v>10</v>
          </cell>
          <cell r="M71" t="str">
            <v>0</v>
          </cell>
          <cell r="N71" t="str">
            <v>8</v>
          </cell>
          <cell r="O71" t="str">
            <v>5</v>
          </cell>
          <cell r="P71" t="str">
            <v>21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FFAU1894376           </v>
          </cell>
          <cell r="V71" t="str">
            <v>08/02/2022</v>
          </cell>
          <cell r="W71" t="str">
            <v/>
          </cell>
          <cell r="X71" t="str">
            <v>DTA TRANSP</v>
          </cell>
          <cell r="Y71" t="str">
            <v/>
          </cell>
          <cell r="Z71" t="str">
            <v xml:space="preserve">8 </v>
          </cell>
          <cell r="AA71" t="str">
            <v>0</v>
          </cell>
          <cell r="AB71" t="str">
            <v>34</v>
          </cell>
          <cell r="AC71" t="str">
            <v>11</v>
          </cell>
          <cell r="AD71" t="str">
            <v xml:space="preserve">FFAU1894376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28/01/2022</v>
          </cell>
          <cell r="AK71" t="str">
            <v>Marítimo</v>
          </cell>
          <cell r="AL71" t="str">
            <v>04/02/2022</v>
          </cell>
          <cell r="AM71" t="str">
            <v>15/02/2022</v>
          </cell>
          <cell r="AN71" t="str">
            <v xml:space="preserve">          </v>
          </cell>
        </row>
        <row r="72">
          <cell r="B72">
            <v>80534304</v>
          </cell>
          <cell r="C72">
            <v>540201201</v>
          </cell>
          <cell r="E72" t="str">
            <v/>
          </cell>
          <cell r="F72" t="str">
            <v/>
          </cell>
          <cell r="G72" t="str">
            <v xml:space="preserve">MSC CATERINA                                      </v>
          </cell>
          <cell r="I72" t="str">
            <v/>
          </cell>
          <cell r="J72">
            <v>1</v>
          </cell>
          <cell r="K72" t="str">
            <v/>
          </cell>
          <cell r="L72" t="str">
            <v>1</v>
          </cell>
          <cell r="M72" t="str">
            <v>0</v>
          </cell>
          <cell r="N72" t="str">
            <v>0</v>
          </cell>
          <cell r="O72" t="str">
            <v>8</v>
          </cell>
          <cell r="P72" t="str">
            <v>0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BSIU9555584           </v>
          </cell>
          <cell r="V72" t="str">
            <v/>
          </cell>
          <cell r="W72" t="str">
            <v>DTA 08/03-PARABRISA ( ALVARO ) PUXE SBL</v>
          </cell>
          <cell r="X72" t="str">
            <v>DTA TRANSP</v>
          </cell>
          <cell r="Y72" t="str">
            <v/>
          </cell>
          <cell r="Z72" t="str">
            <v xml:space="preserve">8 </v>
          </cell>
          <cell r="AA72" t="str">
            <v>0</v>
          </cell>
          <cell r="AB72" t="str">
            <v>8</v>
          </cell>
          <cell r="AC72" t="str">
            <v>11</v>
          </cell>
          <cell r="AD72" t="str">
            <v xml:space="preserve">BSIU9555584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28/01/2022</v>
          </cell>
          <cell r="AK72" t="str">
            <v>Marítimo</v>
          </cell>
          <cell r="AL72" t="str">
            <v>04/02/2022</v>
          </cell>
          <cell r="AM72" t="str">
            <v>15/02/2022</v>
          </cell>
          <cell r="AN72" t="str">
            <v xml:space="preserve">          </v>
          </cell>
        </row>
        <row r="73">
          <cell r="B73">
            <v>80534311</v>
          </cell>
          <cell r="C73">
            <v>540201202</v>
          </cell>
          <cell r="E73" t="str">
            <v/>
          </cell>
          <cell r="F73" t="str">
            <v/>
          </cell>
          <cell r="G73" t="str">
            <v xml:space="preserve">MSC CATERINA                                      </v>
          </cell>
          <cell r="I73" t="str">
            <v/>
          </cell>
          <cell r="J73">
            <v>22</v>
          </cell>
          <cell r="K73" t="str">
            <v>3</v>
          </cell>
          <cell r="L73" t="str">
            <v>22</v>
          </cell>
          <cell r="M73" t="str">
            <v>568</v>
          </cell>
          <cell r="N73" t="str">
            <v>2</v>
          </cell>
          <cell r="O73" t="str">
            <v>10</v>
          </cell>
          <cell r="P73" t="str">
            <v>159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HLBU1583910           </v>
          </cell>
          <cell r="V73" t="str">
            <v/>
          </cell>
          <cell r="W73" t="str">
            <v>DTA 08/03</v>
          </cell>
          <cell r="X73" t="str">
            <v>DTA TRANSP</v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37</v>
          </cell>
          <cell r="AC73" t="str">
            <v>11</v>
          </cell>
          <cell r="AD73" t="str">
            <v xml:space="preserve">HLBU1583910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28/01/2022</v>
          </cell>
          <cell r="AK73" t="str">
            <v>Marítimo</v>
          </cell>
          <cell r="AL73" t="str">
            <v>04/02/2022</v>
          </cell>
          <cell r="AM73" t="str">
            <v>15/02/2022</v>
          </cell>
          <cell r="AN73" t="str">
            <v xml:space="preserve">          </v>
          </cell>
        </row>
        <row r="74">
          <cell r="B74">
            <v>80534312</v>
          </cell>
          <cell r="C74">
            <v>540201203</v>
          </cell>
          <cell r="E74" t="str">
            <v/>
          </cell>
          <cell r="F74" t="str">
            <v/>
          </cell>
          <cell r="G74" t="str">
            <v xml:space="preserve">MSC CATERINA                                      </v>
          </cell>
          <cell r="I74" t="str">
            <v/>
          </cell>
          <cell r="J74">
            <v>2</v>
          </cell>
          <cell r="K74" t="str">
            <v/>
          </cell>
          <cell r="L74" t="str">
            <v>2</v>
          </cell>
          <cell r="M74" t="str">
            <v>0</v>
          </cell>
          <cell r="N74" t="str">
            <v>0</v>
          </cell>
          <cell r="O74" t="str">
            <v>0</v>
          </cell>
          <cell r="P74" t="str">
            <v>20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CAIU9766323           </v>
          </cell>
          <cell r="V74" t="str">
            <v/>
          </cell>
          <cell r="W74" t="str">
            <v>DTA 08/03</v>
          </cell>
          <cell r="X74" t="str">
            <v>DTA TRANSP</v>
          </cell>
          <cell r="Y74" t="str">
            <v/>
          </cell>
          <cell r="Z74" t="str">
            <v xml:space="preserve">8 </v>
          </cell>
          <cell r="AA74" t="str">
            <v>0</v>
          </cell>
          <cell r="AB74" t="str">
            <v>20</v>
          </cell>
          <cell r="AC74" t="str">
            <v>11</v>
          </cell>
          <cell r="AD74" t="str">
            <v xml:space="preserve">CAIU9766323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28/01/2022</v>
          </cell>
          <cell r="AK74" t="str">
            <v>Marítimo</v>
          </cell>
          <cell r="AL74" t="str">
            <v>04/02/2022</v>
          </cell>
          <cell r="AM74" t="str">
            <v>15/02/2022</v>
          </cell>
          <cell r="AN74" t="str">
            <v xml:space="preserve">          </v>
          </cell>
        </row>
        <row r="75">
          <cell r="B75">
            <v>80534313</v>
          </cell>
          <cell r="C75">
            <v>540201204</v>
          </cell>
          <cell r="E75" t="str">
            <v/>
          </cell>
          <cell r="F75" t="str">
            <v/>
          </cell>
          <cell r="G75" t="str">
            <v xml:space="preserve">MSC CATERINA                                      </v>
          </cell>
          <cell r="I75" t="str">
            <v/>
          </cell>
          <cell r="J75">
            <v>1</v>
          </cell>
          <cell r="K75" t="str">
            <v/>
          </cell>
          <cell r="L75" t="str">
            <v>1</v>
          </cell>
          <cell r="M75" t="str">
            <v>0</v>
          </cell>
          <cell r="N75" t="str">
            <v>0</v>
          </cell>
          <cell r="O75" t="str">
            <v>8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UACU5938570           </v>
          </cell>
          <cell r="V75" t="str">
            <v/>
          </cell>
          <cell r="W75" t="str">
            <v>DTA 08/03-PARABRISA ( ALVARO ) PUXE SBL</v>
          </cell>
          <cell r="X75" t="str">
            <v>DTA TRANSP</v>
          </cell>
          <cell r="Y75" t="str">
            <v/>
          </cell>
          <cell r="Z75" t="str">
            <v xml:space="preserve">8 </v>
          </cell>
          <cell r="AA75" t="str">
            <v>0</v>
          </cell>
          <cell r="AB75" t="str">
            <v>8</v>
          </cell>
          <cell r="AC75" t="str">
            <v>11</v>
          </cell>
          <cell r="AD75" t="str">
            <v xml:space="preserve">UACU5938570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28/01/2022</v>
          </cell>
          <cell r="AK75" t="str">
            <v>Marítimo</v>
          </cell>
          <cell r="AL75" t="str">
            <v>04/02/2022</v>
          </cell>
          <cell r="AM75" t="str">
            <v>15/02/2022</v>
          </cell>
          <cell r="AN75" t="str">
            <v xml:space="preserve">          </v>
          </cell>
        </row>
        <row r="76">
          <cell r="B76">
            <v>80534310</v>
          </cell>
          <cell r="C76">
            <v>540201205</v>
          </cell>
          <cell r="E76" t="str">
            <v/>
          </cell>
          <cell r="F76" t="str">
            <v>VERDE</v>
          </cell>
          <cell r="G76" t="str">
            <v xml:space="preserve">MSC CATERINA                                      </v>
          </cell>
          <cell r="H76" t="str">
            <v>13</v>
          </cell>
          <cell r="I76" t="str">
            <v/>
          </cell>
          <cell r="J76">
            <v>31</v>
          </cell>
          <cell r="K76" t="str">
            <v>11</v>
          </cell>
          <cell r="L76" t="str">
            <v>31</v>
          </cell>
          <cell r="M76" t="str">
            <v>220</v>
          </cell>
          <cell r="N76" t="str">
            <v>35</v>
          </cell>
          <cell r="O76" t="str">
            <v>0</v>
          </cell>
          <cell r="P76" t="str">
            <v>2</v>
          </cell>
          <cell r="Q76" t="str">
            <v>4</v>
          </cell>
          <cell r="R76" t="str">
            <v>4</v>
          </cell>
          <cell r="S76" t="str">
            <v>Não</v>
          </cell>
          <cell r="T76" t="str">
            <v xml:space="preserve">DFSU7094068           </v>
          </cell>
          <cell r="U76" t="str">
            <v>23/02/2022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>20</v>
          </cell>
          <cell r="AA76" t="str">
            <v>1</v>
          </cell>
          <cell r="AB76" t="str">
            <v>45</v>
          </cell>
          <cell r="AC76" t="str">
            <v>11</v>
          </cell>
          <cell r="AD76" t="str">
            <v xml:space="preserve">DFSU7094068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28/01/2022</v>
          </cell>
          <cell r="AK76" t="str">
            <v>Marítimo</v>
          </cell>
          <cell r="AL76" t="str">
            <v>04/02/2022</v>
          </cell>
          <cell r="AM76" t="str">
            <v>15/02/2022</v>
          </cell>
          <cell r="AN76" t="str">
            <v>2203555067</v>
          </cell>
        </row>
        <row r="77">
          <cell r="B77">
            <v>80534330</v>
          </cell>
          <cell r="C77">
            <v>540201207</v>
          </cell>
          <cell r="E77" t="str">
            <v/>
          </cell>
          <cell r="F77" t="str">
            <v/>
          </cell>
          <cell r="G77" t="str">
            <v xml:space="preserve">MSC CATERINA                                      </v>
          </cell>
          <cell r="I77" t="str">
            <v/>
          </cell>
          <cell r="J77">
            <v>1</v>
          </cell>
          <cell r="K77" t="str">
            <v/>
          </cell>
          <cell r="L77" t="str">
            <v>1</v>
          </cell>
          <cell r="M77" t="str">
            <v>0</v>
          </cell>
          <cell r="N77" t="str">
            <v>0</v>
          </cell>
          <cell r="O77" t="str">
            <v>8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DFSU6222565           </v>
          </cell>
          <cell r="V77" t="str">
            <v/>
          </cell>
          <cell r="W77" t="str">
            <v>DTA 08/03-PARABRISA ( ALVARO ) PUXE SBL</v>
          </cell>
          <cell r="X77" t="str">
            <v>DTA TRANSP</v>
          </cell>
          <cell r="Y77" t="str">
            <v/>
          </cell>
          <cell r="Z77" t="str">
            <v xml:space="preserve">8 </v>
          </cell>
          <cell r="AA77" t="str">
            <v>0</v>
          </cell>
          <cell r="AB77" t="str">
            <v>8</v>
          </cell>
          <cell r="AC77" t="str">
            <v>11</v>
          </cell>
          <cell r="AD77" t="str">
            <v xml:space="preserve">DFSU6222565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28/01/2022</v>
          </cell>
          <cell r="AK77" t="str">
            <v>Marítimo</v>
          </cell>
          <cell r="AL77" t="str">
            <v>04/02/2022</v>
          </cell>
          <cell r="AM77" t="str">
            <v>15/02/2022</v>
          </cell>
          <cell r="AN77" t="str">
            <v xml:space="preserve">          </v>
          </cell>
        </row>
        <row r="78">
          <cell r="B78">
            <v>80534347</v>
          </cell>
          <cell r="C78">
            <v>540201208</v>
          </cell>
          <cell r="E78" t="str">
            <v/>
          </cell>
          <cell r="F78" t="str">
            <v/>
          </cell>
          <cell r="G78" t="str">
            <v xml:space="preserve">MSC CATERINA                                      </v>
          </cell>
          <cell r="I78" t="str">
            <v/>
          </cell>
          <cell r="J78">
            <v>29</v>
          </cell>
          <cell r="K78" t="str">
            <v>3</v>
          </cell>
          <cell r="L78" t="str">
            <v>29</v>
          </cell>
          <cell r="M78" t="str">
            <v>103</v>
          </cell>
          <cell r="N78" t="str">
            <v>15</v>
          </cell>
          <cell r="O78" t="str">
            <v>12</v>
          </cell>
          <cell r="P78" t="str">
            <v>18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FSCU8952510           </v>
          </cell>
          <cell r="U78" t="str">
            <v>16/03/2022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 xml:space="preserve">8 </v>
          </cell>
          <cell r="AA78" t="str">
            <v>1</v>
          </cell>
          <cell r="AB78" t="str">
            <v>50</v>
          </cell>
          <cell r="AC78" t="str">
            <v>11</v>
          </cell>
          <cell r="AD78" t="str">
            <v xml:space="preserve">FSCU8952510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28/01/2022</v>
          </cell>
          <cell r="AK78" t="str">
            <v>Marítimo</v>
          </cell>
          <cell r="AL78" t="str">
            <v>04/02/2022</v>
          </cell>
          <cell r="AM78" t="str">
            <v>15/02/2022</v>
          </cell>
          <cell r="AN78" t="str">
            <v xml:space="preserve">          </v>
          </cell>
        </row>
        <row r="79">
          <cell r="B79">
            <v>80534350</v>
          </cell>
          <cell r="C79">
            <v>540201210</v>
          </cell>
          <cell r="E79" t="str">
            <v/>
          </cell>
          <cell r="F79" t="str">
            <v/>
          </cell>
          <cell r="G79" t="str">
            <v xml:space="preserve">MSC CATERINA                                      </v>
          </cell>
          <cell r="I79" t="str">
            <v/>
          </cell>
          <cell r="J79">
            <v>2</v>
          </cell>
          <cell r="K79" t="str">
            <v/>
          </cell>
          <cell r="L79" t="str">
            <v>2</v>
          </cell>
          <cell r="M79" t="str">
            <v>0</v>
          </cell>
          <cell r="N79" t="str">
            <v>0</v>
          </cell>
          <cell r="O79" t="str">
            <v>7</v>
          </cell>
          <cell r="P79" t="str">
            <v>2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HLXU8342995           </v>
          </cell>
          <cell r="V79" t="str">
            <v/>
          </cell>
          <cell r="W79" t="str">
            <v>DTA 08/03-PARABRISA ( ALVARO ) PUXE SBL</v>
          </cell>
          <cell r="X79" t="str">
            <v>DTA TRANSP</v>
          </cell>
          <cell r="Y79" t="str">
            <v/>
          </cell>
          <cell r="Z79" t="str">
            <v xml:space="preserve">8 </v>
          </cell>
          <cell r="AA79" t="str">
            <v>0</v>
          </cell>
          <cell r="AB79" t="str">
            <v>9</v>
          </cell>
          <cell r="AC79" t="str">
            <v>11</v>
          </cell>
          <cell r="AD79" t="str">
            <v xml:space="preserve">HLXU8342995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28/01/2022</v>
          </cell>
          <cell r="AK79" t="str">
            <v>Marítimo</v>
          </cell>
          <cell r="AL79" t="str">
            <v>04/02/2022</v>
          </cell>
          <cell r="AM79" t="str">
            <v>15/02/2022</v>
          </cell>
          <cell r="AN79" t="str">
            <v xml:space="preserve">          </v>
          </cell>
        </row>
        <row r="80">
          <cell r="B80">
            <v>80534359</v>
          </cell>
          <cell r="C80">
            <v>540201211</v>
          </cell>
          <cell r="E80" t="str">
            <v/>
          </cell>
          <cell r="F80" t="str">
            <v/>
          </cell>
          <cell r="G80" t="str">
            <v xml:space="preserve">MSC CATERINA                                      </v>
          </cell>
          <cell r="I80" t="str">
            <v/>
          </cell>
          <cell r="J80">
            <v>1</v>
          </cell>
          <cell r="K80" t="str">
            <v>1</v>
          </cell>
          <cell r="L80" t="str">
            <v>1</v>
          </cell>
          <cell r="M80" t="str">
            <v>0</v>
          </cell>
          <cell r="N80" t="str">
            <v>0</v>
          </cell>
          <cell r="O80" t="str">
            <v>0</v>
          </cell>
          <cell r="P80" t="str">
            <v>42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CAAU5554410           </v>
          </cell>
          <cell r="V80" t="str">
            <v/>
          </cell>
          <cell r="W80" t="str">
            <v>DTA 08/03</v>
          </cell>
          <cell r="X80" t="str">
            <v>DTA TRANSP</v>
          </cell>
          <cell r="Y80" t="str">
            <v/>
          </cell>
          <cell r="Z80" t="str">
            <v xml:space="preserve">8 </v>
          </cell>
          <cell r="AA80" t="str">
            <v>0</v>
          </cell>
          <cell r="AB80" t="str">
            <v>42</v>
          </cell>
          <cell r="AC80" t="str">
            <v>11</v>
          </cell>
          <cell r="AD80" t="str">
            <v xml:space="preserve">CAAU5554410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28/01/2022</v>
          </cell>
          <cell r="AK80" t="str">
            <v>Marítimo</v>
          </cell>
          <cell r="AL80" t="str">
            <v>04/02/2022</v>
          </cell>
          <cell r="AM80" t="str">
            <v>15/02/2022</v>
          </cell>
          <cell r="AN80" t="str">
            <v xml:space="preserve">          </v>
          </cell>
        </row>
        <row r="81">
          <cell r="B81">
            <v>80534360</v>
          </cell>
          <cell r="C81">
            <v>540201212</v>
          </cell>
          <cell r="E81" t="str">
            <v/>
          </cell>
          <cell r="F81" t="str">
            <v/>
          </cell>
          <cell r="G81" t="str">
            <v xml:space="preserve">MSC CATERINA                                      </v>
          </cell>
          <cell r="I81" t="str">
            <v/>
          </cell>
          <cell r="J81">
            <v>24</v>
          </cell>
          <cell r="K81" t="str">
            <v>2</v>
          </cell>
          <cell r="L81" t="str">
            <v>24</v>
          </cell>
          <cell r="M81" t="str">
            <v>130</v>
          </cell>
          <cell r="N81" t="str">
            <v>8</v>
          </cell>
          <cell r="O81" t="str">
            <v>20</v>
          </cell>
          <cell r="P81" t="str">
            <v>13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TCLU5039528           </v>
          </cell>
          <cell r="U81" t="str">
            <v>15/03/2022</v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 xml:space="preserve">7 </v>
          </cell>
          <cell r="AA81" t="str">
            <v>1</v>
          </cell>
          <cell r="AB81" t="str">
            <v>43</v>
          </cell>
          <cell r="AC81" t="str">
            <v>11</v>
          </cell>
          <cell r="AD81" t="str">
            <v xml:space="preserve">TCLU5039528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28/01/2022</v>
          </cell>
          <cell r="AK81" t="str">
            <v>Marítimo</v>
          </cell>
          <cell r="AL81" t="str">
            <v>04/02/2022</v>
          </cell>
          <cell r="AM81" t="str">
            <v>15/02/2022</v>
          </cell>
          <cell r="AN81" t="str">
            <v xml:space="preserve">          </v>
          </cell>
        </row>
        <row r="82">
          <cell r="B82">
            <v>80534366</v>
          </cell>
          <cell r="C82">
            <v>540201216</v>
          </cell>
          <cell r="E82" t="str">
            <v/>
          </cell>
          <cell r="F82" t="str">
            <v/>
          </cell>
          <cell r="G82" t="str">
            <v xml:space="preserve">MSC CATERINA                                      </v>
          </cell>
          <cell r="I82" t="str">
            <v/>
          </cell>
          <cell r="J82">
            <v>1</v>
          </cell>
          <cell r="K82" t="str">
            <v>1</v>
          </cell>
          <cell r="L82" t="str">
            <v>1</v>
          </cell>
          <cell r="M82" t="str">
            <v>0</v>
          </cell>
          <cell r="N82" t="str">
            <v>0</v>
          </cell>
          <cell r="O82" t="str">
            <v>0</v>
          </cell>
          <cell r="P82" t="str">
            <v>42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HAMU1246586           </v>
          </cell>
          <cell r="V82" t="str">
            <v/>
          </cell>
          <cell r="W82" t="str">
            <v>DTA 08/03</v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42</v>
          </cell>
          <cell r="AC82" t="str">
            <v>11</v>
          </cell>
          <cell r="AD82" t="str">
            <v xml:space="preserve">HAMU1246586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28/01/2022</v>
          </cell>
          <cell r="AK82" t="str">
            <v>Marítimo</v>
          </cell>
          <cell r="AL82" t="str">
            <v>04/02/2022</v>
          </cell>
          <cell r="AM82" t="str">
            <v>15/02/2022</v>
          </cell>
          <cell r="AN82" t="str">
            <v xml:space="preserve">          </v>
          </cell>
        </row>
        <row r="83">
          <cell r="B83">
            <v>80534367</v>
          </cell>
          <cell r="C83">
            <v>540201217</v>
          </cell>
          <cell r="E83" t="str">
            <v/>
          </cell>
          <cell r="F83" t="str">
            <v/>
          </cell>
          <cell r="G83" t="str">
            <v xml:space="preserve">MSC CATERINA                                      </v>
          </cell>
          <cell r="I83" t="str">
            <v/>
          </cell>
          <cell r="J83">
            <v>16</v>
          </cell>
          <cell r="K83" t="str">
            <v>3</v>
          </cell>
          <cell r="L83" t="str">
            <v>16</v>
          </cell>
          <cell r="M83" t="str">
            <v>0</v>
          </cell>
          <cell r="N83" t="str">
            <v>6</v>
          </cell>
          <cell r="O83" t="str">
            <v>0</v>
          </cell>
          <cell r="P83" t="str">
            <v>42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SEGU6727850           </v>
          </cell>
          <cell r="U83" t="str">
            <v>08/03/2022</v>
          </cell>
          <cell r="V83" t="str">
            <v>08/03/2022</v>
          </cell>
          <cell r="W83" t="str">
            <v>EXO.TRANSM. GW6E-2800/200KV-12 ( TEZOTO-GIBA ) PUXE SBL</v>
          </cell>
          <cell r="X83" t="str">
            <v>SBL</v>
          </cell>
          <cell r="Y83" t="str">
            <v/>
          </cell>
          <cell r="Z83" t="str">
            <v>14</v>
          </cell>
          <cell r="AA83" t="str">
            <v>4</v>
          </cell>
          <cell r="AB83" t="str">
            <v>48</v>
          </cell>
          <cell r="AC83" t="str">
            <v>11</v>
          </cell>
          <cell r="AD83" t="str">
            <v xml:space="preserve">SEGU6727850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28/01/2022</v>
          </cell>
          <cell r="AK83" t="str">
            <v>Marítimo</v>
          </cell>
          <cell r="AL83" t="str">
            <v>04/02/2022</v>
          </cell>
          <cell r="AM83" t="str">
            <v>15/02/2022</v>
          </cell>
          <cell r="AN83" t="str">
            <v>2204337802</v>
          </cell>
        </row>
        <row r="84">
          <cell r="B84">
            <v>80534370</v>
          </cell>
          <cell r="C84">
            <v>540201218</v>
          </cell>
          <cell r="E84" t="str">
            <v/>
          </cell>
          <cell r="F84" t="str">
            <v/>
          </cell>
          <cell r="G84" t="str">
            <v xml:space="preserve">MSC CATERINA                                      </v>
          </cell>
          <cell r="I84" t="str">
            <v/>
          </cell>
          <cell r="J84">
            <v>4</v>
          </cell>
          <cell r="K84" t="str">
            <v>1</v>
          </cell>
          <cell r="L84" t="str">
            <v>4</v>
          </cell>
          <cell r="M84" t="str">
            <v>0</v>
          </cell>
          <cell r="N84" t="str">
            <v>12</v>
          </cell>
          <cell r="O84" t="str">
            <v>0</v>
          </cell>
          <cell r="P84" t="str">
            <v>14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CAIU7951277           </v>
          </cell>
          <cell r="V84" t="str">
            <v/>
          </cell>
          <cell r="W84" t="str">
            <v>DTA 08/03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26</v>
          </cell>
          <cell r="AC84" t="str">
            <v>11</v>
          </cell>
          <cell r="AD84" t="str">
            <v xml:space="preserve">CAIU7951277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28/01/2022</v>
          </cell>
          <cell r="AK84" t="str">
            <v>Marítimo</v>
          </cell>
          <cell r="AL84" t="str">
            <v>04/02/2022</v>
          </cell>
          <cell r="AM84" t="str">
            <v>15/02/2022</v>
          </cell>
          <cell r="AN84" t="str">
            <v xml:space="preserve">          </v>
          </cell>
        </row>
        <row r="85">
          <cell r="B85">
            <v>80534375</v>
          </cell>
          <cell r="C85">
            <v>540201219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72</v>
          </cell>
          <cell r="K85" t="str">
            <v>19</v>
          </cell>
          <cell r="L85" t="str">
            <v>72</v>
          </cell>
          <cell r="M85" t="str">
            <v>1073</v>
          </cell>
          <cell r="N85" t="str">
            <v>14</v>
          </cell>
          <cell r="O85" t="str">
            <v>1</v>
          </cell>
          <cell r="P85" t="str">
            <v>13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TCLU6302135           </v>
          </cell>
          <cell r="U85" t="str">
            <v>09/03/2022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>14</v>
          </cell>
          <cell r="AA85" t="str">
            <v>3</v>
          </cell>
          <cell r="AB85" t="str">
            <v>45</v>
          </cell>
          <cell r="AC85" t="str">
            <v>11</v>
          </cell>
          <cell r="AD85" t="str">
            <v xml:space="preserve">TCLU6302135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>2204356211</v>
          </cell>
        </row>
        <row r="86">
          <cell r="B86">
            <v>80533505</v>
          </cell>
          <cell r="C86">
            <v>540201221</v>
          </cell>
          <cell r="E86" t="str">
            <v/>
          </cell>
          <cell r="F86" t="str">
            <v/>
          </cell>
          <cell r="G86" t="str">
            <v xml:space="preserve">MSC CATERINA                                      </v>
          </cell>
          <cell r="I86" t="str">
            <v/>
          </cell>
          <cell r="J86">
            <v>15</v>
          </cell>
          <cell r="K86" t="str">
            <v>2</v>
          </cell>
          <cell r="L86" t="str">
            <v>15</v>
          </cell>
          <cell r="M86" t="str">
            <v>70</v>
          </cell>
          <cell r="N86" t="str">
            <v>13</v>
          </cell>
          <cell r="O86" t="str">
            <v>11</v>
          </cell>
          <cell r="P86" t="str">
            <v>11</v>
          </cell>
          <cell r="Q86" t="str">
            <v>2</v>
          </cell>
          <cell r="R86" t="str">
            <v>2</v>
          </cell>
          <cell r="S86" t="str">
            <v>Não</v>
          </cell>
          <cell r="T86" t="str">
            <v xml:space="preserve">FCIU7335855           </v>
          </cell>
          <cell r="U86" t="str">
            <v>03/03/2022</v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 xml:space="preserve">7 </v>
          </cell>
          <cell r="AA86" t="str">
            <v>2</v>
          </cell>
          <cell r="AB86" t="str">
            <v>38</v>
          </cell>
          <cell r="AC86" t="str">
            <v>11</v>
          </cell>
          <cell r="AD86" t="str">
            <v xml:space="preserve">FCIU7335855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28/01/2022</v>
          </cell>
          <cell r="AM86" t="str">
            <v>15/02/2022</v>
          </cell>
          <cell r="AN86" t="str">
            <v xml:space="preserve">          </v>
          </cell>
        </row>
        <row r="87">
          <cell r="B87">
            <v>80533469</v>
          </cell>
          <cell r="C87">
            <v>540201222</v>
          </cell>
          <cell r="E87" t="str">
            <v/>
          </cell>
          <cell r="F87" t="str">
            <v>VERDE</v>
          </cell>
          <cell r="G87" t="str">
            <v xml:space="preserve">MSC CATERINA                                      </v>
          </cell>
          <cell r="H87" t="str">
            <v>4</v>
          </cell>
          <cell r="I87" t="str">
            <v/>
          </cell>
          <cell r="J87">
            <v>29</v>
          </cell>
          <cell r="K87" t="str">
            <v>6</v>
          </cell>
          <cell r="L87" t="str">
            <v>29</v>
          </cell>
          <cell r="M87" t="str">
            <v>339</v>
          </cell>
          <cell r="N87" t="str">
            <v>13</v>
          </cell>
          <cell r="O87" t="str">
            <v>6</v>
          </cell>
          <cell r="P87" t="str">
            <v>8</v>
          </cell>
          <cell r="Q87" t="str">
            <v>1</v>
          </cell>
          <cell r="R87" t="str">
            <v>1</v>
          </cell>
          <cell r="S87" t="str">
            <v>Não</v>
          </cell>
          <cell r="T87" t="str">
            <v xml:space="preserve">HLBU3106881           </v>
          </cell>
          <cell r="U87" t="str">
            <v>25/02/2022</v>
          </cell>
          <cell r="V87" t="str">
            <v>04/03/2022</v>
          </cell>
          <cell r="W87" t="str">
            <v>Guilherme A9062037902</v>
          </cell>
          <cell r="X87" t="str">
            <v>SBL</v>
          </cell>
          <cell r="Y87" t="str">
            <v/>
          </cell>
          <cell r="Z87" t="str">
            <v>20</v>
          </cell>
          <cell r="AA87" t="str">
            <v>4</v>
          </cell>
          <cell r="AB87" t="str">
            <v>32</v>
          </cell>
          <cell r="AC87" t="str">
            <v>11</v>
          </cell>
          <cell r="AD87" t="str">
            <v xml:space="preserve">HLBU3106881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>2204183872</v>
          </cell>
        </row>
        <row r="88">
          <cell r="B88">
            <v>80533594</v>
          </cell>
          <cell r="C88">
            <v>540201223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1</v>
          </cell>
          <cell r="K88" t="str">
            <v>1</v>
          </cell>
          <cell r="L88" t="str">
            <v>1</v>
          </cell>
          <cell r="M88" t="str">
            <v>0</v>
          </cell>
          <cell r="N88" t="str">
            <v>0</v>
          </cell>
          <cell r="O88" t="str">
            <v>0</v>
          </cell>
          <cell r="P88" t="str">
            <v>41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HLBU3322690           </v>
          </cell>
          <cell r="V88" t="str">
            <v>09/03/2022</v>
          </cell>
          <cell r="W88" t="str">
            <v/>
          </cell>
          <cell r="X88" t="str">
            <v>DTA TRANSP</v>
          </cell>
          <cell r="Y88" t="str">
            <v/>
          </cell>
          <cell r="Z88" t="str">
            <v xml:space="preserve">7 </v>
          </cell>
          <cell r="AA88" t="str">
            <v>0</v>
          </cell>
          <cell r="AB88" t="str">
            <v>41</v>
          </cell>
          <cell r="AC88" t="str">
            <v>11</v>
          </cell>
          <cell r="AD88" t="str">
            <v xml:space="preserve">HLBU3322690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28/01/2022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80533620</v>
          </cell>
          <cell r="C89">
            <v>540201224</v>
          </cell>
          <cell r="E89" t="str">
            <v/>
          </cell>
          <cell r="F89" t="str">
            <v>VERDE</v>
          </cell>
          <cell r="G89" t="str">
            <v xml:space="preserve">MSC CATERINA                                      </v>
          </cell>
          <cell r="H89" t="str">
            <v>14</v>
          </cell>
          <cell r="I89" t="str">
            <v/>
          </cell>
          <cell r="J89">
            <v>22</v>
          </cell>
          <cell r="K89" t="str">
            <v>4</v>
          </cell>
          <cell r="L89" t="str">
            <v>22</v>
          </cell>
          <cell r="M89" t="str">
            <v>0</v>
          </cell>
          <cell r="N89" t="str">
            <v>2</v>
          </cell>
          <cell r="O89" t="str">
            <v>25</v>
          </cell>
          <cell r="P89" t="str">
            <v>21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HLBU3175497           </v>
          </cell>
          <cell r="U89" t="str">
            <v>21/02/2022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>20</v>
          </cell>
          <cell r="AA89" t="str">
            <v>4</v>
          </cell>
          <cell r="AB89" t="str">
            <v>48</v>
          </cell>
          <cell r="AC89" t="str">
            <v>11</v>
          </cell>
          <cell r="AD89" t="str">
            <v xml:space="preserve">HLBU3175497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>2203512120</v>
          </cell>
        </row>
        <row r="90">
          <cell r="B90">
            <v>80533623</v>
          </cell>
          <cell r="C90">
            <v>540201226</v>
          </cell>
          <cell r="E90" t="str">
            <v/>
          </cell>
          <cell r="F90" t="str">
            <v>VERDE</v>
          </cell>
          <cell r="G90" t="str">
            <v xml:space="preserve">MSC CATERINA                                      </v>
          </cell>
          <cell r="H90" t="str">
            <v>14</v>
          </cell>
          <cell r="I90" t="str">
            <v/>
          </cell>
          <cell r="J90">
            <v>37</v>
          </cell>
          <cell r="K90" t="str">
            <v>8</v>
          </cell>
          <cell r="L90" t="str">
            <v>37</v>
          </cell>
          <cell r="M90" t="str">
            <v>52</v>
          </cell>
          <cell r="N90" t="str">
            <v>7</v>
          </cell>
          <cell r="O90" t="str">
            <v>36</v>
          </cell>
          <cell r="P90" t="str">
            <v>7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FANU1242854           </v>
          </cell>
          <cell r="U90" t="str">
            <v>03/03/2022</v>
          </cell>
          <cell r="V90" t="str">
            <v/>
          </cell>
          <cell r="W90" t="str">
            <v/>
          </cell>
          <cell r="X90" t="str">
            <v>MBB</v>
          </cell>
          <cell r="Y90" t="str">
            <v/>
          </cell>
          <cell r="Z90" t="str">
            <v>20</v>
          </cell>
          <cell r="AA90" t="str">
            <v>4</v>
          </cell>
          <cell r="AB90" t="str">
            <v>52</v>
          </cell>
          <cell r="AC90" t="str">
            <v>11</v>
          </cell>
          <cell r="AD90" t="str">
            <v xml:space="preserve">FANU1242854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>2203512147</v>
          </cell>
        </row>
        <row r="91">
          <cell r="B91">
            <v>80533628</v>
          </cell>
          <cell r="C91">
            <v>540201227</v>
          </cell>
          <cell r="E91" t="str">
            <v/>
          </cell>
          <cell r="F91" t="str">
            <v/>
          </cell>
          <cell r="G91" t="str">
            <v xml:space="preserve">MSC CATERINA                                      </v>
          </cell>
          <cell r="I91" t="str">
            <v/>
          </cell>
          <cell r="J91">
            <v>1</v>
          </cell>
          <cell r="K91" t="str">
            <v>1</v>
          </cell>
          <cell r="L91" t="str">
            <v>1</v>
          </cell>
          <cell r="M91" t="str">
            <v>0</v>
          </cell>
          <cell r="N91" t="str">
            <v>0</v>
          </cell>
          <cell r="O91" t="str">
            <v>0</v>
          </cell>
          <cell r="P91" t="str">
            <v>40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FDCU0309010           </v>
          </cell>
          <cell r="V91" t="str">
            <v>09/03/2022</v>
          </cell>
          <cell r="W91" t="str">
            <v/>
          </cell>
          <cell r="X91" t="str">
            <v>DTA TRANSP</v>
          </cell>
          <cell r="Y91" t="str">
            <v/>
          </cell>
          <cell r="Z91" t="str">
            <v xml:space="preserve">7 </v>
          </cell>
          <cell r="AA91" t="str">
            <v>0</v>
          </cell>
          <cell r="AB91" t="str">
            <v>40</v>
          </cell>
          <cell r="AC91" t="str">
            <v>11</v>
          </cell>
          <cell r="AD91" t="str">
            <v xml:space="preserve">FDCU0309010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28/01/2022</v>
          </cell>
          <cell r="AM91" t="str">
            <v>15/02/2022</v>
          </cell>
          <cell r="AN91" t="str">
            <v xml:space="preserve">          </v>
          </cell>
        </row>
        <row r="92">
          <cell r="B92">
            <v>80533624</v>
          </cell>
          <cell r="C92">
            <v>540201228</v>
          </cell>
          <cell r="E92" t="str">
            <v/>
          </cell>
          <cell r="F92" t="str">
            <v>VERDE</v>
          </cell>
          <cell r="G92" t="str">
            <v xml:space="preserve">MSC CATERINA                                      </v>
          </cell>
          <cell r="H92" t="str">
            <v>1</v>
          </cell>
          <cell r="I92" t="str">
            <v/>
          </cell>
          <cell r="J92">
            <v>3</v>
          </cell>
          <cell r="K92" t="str">
            <v>3</v>
          </cell>
          <cell r="L92" t="str">
            <v>3</v>
          </cell>
          <cell r="M92" t="str">
            <v>0</v>
          </cell>
          <cell r="N92" t="str">
            <v>20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TGHU6154612           </v>
          </cell>
          <cell r="U92" t="str">
            <v>07/03/2022</v>
          </cell>
          <cell r="V92" t="str">
            <v>07/03/2022</v>
          </cell>
          <cell r="W92" t="str">
            <v>Rodrigo A9423501625</v>
          </cell>
          <cell r="X92" t="str">
            <v>SBL</v>
          </cell>
          <cell r="Y92" t="str">
            <v/>
          </cell>
          <cell r="Z92" t="str">
            <v>20</v>
          </cell>
          <cell r="AA92" t="str">
            <v>2</v>
          </cell>
          <cell r="AB92" t="str">
            <v>20</v>
          </cell>
          <cell r="AC92" t="str">
            <v>11</v>
          </cell>
          <cell r="AD92" t="str">
            <v xml:space="preserve">TGHU6154612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04/02/2022</v>
          </cell>
          <cell r="AM92" t="str">
            <v>15/02/2022</v>
          </cell>
          <cell r="AN92" t="str">
            <v>2204311129</v>
          </cell>
        </row>
        <row r="93">
          <cell r="B93">
            <v>80533625</v>
          </cell>
          <cell r="C93">
            <v>540201229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1</v>
          </cell>
          <cell r="K93" t="str">
            <v>1</v>
          </cell>
          <cell r="L93" t="str">
            <v>1</v>
          </cell>
          <cell r="M93" t="str">
            <v>0</v>
          </cell>
          <cell r="N93" t="str">
            <v>0</v>
          </cell>
          <cell r="O93" t="str">
            <v>51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UACU5182287           </v>
          </cell>
          <cell r="V93" t="str">
            <v>09/03/2022</v>
          </cell>
          <cell r="W93" t="str">
            <v>BANCOS ( ALVARO ) PUXE SBL</v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51</v>
          </cell>
          <cell r="AC93" t="str">
            <v>11</v>
          </cell>
          <cell r="AD93" t="str">
            <v xml:space="preserve">UACU5182287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28/01/2022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80533636</v>
          </cell>
          <cell r="C94">
            <v>540201230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1</v>
          </cell>
          <cell r="K94" t="str">
            <v>1</v>
          </cell>
          <cell r="L94" t="str">
            <v>1</v>
          </cell>
          <cell r="M94" t="str">
            <v>0</v>
          </cell>
          <cell r="N94" t="str">
            <v>0</v>
          </cell>
          <cell r="O94" t="str">
            <v>0</v>
          </cell>
          <cell r="P94" t="str">
            <v>40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HLXU8328180           </v>
          </cell>
          <cell r="V94" t="str">
            <v>10/03/2022</v>
          </cell>
          <cell r="W94" t="str">
            <v/>
          </cell>
          <cell r="X94" t="str">
            <v>DTA TRANSP</v>
          </cell>
          <cell r="Y94" t="str">
            <v/>
          </cell>
          <cell r="Z94" t="str">
            <v xml:space="preserve">7 </v>
          </cell>
          <cell r="AA94" t="str">
            <v>0</v>
          </cell>
          <cell r="AB94" t="str">
            <v>40</v>
          </cell>
          <cell r="AC94" t="str">
            <v>11</v>
          </cell>
          <cell r="AD94" t="str">
            <v xml:space="preserve">HLXU8328180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28/01/2022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80534376</v>
          </cell>
          <cell r="C95">
            <v>540201231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10</v>
          </cell>
          <cell r="K95" t="str">
            <v>4</v>
          </cell>
          <cell r="L95" t="str">
            <v>10</v>
          </cell>
          <cell r="M95" t="str">
            <v>0</v>
          </cell>
          <cell r="N95" t="str">
            <v>13</v>
          </cell>
          <cell r="O95" t="str">
            <v>1</v>
          </cell>
          <cell r="P95" t="str">
            <v>23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HLBU1443374           </v>
          </cell>
          <cell r="U95" t="str">
            <v>09/03/2022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 xml:space="preserve">7 </v>
          </cell>
          <cell r="AA95" t="str">
            <v>1</v>
          </cell>
          <cell r="AB95" t="str">
            <v>37</v>
          </cell>
          <cell r="AC95" t="str">
            <v>11</v>
          </cell>
          <cell r="AD95" t="str">
            <v xml:space="preserve">HLBU1443374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30/01/2022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80534377</v>
          </cell>
          <cell r="C96">
            <v>540201232</v>
          </cell>
          <cell r="E96" t="str">
            <v/>
          </cell>
          <cell r="F96" t="str">
            <v/>
          </cell>
          <cell r="G96" t="str">
            <v xml:space="preserve">MSC CATERINA                                      </v>
          </cell>
          <cell r="I96" t="str">
            <v/>
          </cell>
          <cell r="J96">
            <v>15</v>
          </cell>
          <cell r="K96" t="str">
            <v>2</v>
          </cell>
          <cell r="L96" t="str">
            <v>15</v>
          </cell>
          <cell r="M96" t="str">
            <v>0</v>
          </cell>
          <cell r="N96" t="str">
            <v>5</v>
          </cell>
          <cell r="O96" t="str">
            <v>6</v>
          </cell>
          <cell r="P96" t="str">
            <v>38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BMOU6674579           </v>
          </cell>
          <cell r="U96" t="str">
            <v>03/03/2022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 xml:space="preserve">7 </v>
          </cell>
          <cell r="AA96" t="str">
            <v>2</v>
          </cell>
          <cell r="AB96" t="str">
            <v>49</v>
          </cell>
          <cell r="AC96" t="str">
            <v>11</v>
          </cell>
          <cell r="AD96" t="str">
            <v xml:space="preserve">BMOU6674579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30/01/2022</v>
          </cell>
          <cell r="AM96" t="str">
            <v>15/02/2022</v>
          </cell>
          <cell r="AN96" t="str">
            <v xml:space="preserve">          </v>
          </cell>
        </row>
        <row r="97">
          <cell r="B97">
            <v>80534380</v>
          </cell>
          <cell r="C97">
            <v>540201233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5</v>
          </cell>
          <cell r="K97" t="str">
            <v>1</v>
          </cell>
          <cell r="L97" t="str">
            <v>5</v>
          </cell>
          <cell r="M97" t="str">
            <v>0</v>
          </cell>
          <cell r="N97" t="str">
            <v>0</v>
          </cell>
          <cell r="O97" t="str">
            <v>14</v>
          </cell>
          <cell r="P97" t="str">
            <v>18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HLBU2103912           </v>
          </cell>
          <cell r="V97" t="str">
            <v>10/03/2022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32</v>
          </cell>
          <cell r="AC97" t="str">
            <v>11</v>
          </cell>
          <cell r="AD97" t="str">
            <v xml:space="preserve">HLBU2103912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30/01/2022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80534450</v>
          </cell>
          <cell r="C98">
            <v>540201236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19</v>
          </cell>
          <cell r="K98" t="str">
            <v>7</v>
          </cell>
          <cell r="L98" t="str">
            <v>19</v>
          </cell>
          <cell r="M98" t="str">
            <v>1</v>
          </cell>
          <cell r="N98" t="str">
            <v>70</v>
          </cell>
          <cell r="O98" t="str">
            <v>0</v>
          </cell>
          <cell r="P98" t="str">
            <v>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UACU5534460           </v>
          </cell>
          <cell r="U98" t="str">
            <v>03/02/2022</v>
          </cell>
          <cell r="V98" t="str">
            <v/>
          </cell>
          <cell r="W98" t="str">
            <v>CJ. CAMBIO ( ALVARO ) PUXE SBL</v>
          </cell>
          <cell r="X98" t="str">
            <v>SBL</v>
          </cell>
          <cell r="Y98" t="str">
            <v/>
          </cell>
          <cell r="Z98" t="str">
            <v xml:space="preserve">8 </v>
          </cell>
          <cell r="AA98" t="str">
            <v>3</v>
          </cell>
          <cell r="AB98" t="str">
            <v>74</v>
          </cell>
          <cell r="AC98" t="str">
            <v>11</v>
          </cell>
          <cell r="AD98" t="str">
            <v xml:space="preserve">UACU5534460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80534455</v>
          </cell>
          <cell r="C99">
            <v>540201237</v>
          </cell>
          <cell r="E99" t="str">
            <v/>
          </cell>
          <cell r="F99" t="str">
            <v/>
          </cell>
          <cell r="G99" t="str">
            <v xml:space="preserve">MSC CATERINA                                      </v>
          </cell>
          <cell r="I99" t="str">
            <v/>
          </cell>
          <cell r="J99">
            <v>51</v>
          </cell>
          <cell r="K99" t="str">
            <v>10</v>
          </cell>
          <cell r="L99" t="str">
            <v>51</v>
          </cell>
          <cell r="M99" t="str">
            <v>245</v>
          </cell>
          <cell r="N99" t="str">
            <v>35</v>
          </cell>
          <cell r="O99" t="str">
            <v>22</v>
          </cell>
          <cell r="P99" t="str">
            <v>21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HLBU2661257           </v>
          </cell>
          <cell r="U99" t="str">
            <v>04/02/2022</v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 xml:space="preserve">8 </v>
          </cell>
          <cell r="AA99" t="str">
            <v>4</v>
          </cell>
          <cell r="AB99" t="str">
            <v>83</v>
          </cell>
          <cell r="AC99" t="str">
            <v>11</v>
          </cell>
          <cell r="AD99" t="str">
            <v xml:space="preserve">HLBU2661257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 xml:space="preserve">          </v>
          </cell>
        </row>
        <row r="100">
          <cell r="B100">
            <v>80534494</v>
          </cell>
          <cell r="C100">
            <v>540201238</v>
          </cell>
          <cell r="E100" t="str">
            <v/>
          </cell>
          <cell r="F100" t="str">
            <v/>
          </cell>
          <cell r="G100" t="str">
            <v xml:space="preserve">MSC CATERINA                                      </v>
          </cell>
          <cell r="I100" t="str">
            <v/>
          </cell>
          <cell r="J100">
            <v>6</v>
          </cell>
          <cell r="K100" t="str">
            <v>4</v>
          </cell>
          <cell r="L100" t="str">
            <v>6</v>
          </cell>
          <cell r="M100" t="str">
            <v>0</v>
          </cell>
          <cell r="N100" t="str">
            <v>8</v>
          </cell>
          <cell r="O100" t="str">
            <v>6</v>
          </cell>
          <cell r="P100" t="str">
            <v>13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FSCU7222776           </v>
          </cell>
          <cell r="V100" t="str">
            <v>10/03/2022</v>
          </cell>
          <cell r="W100" t="str">
            <v>CJ TRAVESSA ( DARIO ) PUXE SBL</v>
          </cell>
          <cell r="X100" t="str">
            <v>DTA TRANSP</v>
          </cell>
          <cell r="Y100" t="str">
            <v/>
          </cell>
          <cell r="Z100" t="str">
            <v xml:space="preserve">7 </v>
          </cell>
          <cell r="AA100" t="str">
            <v>0</v>
          </cell>
          <cell r="AB100" t="str">
            <v>27</v>
          </cell>
          <cell r="AC100" t="str">
            <v>11</v>
          </cell>
          <cell r="AD100" t="str">
            <v xml:space="preserve">FSCU7222776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30/01/2022</v>
          </cell>
          <cell r="AM100" t="str">
            <v>15/02/2022</v>
          </cell>
          <cell r="AN100" t="str">
            <v xml:space="preserve">          </v>
          </cell>
        </row>
        <row r="101">
          <cell r="B101">
            <v>80534515</v>
          </cell>
          <cell r="C101">
            <v>540201242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12</v>
          </cell>
          <cell r="K101" t="str">
            <v/>
          </cell>
          <cell r="L101" t="str">
            <v>12</v>
          </cell>
          <cell r="M101" t="str">
            <v>0</v>
          </cell>
          <cell r="N101" t="str">
            <v>0</v>
          </cell>
          <cell r="O101" t="str">
            <v>14</v>
          </cell>
          <cell r="P101" t="str">
            <v>21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UACU5149606           </v>
          </cell>
          <cell r="U101" t="str">
            <v>11/03/2022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7 </v>
          </cell>
          <cell r="AA101" t="str">
            <v>1</v>
          </cell>
          <cell r="AB101" t="str">
            <v>35</v>
          </cell>
          <cell r="AC101" t="str">
            <v>11</v>
          </cell>
          <cell r="AD101" t="str">
            <v xml:space="preserve">UACU5149606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30/01/2022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80534526</v>
          </cell>
          <cell r="C102">
            <v>540201244</v>
          </cell>
          <cell r="E102" t="str">
            <v/>
          </cell>
          <cell r="F102" t="str">
            <v>VERDE</v>
          </cell>
          <cell r="G102" t="str">
            <v xml:space="preserve">MSC CATERINA                                      </v>
          </cell>
          <cell r="H102" t="str">
            <v>4</v>
          </cell>
          <cell r="I102" t="str">
            <v/>
          </cell>
          <cell r="J102">
            <v>37</v>
          </cell>
          <cell r="K102" t="str">
            <v>20</v>
          </cell>
          <cell r="L102" t="str">
            <v>37</v>
          </cell>
          <cell r="M102" t="str">
            <v>139</v>
          </cell>
          <cell r="N102" t="str">
            <v>17</v>
          </cell>
          <cell r="O102" t="str">
            <v>3</v>
          </cell>
          <cell r="P102" t="str">
            <v>27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CAIU9419833           </v>
          </cell>
          <cell r="V102" t="str">
            <v/>
          </cell>
          <cell r="W102" t="str">
            <v>(SNS) TROCA DE NOTA</v>
          </cell>
          <cell r="X102" t="str">
            <v/>
          </cell>
          <cell r="Y102" t="str">
            <v/>
          </cell>
          <cell r="Z102" t="str">
            <v>20</v>
          </cell>
          <cell r="AA102" t="str">
            <v>0</v>
          </cell>
          <cell r="AB102" t="str">
            <v>55</v>
          </cell>
          <cell r="AC102" t="str">
            <v>11</v>
          </cell>
          <cell r="AD102" t="str">
            <v xml:space="preserve">CAIU9419833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04/02/2022</v>
          </cell>
          <cell r="AM102" t="str">
            <v>15/02/2022</v>
          </cell>
          <cell r="AN102" t="str">
            <v>2204075352</v>
          </cell>
        </row>
        <row r="103">
          <cell r="B103">
            <v>80534539</v>
          </cell>
          <cell r="C103">
            <v>540201246</v>
          </cell>
          <cell r="E103" t="str">
            <v/>
          </cell>
          <cell r="F103" t="str">
            <v>VERDE</v>
          </cell>
          <cell r="G103" t="str">
            <v xml:space="preserve">MSC CATERINA                                      </v>
          </cell>
          <cell r="H103" t="str">
            <v>5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11</v>
          </cell>
          <cell r="O103" t="str">
            <v>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HLBU2952566           </v>
          </cell>
          <cell r="U103" t="str">
            <v>02/03/2022</v>
          </cell>
          <cell r="V103" t="str">
            <v>02/03/2022</v>
          </cell>
          <cell r="W103" t="str">
            <v>Guilherme A9060107221</v>
          </cell>
          <cell r="X103" t="str">
            <v>MBB</v>
          </cell>
          <cell r="Y103" t="str">
            <v/>
          </cell>
          <cell r="Z103" t="str">
            <v>20</v>
          </cell>
          <cell r="AA103" t="str">
            <v>1</v>
          </cell>
          <cell r="AB103" t="str">
            <v>11</v>
          </cell>
          <cell r="AC103" t="str">
            <v>11</v>
          </cell>
          <cell r="AD103" t="str">
            <v xml:space="preserve">HLBU2952566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04/02/2022</v>
          </cell>
          <cell r="AM103" t="str">
            <v>15/02/2022</v>
          </cell>
          <cell r="AN103" t="str">
            <v>2203846096</v>
          </cell>
        </row>
        <row r="104">
          <cell r="B104">
            <v>80534540</v>
          </cell>
          <cell r="C104">
            <v>540201247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12</v>
          </cell>
          <cell r="K104" t="str">
            <v>5</v>
          </cell>
          <cell r="L104" t="str">
            <v>12</v>
          </cell>
          <cell r="M104" t="str">
            <v>0</v>
          </cell>
          <cell r="N104" t="str">
            <v>18</v>
          </cell>
          <cell r="O104" t="str">
            <v>4</v>
          </cell>
          <cell r="P104" t="str">
            <v>14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TCNU1510160           </v>
          </cell>
          <cell r="V104" t="str">
            <v>10/03/2022</v>
          </cell>
          <cell r="W104" t="str">
            <v/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36</v>
          </cell>
          <cell r="AC104" t="str">
            <v>11</v>
          </cell>
          <cell r="AD104" t="str">
            <v xml:space="preserve">TCNU1510160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80534549</v>
          </cell>
          <cell r="C105">
            <v>540201248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5</v>
          </cell>
          <cell r="K105" t="str">
            <v>3</v>
          </cell>
          <cell r="L105" t="str">
            <v>5</v>
          </cell>
          <cell r="M105" t="str">
            <v>0</v>
          </cell>
          <cell r="N105" t="str">
            <v>4</v>
          </cell>
          <cell r="O105" t="str">
            <v>1</v>
          </cell>
          <cell r="P105" t="str">
            <v>44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TEMU7175069           </v>
          </cell>
          <cell r="V105" t="str">
            <v>10/03/2022</v>
          </cell>
          <cell r="W105" t="str">
            <v/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49</v>
          </cell>
          <cell r="AC105" t="str">
            <v>11</v>
          </cell>
          <cell r="AD105" t="str">
            <v xml:space="preserve">TEMU7175069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80534572</v>
          </cell>
          <cell r="C106">
            <v>540201251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5</v>
          </cell>
          <cell r="K106" t="str">
            <v>3</v>
          </cell>
          <cell r="L106" t="str">
            <v>5</v>
          </cell>
          <cell r="M106" t="str">
            <v>0</v>
          </cell>
          <cell r="N106" t="str">
            <v>0</v>
          </cell>
          <cell r="O106" t="str">
            <v>7</v>
          </cell>
          <cell r="P106" t="str">
            <v>24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HLBU2781669           </v>
          </cell>
          <cell r="V106" t="str">
            <v>10/03/2022</v>
          </cell>
          <cell r="W106" t="str">
            <v>REFORCO DIR ( DARIO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31</v>
          </cell>
          <cell r="AC106" t="str">
            <v>11</v>
          </cell>
          <cell r="AD106" t="str">
            <v xml:space="preserve">HLBU2781669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80534573</v>
          </cell>
          <cell r="C107">
            <v>540201252</v>
          </cell>
          <cell r="E107" t="str">
            <v/>
          </cell>
          <cell r="F107" t="str">
            <v>VERDE</v>
          </cell>
          <cell r="G107" t="str">
            <v xml:space="preserve">MSC CATERINA                                      </v>
          </cell>
          <cell r="H107" t="str">
            <v>14</v>
          </cell>
          <cell r="I107" t="str">
            <v/>
          </cell>
          <cell r="J107">
            <v>9</v>
          </cell>
          <cell r="K107" t="str">
            <v>1</v>
          </cell>
          <cell r="L107" t="str">
            <v>9</v>
          </cell>
          <cell r="M107" t="str">
            <v>0</v>
          </cell>
          <cell r="N107" t="str">
            <v>34</v>
          </cell>
          <cell r="O107" t="str">
            <v>0</v>
          </cell>
          <cell r="P107" t="str">
            <v>9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FANU1146341           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>20</v>
          </cell>
          <cell r="AA107" t="str">
            <v>0</v>
          </cell>
          <cell r="AB107" t="str">
            <v>44</v>
          </cell>
          <cell r="AC107" t="str">
            <v>11</v>
          </cell>
          <cell r="AD107" t="str">
            <v xml:space="preserve">FANU1146341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>2203513674</v>
          </cell>
        </row>
        <row r="108">
          <cell r="B108">
            <v>80534575</v>
          </cell>
          <cell r="C108">
            <v>540201253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3</v>
          </cell>
          <cell r="K108" t="str">
            <v/>
          </cell>
          <cell r="L108" t="str">
            <v>3</v>
          </cell>
          <cell r="M108" t="str">
            <v>0</v>
          </cell>
          <cell r="N108" t="str">
            <v>0</v>
          </cell>
          <cell r="O108" t="str">
            <v>19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CAAU5324470           </v>
          </cell>
          <cell r="U108" t="str">
            <v>18/03/2022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 xml:space="preserve">7 </v>
          </cell>
          <cell r="AA108" t="str">
            <v>1</v>
          </cell>
          <cell r="AB108" t="str">
            <v>19</v>
          </cell>
          <cell r="AC108" t="str">
            <v>11</v>
          </cell>
          <cell r="AD108" t="str">
            <v xml:space="preserve">CAAU5324470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80534596</v>
          </cell>
          <cell r="C109">
            <v>540201255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5</v>
          </cell>
          <cell r="K109" t="str">
            <v>1</v>
          </cell>
          <cell r="L109" t="str">
            <v>5</v>
          </cell>
          <cell r="M109" t="str">
            <v>0</v>
          </cell>
          <cell r="N109" t="str">
            <v>0</v>
          </cell>
          <cell r="O109" t="str">
            <v>14</v>
          </cell>
          <cell r="P109" t="str">
            <v>30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FSCU8943524           </v>
          </cell>
          <cell r="V109" t="str">
            <v>10/03/2022</v>
          </cell>
          <cell r="W109" t="str">
            <v/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44</v>
          </cell>
          <cell r="AC109" t="str">
            <v>11</v>
          </cell>
          <cell r="AD109" t="str">
            <v xml:space="preserve">FSCU8943524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80534597</v>
          </cell>
          <cell r="C110">
            <v>540201256</v>
          </cell>
          <cell r="E110" t="str">
            <v/>
          </cell>
          <cell r="F110" t="str">
            <v>VERDE</v>
          </cell>
          <cell r="G110" t="str">
            <v xml:space="preserve">MSC CATERINA                                      </v>
          </cell>
          <cell r="H110" t="str">
            <v>12</v>
          </cell>
          <cell r="I110" t="str">
            <v/>
          </cell>
          <cell r="J110">
            <v>5</v>
          </cell>
          <cell r="K110" t="str">
            <v>1</v>
          </cell>
          <cell r="L110" t="str">
            <v>5</v>
          </cell>
          <cell r="M110" t="str">
            <v>0</v>
          </cell>
          <cell r="N110" t="str">
            <v>0</v>
          </cell>
          <cell r="O110" t="str">
            <v>10</v>
          </cell>
          <cell r="P110" t="str">
            <v>4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HLBU2906560           </v>
          </cell>
          <cell r="U110" t="str">
            <v>24/02/2022</v>
          </cell>
          <cell r="V110" t="str">
            <v/>
          </cell>
          <cell r="W110" t="str">
            <v>REFORCO DIR ( DARIO ) PUXE SBL/ Silas A96069067 8R35</v>
          </cell>
          <cell r="X110" t="str">
            <v/>
          </cell>
          <cell r="Y110" t="str">
            <v/>
          </cell>
          <cell r="Z110" t="str">
            <v>20</v>
          </cell>
          <cell r="AA110" t="str">
            <v>1</v>
          </cell>
          <cell r="AB110" t="str">
            <v>14</v>
          </cell>
          <cell r="AC110" t="str">
            <v>11</v>
          </cell>
          <cell r="AD110" t="str">
            <v xml:space="preserve">HLBU2906560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>2203657382</v>
          </cell>
        </row>
        <row r="111">
          <cell r="B111">
            <v>80534598</v>
          </cell>
          <cell r="C111">
            <v>540201257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1</v>
          </cell>
          <cell r="K111" t="str">
            <v>1</v>
          </cell>
          <cell r="L111" t="str">
            <v>1</v>
          </cell>
          <cell r="M111" t="str">
            <v>0</v>
          </cell>
          <cell r="N111" t="str">
            <v>0</v>
          </cell>
          <cell r="O111" t="str">
            <v>51</v>
          </cell>
          <cell r="P111" t="str">
            <v>0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TRLU8240793           </v>
          </cell>
          <cell r="V111" t="str">
            <v>10/03/2022</v>
          </cell>
          <cell r="W111" t="str">
            <v>BANCOS ( ALVARO ) PUXE SBL</v>
          </cell>
          <cell r="X111" t="str">
            <v>DTA TRANSP</v>
          </cell>
          <cell r="Y111" t="str">
            <v/>
          </cell>
          <cell r="Z111" t="str">
            <v xml:space="preserve">7 </v>
          </cell>
          <cell r="AA111" t="str">
            <v>0</v>
          </cell>
          <cell r="AB111" t="str">
            <v>51</v>
          </cell>
          <cell r="AC111" t="str">
            <v>11</v>
          </cell>
          <cell r="AD111" t="str">
            <v xml:space="preserve">TRLU8240793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30/01/2022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80534583</v>
          </cell>
          <cell r="C112">
            <v>540201258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6</v>
          </cell>
          <cell r="K112" t="str">
            <v>1</v>
          </cell>
          <cell r="L112" t="str">
            <v>6</v>
          </cell>
          <cell r="M112" t="str">
            <v>0</v>
          </cell>
          <cell r="N112" t="str">
            <v>15</v>
          </cell>
          <cell r="O112" t="str">
            <v>0</v>
          </cell>
          <cell r="P112" t="str">
            <v>21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TGBU6885770           </v>
          </cell>
          <cell r="V112" t="str">
            <v>10/03/2022</v>
          </cell>
          <cell r="W112" t="str">
            <v/>
          </cell>
          <cell r="X112" t="str">
            <v>DTA TRANSP</v>
          </cell>
          <cell r="Y112" t="str">
            <v/>
          </cell>
          <cell r="Z112" t="str">
            <v xml:space="preserve">7 </v>
          </cell>
          <cell r="AA112" t="str">
            <v>0</v>
          </cell>
          <cell r="AB112" t="str">
            <v>36</v>
          </cell>
          <cell r="AC112" t="str">
            <v>11</v>
          </cell>
          <cell r="AD112" t="str">
            <v xml:space="preserve">TGBU6885770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30/01/2022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80533662</v>
          </cell>
          <cell r="C113">
            <v>540201259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17</v>
          </cell>
          <cell r="K113" t="str">
            <v>4</v>
          </cell>
          <cell r="L113" t="str">
            <v>17</v>
          </cell>
          <cell r="M113" t="str">
            <v>180</v>
          </cell>
          <cell r="N113" t="str">
            <v>13</v>
          </cell>
          <cell r="O113" t="str">
            <v>15</v>
          </cell>
          <cell r="P113" t="str">
            <v>6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HLBU2377636           </v>
          </cell>
          <cell r="U113" t="str">
            <v>14/03/2022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 xml:space="preserve">7 </v>
          </cell>
          <cell r="AA113" t="str">
            <v>1</v>
          </cell>
          <cell r="AB113" t="str">
            <v>36</v>
          </cell>
          <cell r="AC113" t="str">
            <v>11</v>
          </cell>
          <cell r="AD113" t="str">
            <v xml:space="preserve">HLBU2377636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28/01/2022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80533674</v>
          </cell>
          <cell r="C114">
            <v>540201260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12</v>
          </cell>
          <cell r="K114" t="str">
            <v>4</v>
          </cell>
          <cell r="L114" t="str">
            <v>12</v>
          </cell>
          <cell r="M114" t="str">
            <v>0</v>
          </cell>
          <cell r="N114" t="str">
            <v>0</v>
          </cell>
          <cell r="O114" t="str">
            <v>14</v>
          </cell>
          <cell r="P114" t="str">
            <v>23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TCLU6361420           </v>
          </cell>
          <cell r="U114" t="str">
            <v>11/03/2022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 xml:space="preserve">7 </v>
          </cell>
          <cell r="AA114" t="str">
            <v>1</v>
          </cell>
          <cell r="AB114" t="str">
            <v>37</v>
          </cell>
          <cell r="AC114" t="str">
            <v>11</v>
          </cell>
          <cell r="AD114" t="str">
            <v xml:space="preserve">TCLU6361420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28/01/2022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80533676</v>
          </cell>
          <cell r="C115">
            <v>540201262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>1</v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51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UASU1008556           </v>
          </cell>
          <cell r="V115" t="str">
            <v>10/03/2022</v>
          </cell>
          <cell r="W115" t="str">
            <v>BANCOS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51</v>
          </cell>
          <cell r="AC115" t="str">
            <v>11</v>
          </cell>
          <cell r="AD115" t="str">
            <v xml:space="preserve">UASU1008556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28/01/2022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80533681</v>
          </cell>
          <cell r="C116">
            <v>540201265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</v>
          </cell>
          <cell r="K116" t="str">
            <v>1</v>
          </cell>
          <cell r="L116" t="str">
            <v>1</v>
          </cell>
          <cell r="M116" t="str">
            <v>0</v>
          </cell>
          <cell r="N116" t="str">
            <v>0</v>
          </cell>
          <cell r="O116" t="str">
            <v>51</v>
          </cell>
          <cell r="P116" t="str">
            <v>0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FANU3204597           </v>
          </cell>
          <cell r="V116" t="str">
            <v>10/03/2022</v>
          </cell>
          <cell r="W116" t="str">
            <v>BANCOS ( ALVARO ) PUXE SBL</v>
          </cell>
          <cell r="X116" t="str">
            <v>DTA TRANSP</v>
          </cell>
          <cell r="Y116" t="str">
            <v/>
          </cell>
          <cell r="Z116" t="str">
            <v xml:space="preserve">7 </v>
          </cell>
          <cell r="AA116" t="str">
            <v>0</v>
          </cell>
          <cell r="AB116" t="str">
            <v>51</v>
          </cell>
          <cell r="AC116" t="str">
            <v>11</v>
          </cell>
          <cell r="AD116" t="str">
            <v xml:space="preserve">FANU3204597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28/01/2022</v>
          </cell>
          <cell r="AM116" t="str">
            <v>15/02/2022</v>
          </cell>
          <cell r="AN116" t="str">
            <v xml:space="preserve">          </v>
          </cell>
        </row>
        <row r="117">
          <cell r="B117" t="str">
            <v>BXBC20211101</v>
          </cell>
          <cell r="C117">
            <v>540201266</v>
          </cell>
          <cell r="E117" t="str">
            <v/>
          </cell>
          <cell r="F117" t="str">
            <v>VERDE</v>
          </cell>
          <cell r="G117" t="str">
            <v xml:space="preserve">CAPE ARTEMISIO                                    </v>
          </cell>
          <cell r="H117" t="str">
            <v>20</v>
          </cell>
          <cell r="I117" t="str">
            <v/>
          </cell>
          <cell r="J117">
            <v>1</v>
          </cell>
          <cell r="K117" t="str">
            <v/>
          </cell>
          <cell r="L117" t="str">
            <v>1</v>
          </cell>
          <cell r="M117" t="str">
            <v>0</v>
          </cell>
          <cell r="N117" t="str">
            <v>1</v>
          </cell>
          <cell r="O117" t="str">
            <v>0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DLCG080941            </v>
          </cell>
          <cell r="V117" t="str">
            <v>03/03/2022</v>
          </cell>
          <cell r="W117" t="str">
            <v/>
          </cell>
          <cell r="X117" t="str">
            <v>FINALIZADO</v>
          </cell>
          <cell r="Y117" t="str">
            <v/>
          </cell>
          <cell r="Z117" t="str">
            <v>20</v>
          </cell>
          <cell r="AA117" t="str">
            <v>0</v>
          </cell>
          <cell r="AB117" t="str">
            <v>0</v>
          </cell>
          <cell r="AC117" t="str">
            <v>0</v>
          </cell>
          <cell r="AD117" t="str">
            <v xml:space="preserve">                         </v>
          </cell>
          <cell r="AE117" t="str">
            <v/>
          </cell>
          <cell r="AF117" t="str">
            <v/>
          </cell>
          <cell r="AG117" t="str">
            <v>1G886560</v>
          </cell>
          <cell r="AH117" t="str">
            <v>Pendente</v>
          </cell>
          <cell r="AI117" t="str">
            <v>Não</v>
          </cell>
          <cell r="AJ117" t="str">
            <v>12/11/2021</v>
          </cell>
          <cell r="AK117" t="str">
            <v>Marítimo</v>
          </cell>
          <cell r="AL117" t="str">
            <v>01/01/2022</v>
          </cell>
          <cell r="AM117" t="str">
            <v>14/02/2022</v>
          </cell>
          <cell r="AN117" t="str">
            <v>2203068956</v>
          </cell>
        </row>
        <row r="118">
          <cell r="B118">
            <v>80533684</v>
          </cell>
          <cell r="C118">
            <v>540201267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1</v>
          </cell>
          <cell r="K118" t="str">
            <v>1</v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51</v>
          </cell>
          <cell r="P118" t="str">
            <v>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HLBU1866463           </v>
          </cell>
          <cell r="V118" t="str">
            <v>10/03/2022</v>
          </cell>
          <cell r="W118" t="str">
            <v>BANCOS ( ALVARO ) PUXE SBL</v>
          </cell>
          <cell r="X118" t="str">
            <v>DTA TRANSP</v>
          </cell>
          <cell r="Y118" t="str">
            <v/>
          </cell>
          <cell r="Z118" t="str">
            <v xml:space="preserve">7 </v>
          </cell>
          <cell r="AA118" t="str">
            <v>0</v>
          </cell>
          <cell r="AB118" t="str">
            <v>51</v>
          </cell>
          <cell r="AC118" t="str">
            <v>11</v>
          </cell>
          <cell r="AD118" t="str">
            <v xml:space="preserve">HLBU1866463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28/01/2022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80533686</v>
          </cell>
          <cell r="C119">
            <v>540201269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9</v>
          </cell>
          <cell r="K119" t="str">
            <v>3</v>
          </cell>
          <cell r="L119" t="str">
            <v>9</v>
          </cell>
          <cell r="M119" t="str">
            <v>0</v>
          </cell>
          <cell r="N119" t="str">
            <v>0</v>
          </cell>
          <cell r="O119" t="str">
            <v>18</v>
          </cell>
          <cell r="P119" t="str">
            <v>8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TCNU3275310           </v>
          </cell>
          <cell r="U119" t="str">
            <v>09/03/2022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 xml:space="preserve">7 </v>
          </cell>
          <cell r="AA119" t="str">
            <v>1</v>
          </cell>
          <cell r="AB119" t="str">
            <v>26</v>
          </cell>
          <cell r="AC119" t="str">
            <v>11</v>
          </cell>
          <cell r="AD119" t="str">
            <v xml:space="preserve">TCNU3275310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28/01/2022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80533688</v>
          </cell>
          <cell r="C120">
            <v>540201272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8</v>
          </cell>
          <cell r="K120" t="str">
            <v>3</v>
          </cell>
          <cell r="L120" t="str">
            <v>8</v>
          </cell>
          <cell r="M120" t="str">
            <v>0</v>
          </cell>
          <cell r="N120" t="str">
            <v>3</v>
          </cell>
          <cell r="O120" t="str">
            <v>2</v>
          </cell>
          <cell r="P120" t="str">
            <v>30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BEAU5089889           </v>
          </cell>
          <cell r="U120" t="str">
            <v>10/03/2022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35</v>
          </cell>
          <cell r="AC120" t="str">
            <v>11</v>
          </cell>
          <cell r="AD120" t="str">
            <v xml:space="preserve">BEAU5089889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80533689</v>
          </cell>
          <cell r="C121">
            <v>540201276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3</v>
          </cell>
          <cell r="K121" t="str">
            <v>1</v>
          </cell>
          <cell r="L121" t="str">
            <v>3</v>
          </cell>
          <cell r="M121" t="str">
            <v>0</v>
          </cell>
          <cell r="N121" t="str">
            <v>0</v>
          </cell>
          <cell r="O121" t="str">
            <v>3</v>
          </cell>
          <cell r="P121" t="str">
            <v>20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TCKU6448740           </v>
          </cell>
          <cell r="U121" t="str">
            <v>30/03/2022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7 </v>
          </cell>
          <cell r="AA121" t="str">
            <v>1</v>
          </cell>
          <cell r="AB121" t="str">
            <v>23</v>
          </cell>
          <cell r="AC121" t="str">
            <v>11</v>
          </cell>
          <cell r="AD121" t="str">
            <v xml:space="preserve">TCKU6448740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28/01/2022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80533703</v>
          </cell>
          <cell r="C122">
            <v>540201277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</v>
          </cell>
          <cell r="K122" t="str">
            <v>1</v>
          </cell>
          <cell r="L122" t="str">
            <v>1</v>
          </cell>
          <cell r="M122" t="str">
            <v>0</v>
          </cell>
          <cell r="N122" t="str">
            <v>0</v>
          </cell>
          <cell r="O122" t="str">
            <v>51</v>
          </cell>
          <cell r="P122" t="str">
            <v>0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UACU5283934           </v>
          </cell>
          <cell r="V122" t="str">
            <v>10/03/2022</v>
          </cell>
          <cell r="W122" t="str">
            <v>BANCOS ( ALVARO ) PUXE SBL</v>
          </cell>
          <cell r="X122" t="str">
            <v>DTA TRANSP</v>
          </cell>
          <cell r="Y122" t="str">
            <v/>
          </cell>
          <cell r="Z122" t="str">
            <v xml:space="preserve">7 </v>
          </cell>
          <cell r="AA122" t="str">
            <v>0</v>
          </cell>
          <cell r="AB122" t="str">
            <v>51</v>
          </cell>
          <cell r="AC122" t="str">
            <v>11</v>
          </cell>
          <cell r="AD122" t="str">
            <v xml:space="preserve">UACU5283934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28/01/2022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80533704</v>
          </cell>
          <cell r="C123">
            <v>540201280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24</v>
          </cell>
          <cell r="K123" t="str">
            <v>8</v>
          </cell>
          <cell r="L123" t="str">
            <v>24</v>
          </cell>
          <cell r="M123" t="str">
            <v>0</v>
          </cell>
          <cell r="N123" t="str">
            <v>1</v>
          </cell>
          <cell r="O123" t="str">
            <v>25</v>
          </cell>
          <cell r="P123" t="str">
            <v>31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TCLU6521909           </v>
          </cell>
          <cell r="U123" t="str">
            <v>25/03/2022</v>
          </cell>
          <cell r="V123" t="str">
            <v/>
          </cell>
          <cell r="W123" t="str">
            <v>EXO.TRANSM. GW6E-2800/200KV-12 ( TEZOTO-GIBA ) PUXE SBL</v>
          </cell>
          <cell r="X123" t="str">
            <v>SBL</v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57</v>
          </cell>
          <cell r="AC123" t="str">
            <v>11</v>
          </cell>
          <cell r="AD123" t="str">
            <v xml:space="preserve">TCLU6521909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28/01/2022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80533706</v>
          </cell>
          <cell r="C124">
            <v>540201282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20</v>
          </cell>
          <cell r="K124" t="str">
            <v>6</v>
          </cell>
          <cell r="L124" t="str">
            <v>20</v>
          </cell>
          <cell r="M124" t="str">
            <v>0</v>
          </cell>
          <cell r="N124" t="str">
            <v>2</v>
          </cell>
          <cell r="O124" t="str">
            <v>19</v>
          </cell>
          <cell r="P124" t="str">
            <v>19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UACU5581008           </v>
          </cell>
          <cell r="U124" t="str">
            <v>02/03/2022</v>
          </cell>
          <cell r="V124" t="str">
            <v/>
          </cell>
          <cell r="W124" t="str">
            <v>EXO.TRANSM. GW6E-2800/200KV-12 ( TEZOTO-GIBA ) PUXE SBL</v>
          </cell>
          <cell r="X124" t="str">
            <v>SBL</v>
          </cell>
          <cell r="Y124" t="str">
            <v/>
          </cell>
          <cell r="Z124" t="str">
            <v xml:space="preserve">7 </v>
          </cell>
          <cell r="AA124" t="str">
            <v>1</v>
          </cell>
          <cell r="AB124" t="str">
            <v>40</v>
          </cell>
          <cell r="AC124" t="str">
            <v>11</v>
          </cell>
          <cell r="AD124" t="str">
            <v xml:space="preserve">UACU5581008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30/12/2021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80533715</v>
          </cell>
          <cell r="C125">
            <v>540201283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24</v>
          </cell>
          <cell r="K125" t="str">
            <v>5</v>
          </cell>
          <cell r="L125" t="str">
            <v>24</v>
          </cell>
          <cell r="M125" t="str">
            <v>1</v>
          </cell>
          <cell r="N125" t="str">
            <v>0</v>
          </cell>
          <cell r="O125" t="str">
            <v>21</v>
          </cell>
          <cell r="P125" t="str">
            <v>31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HLBU3345839           </v>
          </cell>
          <cell r="V125" t="str">
            <v>10/03/2022</v>
          </cell>
          <cell r="W125" t="str">
            <v>PORTA-OBJETOS AREA DO TETO ( ALVARO ) PUXE / EXO.TRANSM. GW6E-2800/200KV-12 ( TEZOTO-GIBA ) PUXE SBL</v>
          </cell>
          <cell r="X125" t="str">
            <v>DTA TRANSP</v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53</v>
          </cell>
          <cell r="AC125" t="str">
            <v>11</v>
          </cell>
          <cell r="AD125" t="str">
            <v xml:space="preserve">HLBU3345839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30/12/2021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80533723</v>
          </cell>
          <cell r="C126">
            <v>540201285</v>
          </cell>
          <cell r="E126" t="str">
            <v/>
          </cell>
          <cell r="F126" t="str">
            <v>VERDE</v>
          </cell>
          <cell r="G126" t="str">
            <v xml:space="preserve">MSC CATERINA                                      </v>
          </cell>
          <cell r="H126" t="str">
            <v>4</v>
          </cell>
          <cell r="I126" t="str">
            <v/>
          </cell>
          <cell r="J126">
            <v>20</v>
          </cell>
          <cell r="K126" t="str">
            <v>5</v>
          </cell>
          <cell r="L126" t="str">
            <v>20</v>
          </cell>
          <cell r="M126" t="str">
            <v>0</v>
          </cell>
          <cell r="N126" t="str">
            <v>4</v>
          </cell>
          <cell r="O126" t="str">
            <v>31</v>
          </cell>
          <cell r="P126" t="str">
            <v>13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FANU1832608           </v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>20</v>
          </cell>
          <cell r="AA126" t="str">
            <v>0</v>
          </cell>
          <cell r="AB126" t="str">
            <v>48</v>
          </cell>
          <cell r="AC126" t="str">
            <v>11</v>
          </cell>
          <cell r="AD126" t="str">
            <v xml:space="preserve">FANU1832608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>2204075808</v>
          </cell>
        </row>
        <row r="127">
          <cell r="B127">
            <v>80533724</v>
          </cell>
          <cell r="C127">
            <v>540201286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7</v>
          </cell>
          <cell r="K127" t="str">
            <v>1</v>
          </cell>
          <cell r="L127" t="str">
            <v>7</v>
          </cell>
          <cell r="M127" t="str">
            <v>0</v>
          </cell>
          <cell r="N127" t="str">
            <v>3</v>
          </cell>
          <cell r="O127" t="str">
            <v>14</v>
          </cell>
          <cell r="P127" t="str">
            <v>6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UASU1050638           </v>
          </cell>
          <cell r="V127" t="str">
            <v>10/03/2022</v>
          </cell>
          <cell r="W127" t="str">
            <v/>
          </cell>
          <cell r="X127" t="str">
            <v>DTA TRANSP</v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23</v>
          </cell>
          <cell r="AC127" t="str">
            <v>11</v>
          </cell>
          <cell r="AD127" t="str">
            <v xml:space="preserve">UASU1050638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80533728</v>
          </cell>
          <cell r="C128">
            <v>540201287</v>
          </cell>
          <cell r="E128" t="str">
            <v/>
          </cell>
          <cell r="F128" t="str">
            <v>VERDE</v>
          </cell>
          <cell r="G128" t="str">
            <v xml:space="preserve">MSC CATERINA                                      </v>
          </cell>
          <cell r="H128" t="str">
            <v>4</v>
          </cell>
          <cell r="I128" t="str">
            <v/>
          </cell>
          <cell r="J128">
            <v>186</v>
          </cell>
          <cell r="K128" t="str">
            <v>42</v>
          </cell>
          <cell r="L128" t="str">
            <v>186</v>
          </cell>
          <cell r="M128" t="str">
            <v>1321</v>
          </cell>
          <cell r="N128" t="str">
            <v>11</v>
          </cell>
          <cell r="O128" t="str">
            <v>4</v>
          </cell>
          <cell r="P128" t="str">
            <v>35</v>
          </cell>
          <cell r="Q128" t="str">
            <v>7</v>
          </cell>
          <cell r="R128" t="str">
            <v>7</v>
          </cell>
          <cell r="S128" t="str">
            <v>Não</v>
          </cell>
          <cell r="T128" t="str">
            <v xml:space="preserve">HLBU2527905           </v>
          </cell>
          <cell r="U128" t="str">
            <v>08/03/2022</v>
          </cell>
          <cell r="V128" t="str">
            <v>08/03/2022</v>
          </cell>
          <cell r="W128" t="str">
            <v>EXO.TRANSM. GW6E-2800 PUXE SBL/Patrick A0091533628 Ronie A9702602054</v>
          </cell>
          <cell r="X128" t="str">
            <v>SBL</v>
          </cell>
          <cell r="Y128" t="str">
            <v/>
          </cell>
          <cell r="Z128" t="str">
            <v>20</v>
          </cell>
          <cell r="AA128" t="str">
            <v>5</v>
          </cell>
          <cell r="AB128" t="str">
            <v>53</v>
          </cell>
          <cell r="AC128" t="str">
            <v>11</v>
          </cell>
          <cell r="AD128" t="str">
            <v xml:space="preserve">HLBU2527905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>2204076006</v>
          </cell>
        </row>
        <row r="129">
          <cell r="B129">
            <v>80533707</v>
          </cell>
          <cell r="C129">
            <v>540201292</v>
          </cell>
          <cell r="E129" t="str">
            <v/>
          </cell>
          <cell r="F129" t="str">
            <v>VERDE</v>
          </cell>
          <cell r="G129" t="str">
            <v xml:space="preserve">MSC CATERINA                                      </v>
          </cell>
          <cell r="H129" t="str">
            <v>1</v>
          </cell>
          <cell r="I129" t="str">
            <v/>
          </cell>
          <cell r="J129">
            <v>35</v>
          </cell>
          <cell r="K129" t="str">
            <v>11</v>
          </cell>
          <cell r="L129" t="str">
            <v>35</v>
          </cell>
          <cell r="M129" t="str">
            <v>79</v>
          </cell>
          <cell r="N129" t="str">
            <v>11</v>
          </cell>
          <cell r="O129" t="str">
            <v>7</v>
          </cell>
          <cell r="P129" t="str">
            <v>26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UACU5890835           </v>
          </cell>
          <cell r="U129" t="str">
            <v>24/02/2022</v>
          </cell>
          <cell r="V129" t="str">
            <v/>
          </cell>
          <cell r="W129" t="str">
            <v>CJ TRAVESSA ( DARIO ) PUXE SBL</v>
          </cell>
          <cell r="X129" t="str">
            <v>SBL</v>
          </cell>
          <cell r="Y129" t="str">
            <v/>
          </cell>
          <cell r="Z129" t="str">
            <v>20</v>
          </cell>
          <cell r="AA129" t="str">
            <v>6</v>
          </cell>
          <cell r="AB129" t="str">
            <v>46</v>
          </cell>
          <cell r="AC129" t="str">
            <v>11</v>
          </cell>
          <cell r="AD129" t="str">
            <v xml:space="preserve">UACU5890835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>2204212473</v>
          </cell>
        </row>
        <row r="130">
          <cell r="B130">
            <v>80533720</v>
          </cell>
          <cell r="C130">
            <v>540201296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I130" t="str">
            <v/>
          </cell>
          <cell r="J130">
            <v>20</v>
          </cell>
          <cell r="K130" t="str">
            <v>5</v>
          </cell>
          <cell r="L130" t="str">
            <v>20</v>
          </cell>
          <cell r="M130" t="str">
            <v>0</v>
          </cell>
          <cell r="N130" t="str">
            <v>11</v>
          </cell>
          <cell r="O130" t="str">
            <v>20</v>
          </cell>
          <cell r="P130" t="str">
            <v>31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GLDU0707967           </v>
          </cell>
          <cell r="U130" t="str">
            <v>14/03/2022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 xml:space="preserve">7 </v>
          </cell>
          <cell r="AA130" t="str">
            <v>2</v>
          </cell>
          <cell r="AB130" t="str">
            <v>62</v>
          </cell>
          <cell r="AC130" t="str">
            <v>11</v>
          </cell>
          <cell r="AD130" t="str">
            <v xml:space="preserve">GLDU0707967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30/01/2022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80533729</v>
          </cell>
          <cell r="C131">
            <v>540201303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7</v>
          </cell>
          <cell r="K131" t="str">
            <v>3</v>
          </cell>
          <cell r="L131" t="str">
            <v>7</v>
          </cell>
          <cell r="M131" t="str">
            <v>0</v>
          </cell>
          <cell r="N131" t="str">
            <v>0</v>
          </cell>
          <cell r="O131" t="str">
            <v>19</v>
          </cell>
          <cell r="P131" t="str">
            <v>17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HLBU1949568           </v>
          </cell>
          <cell r="U131" t="str">
            <v>23/03/2022</v>
          </cell>
          <cell r="V131" t="str">
            <v/>
          </cell>
          <cell r="W131" t="str">
            <v>BANCOS ( ALVARO ) PUXE SBL / EXO.TRANSM. GW6E-2800/200KV-12 ( TEZOTO-GIBA ) PUXE SBL</v>
          </cell>
          <cell r="X131" t="str">
            <v>SBL</v>
          </cell>
          <cell r="Y131" t="str">
            <v/>
          </cell>
          <cell r="Z131" t="str">
            <v xml:space="preserve">7 </v>
          </cell>
          <cell r="AA131" t="str">
            <v>1</v>
          </cell>
          <cell r="AB131" t="str">
            <v>36</v>
          </cell>
          <cell r="AC131" t="str">
            <v>11</v>
          </cell>
          <cell r="AD131" t="str">
            <v xml:space="preserve">HLBU1949568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30/01/2022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80533786</v>
          </cell>
          <cell r="C132">
            <v>540201305</v>
          </cell>
          <cell r="E132" t="str">
            <v/>
          </cell>
          <cell r="F132" t="str">
            <v>VERDE</v>
          </cell>
          <cell r="G132" t="str">
            <v xml:space="preserve">MSC CATERINA                                      </v>
          </cell>
          <cell r="H132" t="str">
            <v>1</v>
          </cell>
          <cell r="I132" t="str">
            <v/>
          </cell>
          <cell r="J132">
            <v>16</v>
          </cell>
          <cell r="K132" t="str">
            <v>6</v>
          </cell>
          <cell r="L132" t="str">
            <v>16</v>
          </cell>
          <cell r="M132" t="str">
            <v>0</v>
          </cell>
          <cell r="N132" t="str">
            <v>41</v>
          </cell>
          <cell r="O132" t="str">
            <v>6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HLBU2542520           </v>
          </cell>
          <cell r="U132" t="str">
            <v>14/03/2022</v>
          </cell>
          <cell r="V132" t="str">
            <v/>
          </cell>
          <cell r="W132" t="str">
            <v>CJ. CAMBIO ( ALVARO ) PUXE SBL</v>
          </cell>
          <cell r="X132" t="str">
            <v>SBL</v>
          </cell>
          <cell r="Y132" t="str">
            <v/>
          </cell>
          <cell r="Z132" t="str">
            <v>20</v>
          </cell>
          <cell r="AA132" t="str">
            <v>2</v>
          </cell>
          <cell r="AB132" t="str">
            <v>47</v>
          </cell>
          <cell r="AC132" t="str">
            <v>11</v>
          </cell>
          <cell r="AD132" t="str">
            <v xml:space="preserve">HLBU2542520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>2204211426</v>
          </cell>
        </row>
        <row r="133">
          <cell r="B133">
            <v>80533788</v>
          </cell>
          <cell r="C133">
            <v>540201307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28</v>
          </cell>
          <cell r="K133" t="str">
            <v>6</v>
          </cell>
          <cell r="L133" t="str">
            <v>28</v>
          </cell>
          <cell r="M133" t="str">
            <v>0</v>
          </cell>
          <cell r="N133" t="str">
            <v>20</v>
          </cell>
          <cell r="O133" t="str">
            <v>22</v>
          </cell>
          <cell r="P133" t="str">
            <v>10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UACU5686499           </v>
          </cell>
          <cell r="V133" t="str">
            <v/>
          </cell>
          <cell r="W133" t="str">
            <v>DTA 11/03</v>
          </cell>
          <cell r="X133" t="str">
            <v>DTA TRANSP</v>
          </cell>
          <cell r="Y133" t="str">
            <v/>
          </cell>
          <cell r="Z133" t="str">
            <v xml:space="preserve">7 </v>
          </cell>
          <cell r="AA133" t="str">
            <v>0</v>
          </cell>
          <cell r="AB133" t="str">
            <v>53</v>
          </cell>
          <cell r="AC133" t="str">
            <v>11</v>
          </cell>
          <cell r="AD133" t="str">
            <v xml:space="preserve">UACU5686499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30/01/2022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80533819</v>
          </cell>
          <cell r="C134">
            <v>540201310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I134" t="str">
            <v/>
          </cell>
          <cell r="J134">
            <v>21</v>
          </cell>
          <cell r="K134" t="str">
            <v>5</v>
          </cell>
          <cell r="L134" t="str">
            <v>21</v>
          </cell>
          <cell r="M134" t="str">
            <v>166</v>
          </cell>
          <cell r="N134" t="str">
            <v>14</v>
          </cell>
          <cell r="O134" t="str">
            <v>1</v>
          </cell>
          <cell r="P134" t="str">
            <v>8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TCNU1746941           </v>
          </cell>
          <cell r="U134" t="str">
            <v>25/03/2022</v>
          </cell>
          <cell r="V134" t="str">
            <v/>
          </cell>
          <cell r="W134" t="str">
            <v>CJ TRAVESSA ( DARIO ) PUXE SBL</v>
          </cell>
          <cell r="X134" t="str">
            <v>SBL</v>
          </cell>
          <cell r="Y134" t="str">
            <v/>
          </cell>
          <cell r="Z134" t="str">
            <v xml:space="preserve">8 </v>
          </cell>
          <cell r="AA134" t="str">
            <v>1</v>
          </cell>
          <cell r="AB134" t="str">
            <v>27</v>
          </cell>
          <cell r="AC134" t="str">
            <v>11</v>
          </cell>
          <cell r="AD134" t="str">
            <v xml:space="preserve">TCNU1746941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80533832</v>
          </cell>
          <cell r="C135">
            <v>540201312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8</v>
          </cell>
          <cell r="K135" t="str">
            <v>4</v>
          </cell>
          <cell r="L135" t="str">
            <v>8</v>
          </cell>
          <cell r="M135" t="str">
            <v>0</v>
          </cell>
          <cell r="N135" t="str">
            <v>6</v>
          </cell>
          <cell r="O135" t="str">
            <v>2</v>
          </cell>
          <cell r="P135" t="str">
            <v>16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HLXU8567918           </v>
          </cell>
          <cell r="U135" t="str">
            <v>10/03/2022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 xml:space="preserve">7 </v>
          </cell>
          <cell r="AA135" t="str">
            <v>1</v>
          </cell>
          <cell r="AB135" t="str">
            <v>24</v>
          </cell>
          <cell r="AC135" t="str">
            <v>11</v>
          </cell>
          <cell r="AD135" t="str">
            <v xml:space="preserve">HLXU8567918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80533835</v>
          </cell>
          <cell r="C136">
            <v>540201315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12</v>
          </cell>
          <cell r="K136" t="str">
            <v>3</v>
          </cell>
          <cell r="L136" t="str">
            <v>12</v>
          </cell>
          <cell r="M136" t="str">
            <v>0</v>
          </cell>
          <cell r="N136" t="str">
            <v>8</v>
          </cell>
          <cell r="O136" t="str">
            <v>13</v>
          </cell>
          <cell r="P136" t="str">
            <v>34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FANU1068552           </v>
          </cell>
          <cell r="V136" t="str">
            <v/>
          </cell>
          <cell r="W136" t="str">
            <v>DTA 11/03</v>
          </cell>
          <cell r="X136" t="str">
            <v>DTA TRANSP</v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55</v>
          </cell>
          <cell r="AC136" t="str">
            <v>11</v>
          </cell>
          <cell r="AD136" t="str">
            <v xml:space="preserve">FANU1068552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80533834</v>
          </cell>
          <cell r="C137">
            <v>540201317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21</v>
          </cell>
          <cell r="K137" t="str">
            <v>7</v>
          </cell>
          <cell r="L137" t="str">
            <v>21</v>
          </cell>
          <cell r="M137" t="str">
            <v>0</v>
          </cell>
          <cell r="N137" t="str">
            <v>5</v>
          </cell>
          <cell r="O137" t="str">
            <v>16</v>
          </cell>
          <cell r="P137" t="str">
            <v>22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AMFU8905088           </v>
          </cell>
          <cell r="V137" t="str">
            <v/>
          </cell>
          <cell r="W137" t="str">
            <v>DTA 11/03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0</v>
          </cell>
          <cell r="AB137" t="str">
            <v>43</v>
          </cell>
          <cell r="AC137" t="str">
            <v>11</v>
          </cell>
          <cell r="AD137" t="str">
            <v xml:space="preserve">AMFU8905088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80533837</v>
          </cell>
          <cell r="C138">
            <v>540201325</v>
          </cell>
          <cell r="E138" t="str">
            <v/>
          </cell>
          <cell r="F138" t="str">
            <v>VERDE</v>
          </cell>
          <cell r="G138" t="str">
            <v xml:space="preserve">MSC CATERINA                                      </v>
          </cell>
          <cell r="H138" t="str">
            <v>12</v>
          </cell>
          <cell r="I138" t="str">
            <v/>
          </cell>
          <cell r="J138">
            <v>10</v>
          </cell>
          <cell r="K138" t="str">
            <v>2</v>
          </cell>
          <cell r="L138" t="str">
            <v>10</v>
          </cell>
          <cell r="M138" t="str">
            <v>0</v>
          </cell>
          <cell r="N138" t="str">
            <v>2</v>
          </cell>
          <cell r="O138" t="str">
            <v>18</v>
          </cell>
          <cell r="P138" t="str">
            <v>14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UACU5887770           </v>
          </cell>
          <cell r="U138" t="str">
            <v>23/02/2022</v>
          </cell>
          <cell r="V138" t="str">
            <v/>
          </cell>
          <cell r="W138" t="str">
            <v>Silas A9606602640</v>
          </cell>
          <cell r="X138" t="str">
            <v/>
          </cell>
          <cell r="Y138" t="str">
            <v/>
          </cell>
          <cell r="Z138" t="str">
            <v>20</v>
          </cell>
          <cell r="AA138" t="str">
            <v>3</v>
          </cell>
          <cell r="AB138" t="str">
            <v>34</v>
          </cell>
          <cell r="AC138" t="str">
            <v>11</v>
          </cell>
          <cell r="AD138" t="str">
            <v xml:space="preserve">UACU5887770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2203657714</v>
          </cell>
        </row>
        <row r="139">
          <cell r="B139">
            <v>80533876</v>
          </cell>
          <cell r="C139">
            <v>540201327</v>
          </cell>
          <cell r="E139" t="str">
            <v/>
          </cell>
          <cell r="F139" t="str">
            <v>VERDE</v>
          </cell>
          <cell r="G139" t="str">
            <v xml:space="preserve">MSC CATERINA                                      </v>
          </cell>
          <cell r="H139" t="str">
            <v>4</v>
          </cell>
          <cell r="I139" t="str">
            <v/>
          </cell>
          <cell r="J139">
            <v>8</v>
          </cell>
          <cell r="K139" t="str">
            <v>3</v>
          </cell>
          <cell r="L139" t="str">
            <v>8</v>
          </cell>
          <cell r="M139" t="str">
            <v>1</v>
          </cell>
          <cell r="N139" t="str">
            <v>37</v>
          </cell>
          <cell r="O139" t="str">
            <v>0</v>
          </cell>
          <cell r="P139" t="str">
            <v>4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CAIU9584870           </v>
          </cell>
          <cell r="U139" t="str">
            <v>08/03/2022</v>
          </cell>
          <cell r="V139" t="str">
            <v>08/03/2022</v>
          </cell>
          <cell r="W139" t="str">
            <v>CJ. CAMBIO ( ALVARO ) PUXE SBL/ Leticia A9582800000</v>
          </cell>
          <cell r="X139" t="str">
            <v>SBL</v>
          </cell>
          <cell r="Y139" t="str">
            <v/>
          </cell>
          <cell r="Z139" t="str">
            <v>20</v>
          </cell>
          <cell r="AA139" t="str">
            <v>1</v>
          </cell>
          <cell r="AB139" t="str">
            <v>42</v>
          </cell>
          <cell r="AC139" t="str">
            <v>11</v>
          </cell>
          <cell r="AD139" t="str">
            <v xml:space="preserve">CAIU9584870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>2204066760</v>
          </cell>
        </row>
        <row r="140">
          <cell r="B140">
            <v>80533878</v>
          </cell>
          <cell r="C140">
            <v>540201328</v>
          </cell>
          <cell r="E140" t="str">
            <v/>
          </cell>
          <cell r="F140" t="str">
            <v>VERDE</v>
          </cell>
          <cell r="G140" t="str">
            <v xml:space="preserve">MSC CATERINA                                      </v>
          </cell>
          <cell r="H140" t="str">
            <v>1</v>
          </cell>
          <cell r="I140" t="str">
            <v/>
          </cell>
          <cell r="J140">
            <v>22</v>
          </cell>
          <cell r="K140" t="str">
            <v>2</v>
          </cell>
          <cell r="L140" t="str">
            <v>22</v>
          </cell>
          <cell r="M140" t="str">
            <v>0</v>
          </cell>
          <cell r="N140" t="str">
            <v>17</v>
          </cell>
          <cell r="O140" t="str">
            <v>19</v>
          </cell>
          <cell r="P140" t="str">
            <v>50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HLBU1833747           </v>
          </cell>
          <cell r="U140" t="str">
            <v>10/03/2022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>20</v>
          </cell>
          <cell r="AA140" t="str">
            <v>2</v>
          </cell>
          <cell r="AB140" t="str">
            <v>86</v>
          </cell>
          <cell r="AC140" t="str">
            <v>11</v>
          </cell>
          <cell r="AD140" t="str">
            <v xml:space="preserve">HLBU1833747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2204211434</v>
          </cell>
        </row>
        <row r="141">
          <cell r="B141">
            <v>80533880</v>
          </cell>
          <cell r="C141">
            <v>540201342</v>
          </cell>
          <cell r="E141" t="str">
            <v/>
          </cell>
          <cell r="F141" t="str">
            <v>VERMELHO</v>
          </cell>
          <cell r="G141" t="str">
            <v xml:space="preserve">MSC CATERINA                                      </v>
          </cell>
          <cell r="I141" t="str">
            <v/>
          </cell>
          <cell r="J141">
            <v>115</v>
          </cell>
          <cell r="K141" t="str">
            <v>26</v>
          </cell>
          <cell r="L141" t="str">
            <v>115</v>
          </cell>
          <cell r="M141" t="str">
            <v>645</v>
          </cell>
          <cell r="N141" t="str">
            <v>5</v>
          </cell>
          <cell r="O141" t="str">
            <v>11</v>
          </cell>
          <cell r="P141" t="str">
            <v>9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CAIU9129583           </v>
          </cell>
          <cell r="U141" t="str">
            <v>03/03/2022</v>
          </cell>
          <cell r="V141" t="str">
            <v/>
          </cell>
          <cell r="W141" t="str">
            <v>Patrick A0029975890</v>
          </cell>
          <cell r="X141" t="str">
            <v/>
          </cell>
          <cell r="Y141" t="str">
            <v/>
          </cell>
          <cell r="Z141" t="str">
            <v>14</v>
          </cell>
          <cell r="AA141" t="str">
            <v>2</v>
          </cell>
          <cell r="AB141" t="str">
            <v>39</v>
          </cell>
          <cell r="AC141" t="str">
            <v>11</v>
          </cell>
          <cell r="AD141" t="str">
            <v xml:space="preserve">CAIU9129583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04/02/2022</v>
          </cell>
          <cell r="AM141" t="str">
            <v>15/02/2022</v>
          </cell>
          <cell r="AN141" t="str">
            <v>2203815999</v>
          </cell>
        </row>
        <row r="142">
          <cell r="B142">
            <v>80533881</v>
          </cell>
          <cell r="C142">
            <v>540201343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1</v>
          </cell>
          <cell r="K142" t="str">
            <v>1</v>
          </cell>
          <cell r="L142" t="str">
            <v>1</v>
          </cell>
          <cell r="M142" t="str">
            <v>0</v>
          </cell>
          <cell r="N142" t="str">
            <v>0</v>
          </cell>
          <cell r="O142" t="str">
            <v>0</v>
          </cell>
          <cell r="P142" t="str">
            <v>40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TCNU6515400           </v>
          </cell>
          <cell r="U142" t="str">
            <v>14/03/2022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8 </v>
          </cell>
          <cell r="AA142" t="str">
            <v>1</v>
          </cell>
          <cell r="AB142" t="str">
            <v>40</v>
          </cell>
          <cell r="AC142" t="str">
            <v>11</v>
          </cell>
          <cell r="AD142" t="str">
            <v xml:space="preserve">TCNU6515400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80533913</v>
          </cell>
          <cell r="C143">
            <v>540201348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3</v>
          </cell>
          <cell r="L143" t="str">
            <v>15</v>
          </cell>
          <cell r="M143" t="str">
            <v>0</v>
          </cell>
          <cell r="N143" t="str">
            <v>2</v>
          </cell>
          <cell r="O143" t="str">
            <v>16</v>
          </cell>
          <cell r="P143" t="str">
            <v>13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UACU5300219           </v>
          </cell>
          <cell r="U143" t="str">
            <v>21/03/2022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8 </v>
          </cell>
          <cell r="AA143" t="str">
            <v>1</v>
          </cell>
          <cell r="AB143" t="str">
            <v>31</v>
          </cell>
          <cell r="AC143" t="str">
            <v>11</v>
          </cell>
          <cell r="AD143" t="str">
            <v xml:space="preserve">UACU5300219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80533944</v>
          </cell>
          <cell r="C144">
            <v>540201349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25</v>
          </cell>
          <cell r="K144" t="str">
            <v>6</v>
          </cell>
          <cell r="L144" t="str">
            <v>25</v>
          </cell>
          <cell r="M144" t="str">
            <v>159</v>
          </cell>
          <cell r="N144" t="str">
            <v>7</v>
          </cell>
          <cell r="O144" t="str">
            <v>4</v>
          </cell>
          <cell r="P144" t="str">
            <v>24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HLXU8292786           </v>
          </cell>
          <cell r="V144" t="str">
            <v/>
          </cell>
          <cell r="W144" t="str">
            <v>DTA 11/03</v>
          </cell>
          <cell r="X144" t="str">
            <v>DTA TRANSP</v>
          </cell>
          <cell r="Y144" t="str">
            <v/>
          </cell>
          <cell r="Z144" t="str">
            <v xml:space="preserve">8 </v>
          </cell>
          <cell r="AA144" t="str">
            <v>0</v>
          </cell>
          <cell r="AB144" t="str">
            <v>41</v>
          </cell>
          <cell r="AC144" t="str">
            <v>11</v>
          </cell>
          <cell r="AD144" t="str">
            <v xml:space="preserve">HLXU8292786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80533945</v>
          </cell>
          <cell r="C145">
            <v>540201350</v>
          </cell>
          <cell r="E145" t="str">
            <v/>
          </cell>
          <cell r="F145" t="str">
            <v>VERDE</v>
          </cell>
          <cell r="G145" t="str">
            <v xml:space="preserve">MSC CATERINA                                      </v>
          </cell>
          <cell r="H145" t="str">
            <v>14</v>
          </cell>
          <cell r="I145" t="str">
            <v/>
          </cell>
          <cell r="J145">
            <v>86</v>
          </cell>
          <cell r="K145" t="str">
            <v>20</v>
          </cell>
          <cell r="L145" t="str">
            <v>86</v>
          </cell>
          <cell r="M145" t="str">
            <v>473</v>
          </cell>
          <cell r="N145" t="str">
            <v>44</v>
          </cell>
          <cell r="O145" t="str">
            <v>10</v>
          </cell>
          <cell r="P145" t="str">
            <v>10</v>
          </cell>
          <cell r="Q145" t="str">
            <v>5</v>
          </cell>
          <cell r="R145" t="str">
            <v>5</v>
          </cell>
          <cell r="S145" t="str">
            <v>Não</v>
          </cell>
          <cell r="T145" t="str">
            <v xml:space="preserve">BMOU4491100           </v>
          </cell>
          <cell r="U145" t="str">
            <v>24/02/2022</v>
          </cell>
          <cell r="V145" t="str">
            <v>24/02/2022</v>
          </cell>
          <cell r="W145" t="str">
            <v>Carlos A  5410502022</v>
          </cell>
          <cell r="X145" t="str">
            <v>MBB</v>
          </cell>
          <cell r="Y145" t="str">
            <v/>
          </cell>
          <cell r="Z145" t="str">
            <v>20</v>
          </cell>
          <cell r="AA145" t="str">
            <v>3</v>
          </cell>
          <cell r="AB145" t="str">
            <v>32</v>
          </cell>
          <cell r="AC145" t="str">
            <v>11</v>
          </cell>
          <cell r="AD145" t="str">
            <v xml:space="preserve">BMOU4491100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>2203508743</v>
          </cell>
        </row>
        <row r="146">
          <cell r="B146">
            <v>80533957</v>
          </cell>
          <cell r="C146">
            <v>540201352</v>
          </cell>
          <cell r="E146" t="str">
            <v/>
          </cell>
          <cell r="F146" t="str">
            <v/>
          </cell>
          <cell r="G146" t="str">
            <v xml:space="preserve">MSC CATERINA                                      </v>
          </cell>
          <cell r="I146" t="str">
            <v/>
          </cell>
          <cell r="J146">
            <v>6</v>
          </cell>
          <cell r="K146" t="str">
            <v>2</v>
          </cell>
          <cell r="L146" t="str">
            <v>6</v>
          </cell>
          <cell r="M146" t="str">
            <v>0</v>
          </cell>
          <cell r="N146" t="str">
            <v>0</v>
          </cell>
          <cell r="O146" t="str">
            <v>36</v>
          </cell>
          <cell r="P146" t="str">
            <v>5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HLBU1621917           </v>
          </cell>
          <cell r="V146" t="str">
            <v/>
          </cell>
          <cell r="W146" t="str">
            <v>DTA 11/03</v>
          </cell>
          <cell r="X146" t="str">
            <v>DTA TRANSP</v>
          </cell>
          <cell r="Y146" t="str">
            <v/>
          </cell>
          <cell r="Z146" t="str">
            <v xml:space="preserve">8 </v>
          </cell>
          <cell r="AA146" t="str">
            <v>0</v>
          </cell>
          <cell r="AB146" t="str">
            <v>41</v>
          </cell>
          <cell r="AC146" t="str">
            <v>11</v>
          </cell>
          <cell r="AD146" t="str">
            <v xml:space="preserve">HLBU1621917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 xml:space="preserve">          </v>
          </cell>
        </row>
        <row r="147">
          <cell r="B147">
            <v>80533960</v>
          </cell>
          <cell r="C147">
            <v>540201354</v>
          </cell>
          <cell r="E147" t="str">
            <v/>
          </cell>
          <cell r="F147" t="str">
            <v/>
          </cell>
          <cell r="G147" t="str">
            <v xml:space="preserve">MSC CATERINA                                      </v>
          </cell>
          <cell r="I147" t="str">
            <v/>
          </cell>
          <cell r="J147">
            <v>20</v>
          </cell>
          <cell r="K147" t="str">
            <v>7</v>
          </cell>
          <cell r="L147" t="str">
            <v>20</v>
          </cell>
          <cell r="M147" t="str">
            <v>0</v>
          </cell>
          <cell r="N147" t="str">
            <v>7</v>
          </cell>
          <cell r="O147" t="str">
            <v>20</v>
          </cell>
          <cell r="P147" t="str">
            <v>17</v>
          </cell>
          <cell r="Q147" t="str">
            <v>2</v>
          </cell>
          <cell r="R147" t="str">
            <v>2</v>
          </cell>
          <cell r="S147" t="str">
            <v>Não</v>
          </cell>
          <cell r="T147" t="str">
            <v xml:space="preserve">TCNU8173590           </v>
          </cell>
          <cell r="V147" t="str">
            <v/>
          </cell>
          <cell r="W147" t="str">
            <v>DTA 11/03</v>
          </cell>
          <cell r="X147" t="str">
            <v>DTA TRANSP</v>
          </cell>
          <cell r="Y147" t="str">
            <v/>
          </cell>
          <cell r="Z147" t="str">
            <v xml:space="preserve">8 </v>
          </cell>
          <cell r="AA147" t="str">
            <v>0</v>
          </cell>
          <cell r="AB147" t="str">
            <v>46</v>
          </cell>
          <cell r="AC147" t="str">
            <v>11</v>
          </cell>
          <cell r="AD147" t="str">
            <v xml:space="preserve">TCNU8173590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 xml:space="preserve">          </v>
          </cell>
        </row>
        <row r="148">
          <cell r="B148">
            <v>80533959</v>
          </cell>
          <cell r="C148">
            <v>540201355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4</v>
          </cell>
          <cell r="I148" t="str">
            <v/>
          </cell>
          <cell r="J148">
            <v>12</v>
          </cell>
          <cell r="K148" t="str">
            <v>2</v>
          </cell>
          <cell r="L148" t="str">
            <v>12</v>
          </cell>
          <cell r="M148" t="str">
            <v>0</v>
          </cell>
          <cell r="N148" t="str">
            <v>12</v>
          </cell>
          <cell r="O148" t="str">
            <v>1</v>
          </cell>
          <cell r="P148" t="str">
            <v>24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HLBU2677361           </v>
          </cell>
          <cell r="U148" t="str">
            <v>10/03/2022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>20</v>
          </cell>
          <cell r="AA148" t="str">
            <v>1</v>
          </cell>
          <cell r="AB148" t="str">
            <v>38</v>
          </cell>
          <cell r="AC148" t="str">
            <v>11</v>
          </cell>
          <cell r="AD148" t="str">
            <v xml:space="preserve">HLBU2677361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2204075883</v>
          </cell>
        </row>
        <row r="149">
          <cell r="B149">
            <v>80533961</v>
          </cell>
          <cell r="C149">
            <v>540201356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2</v>
          </cell>
          <cell r="K149" t="str">
            <v/>
          </cell>
          <cell r="L149" t="str">
            <v>2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TGHU9366003           </v>
          </cell>
          <cell r="V149" t="str">
            <v/>
          </cell>
          <cell r="W149" t="str">
            <v>DTA 11/03</v>
          </cell>
          <cell r="X149" t="str">
            <v>DTA TRANSP</v>
          </cell>
          <cell r="Y149" t="str">
            <v/>
          </cell>
          <cell r="Z149" t="str">
            <v xml:space="preserve">8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TGHU9366003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80533972</v>
          </cell>
          <cell r="C150">
            <v>540201357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1</v>
          </cell>
          <cell r="K150" t="str">
            <v>1</v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51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UACU5321530           </v>
          </cell>
          <cell r="V150" t="str">
            <v/>
          </cell>
          <cell r="W150" t="str">
            <v>DTA 11/03 BANCOS ( ALVARO ) PUXE SBL</v>
          </cell>
          <cell r="X150" t="str">
            <v>DTA TRANSP</v>
          </cell>
          <cell r="Y150" t="str">
            <v/>
          </cell>
          <cell r="Z150" t="str">
            <v xml:space="preserve">8 </v>
          </cell>
          <cell r="AA150" t="str">
            <v>0</v>
          </cell>
          <cell r="AB150" t="str">
            <v>51</v>
          </cell>
          <cell r="AC150" t="str">
            <v>11</v>
          </cell>
          <cell r="AD150" t="str">
            <v xml:space="preserve">UACU5321530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80533975</v>
          </cell>
          <cell r="C151">
            <v>540201358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8</v>
          </cell>
          <cell r="K151" t="str">
            <v>3</v>
          </cell>
          <cell r="L151" t="str">
            <v>8</v>
          </cell>
          <cell r="M151" t="str">
            <v>314</v>
          </cell>
          <cell r="N151" t="str">
            <v>0</v>
          </cell>
          <cell r="O151" t="str">
            <v>1</v>
          </cell>
          <cell r="P151" t="str">
            <v>46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UACU5190220           </v>
          </cell>
          <cell r="V151" t="str">
            <v/>
          </cell>
          <cell r="W151" t="str">
            <v>DTA 11/03</v>
          </cell>
          <cell r="X151" t="str">
            <v>DTA TRANSP</v>
          </cell>
          <cell r="Y151" t="str">
            <v/>
          </cell>
          <cell r="Z151" t="str">
            <v xml:space="preserve">8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UACU5190220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80533946</v>
          </cell>
          <cell r="C152">
            <v>540201359</v>
          </cell>
          <cell r="E152" t="str">
            <v/>
          </cell>
          <cell r="F152" t="str">
            <v>VERMELHO</v>
          </cell>
          <cell r="G152" t="str">
            <v xml:space="preserve">MSC CATERINA                                      </v>
          </cell>
          <cell r="I152" t="str">
            <v/>
          </cell>
          <cell r="J152">
            <v>57</v>
          </cell>
          <cell r="K152" t="str">
            <v>10</v>
          </cell>
          <cell r="L152" t="str">
            <v>57</v>
          </cell>
          <cell r="M152" t="str">
            <v>490</v>
          </cell>
          <cell r="N152" t="str">
            <v>15</v>
          </cell>
          <cell r="O152" t="str">
            <v>34</v>
          </cell>
          <cell r="P152" t="str">
            <v>4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TCLU9507735           </v>
          </cell>
          <cell r="U152" t="str">
            <v>02/03/2022</v>
          </cell>
          <cell r="V152" t="str">
            <v>02/03/2022</v>
          </cell>
          <cell r="W152" t="str">
            <v>Carlos A4600300203</v>
          </cell>
          <cell r="X152" t="str">
            <v>MBB</v>
          </cell>
          <cell r="Y152" t="str">
            <v/>
          </cell>
          <cell r="Z152" t="str">
            <v>14</v>
          </cell>
          <cell r="AA152" t="str">
            <v>2</v>
          </cell>
          <cell r="AB152" t="str">
            <v>60</v>
          </cell>
          <cell r="AC152" t="str">
            <v>11</v>
          </cell>
          <cell r="AD152" t="str">
            <v xml:space="preserve">TCLU9507735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>2203815964</v>
          </cell>
        </row>
        <row r="153">
          <cell r="B153">
            <v>80533873</v>
          </cell>
          <cell r="C153">
            <v>540201360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19</v>
          </cell>
          <cell r="K153" t="str">
            <v>7</v>
          </cell>
          <cell r="L153" t="str">
            <v>19</v>
          </cell>
          <cell r="M153" t="str">
            <v>0</v>
          </cell>
          <cell r="N153" t="str">
            <v>0</v>
          </cell>
          <cell r="O153" t="str">
            <v>7</v>
          </cell>
          <cell r="P153" t="str">
            <v>36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HLBU1766870           </v>
          </cell>
          <cell r="U153" t="str">
            <v>17/03/2022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8 </v>
          </cell>
          <cell r="AA153" t="str">
            <v>1</v>
          </cell>
          <cell r="AB153" t="str">
            <v>43</v>
          </cell>
          <cell r="AC153" t="str">
            <v>11</v>
          </cell>
          <cell r="AD153" t="str">
            <v xml:space="preserve">HLBU1766870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80533927</v>
          </cell>
          <cell r="C154">
            <v>540201361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</v>
          </cell>
          <cell r="K154" t="str">
            <v>1</v>
          </cell>
          <cell r="L154" t="str">
            <v>1</v>
          </cell>
          <cell r="M154" t="str">
            <v>0</v>
          </cell>
          <cell r="N154" t="str">
            <v>0</v>
          </cell>
          <cell r="O154" t="str">
            <v>51</v>
          </cell>
          <cell r="P154" t="str">
            <v>0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FCIU7613160           </v>
          </cell>
          <cell r="V154" t="str">
            <v/>
          </cell>
          <cell r="W154" t="str">
            <v>DTA 11/03 /BANCOS ( ALVARO ) PUXE SBL</v>
          </cell>
          <cell r="X154" t="str">
            <v>DTA TRANSP</v>
          </cell>
          <cell r="Y154" t="str">
            <v/>
          </cell>
          <cell r="Z154" t="str">
            <v xml:space="preserve">8 </v>
          </cell>
          <cell r="AA154" t="str">
            <v>0</v>
          </cell>
          <cell r="AB154" t="str">
            <v>51</v>
          </cell>
          <cell r="AC154" t="str">
            <v>11</v>
          </cell>
          <cell r="AD154" t="str">
            <v xml:space="preserve">FCIU7613160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80534058</v>
          </cell>
          <cell r="C155">
            <v>540201364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1</v>
          </cell>
          <cell r="K155" t="str">
            <v>1</v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UACU5078014           </v>
          </cell>
          <cell r="V155" t="str">
            <v/>
          </cell>
          <cell r="W155" t="str">
            <v>DTA 11/03</v>
          </cell>
          <cell r="X155" t="str">
            <v>DTA TRANSP</v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40</v>
          </cell>
          <cell r="AC155" t="str">
            <v>11</v>
          </cell>
          <cell r="AD155" t="str">
            <v xml:space="preserve">UACU5078014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21112201</v>
          </cell>
          <cell r="C156">
            <v>540201380</v>
          </cell>
          <cell r="E156" t="str">
            <v/>
          </cell>
          <cell r="F156" t="str">
            <v>VERDE</v>
          </cell>
          <cell r="G156" t="str">
            <v xml:space="preserve">KOTA CEMPAKA                                      </v>
          </cell>
          <cell r="H156" t="str">
            <v>20</v>
          </cell>
          <cell r="I156" t="str">
            <v/>
          </cell>
          <cell r="J156">
            <v>3</v>
          </cell>
          <cell r="K156" t="str">
            <v/>
          </cell>
          <cell r="L156" t="str">
            <v>3</v>
          </cell>
          <cell r="M156" t="str">
            <v>0</v>
          </cell>
          <cell r="N156" t="str">
            <v>3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TSNG123357            </v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>20</v>
          </cell>
          <cell r="AA156" t="str">
            <v>0</v>
          </cell>
          <cell r="AB156" t="str">
            <v>0</v>
          </cell>
          <cell r="AC156" t="str">
            <v>0</v>
          </cell>
          <cell r="AD156" t="str">
            <v xml:space="preserve">                         </v>
          </cell>
          <cell r="AE156" t="str">
            <v/>
          </cell>
          <cell r="AF156" t="str">
            <v/>
          </cell>
          <cell r="AG156" t="str">
            <v>1G183650</v>
          </cell>
          <cell r="AH156" t="str">
            <v>Pendente</v>
          </cell>
          <cell r="AI156" t="str">
            <v>Não</v>
          </cell>
          <cell r="AJ156" t="str">
            <v>22/11/2021</v>
          </cell>
          <cell r="AK156" t="str">
            <v>Marítimo</v>
          </cell>
          <cell r="AL156" t="str">
            <v>20/12/2021</v>
          </cell>
          <cell r="AM156" t="str">
            <v>14/02/2022</v>
          </cell>
          <cell r="AN156" t="str">
            <v>2203110090</v>
          </cell>
        </row>
        <row r="157">
          <cell r="B157">
            <v>21112001</v>
          </cell>
          <cell r="C157">
            <v>540201380</v>
          </cell>
          <cell r="E157" t="str">
            <v/>
          </cell>
          <cell r="F157" t="str">
            <v>VERDE</v>
          </cell>
          <cell r="G157" t="str">
            <v xml:space="preserve">KOTA CEMPAKA                                      </v>
          </cell>
          <cell r="H157" t="str">
            <v>20</v>
          </cell>
          <cell r="I157" t="str">
            <v/>
          </cell>
          <cell r="J157">
            <v>1</v>
          </cell>
          <cell r="K157" t="str">
            <v>1</v>
          </cell>
          <cell r="L157" t="str">
            <v>1</v>
          </cell>
          <cell r="M157" t="str">
            <v>0</v>
          </cell>
          <cell r="N157" t="str">
            <v>1</v>
          </cell>
          <cell r="O157" t="str">
            <v>0</v>
          </cell>
          <cell r="P157" t="str">
            <v>0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TSNG123357            </v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>20</v>
          </cell>
          <cell r="AA157" t="str">
            <v>0</v>
          </cell>
          <cell r="AB157" t="str">
            <v>0</v>
          </cell>
          <cell r="AC157" t="str">
            <v>0</v>
          </cell>
          <cell r="AD157" t="str">
            <v xml:space="preserve">                         </v>
          </cell>
          <cell r="AE157" t="str">
            <v/>
          </cell>
          <cell r="AF157" t="str">
            <v/>
          </cell>
          <cell r="AG157" t="str">
            <v>1G183650</v>
          </cell>
          <cell r="AH157" t="str">
            <v>Pendente</v>
          </cell>
          <cell r="AI157" t="str">
            <v>Não</v>
          </cell>
          <cell r="AJ157" t="str">
            <v>20/11/2021</v>
          </cell>
          <cell r="AK157" t="str">
            <v>Marítimo</v>
          </cell>
          <cell r="AL157" t="str">
            <v>20/12/2021</v>
          </cell>
          <cell r="AM157" t="str">
            <v>14/02/2022</v>
          </cell>
          <cell r="AN157" t="str">
            <v>2203110090</v>
          </cell>
        </row>
        <row r="158">
          <cell r="B158" t="str">
            <v>STP21-0150-2</v>
          </cell>
          <cell r="C158">
            <v>540201382</v>
          </cell>
          <cell r="E158" t="str">
            <v/>
          </cell>
          <cell r="F158" t="str">
            <v/>
          </cell>
          <cell r="G158" t="str">
            <v xml:space="preserve">MAERSK LONDRINA                                   </v>
          </cell>
          <cell r="I158" t="str">
            <v/>
          </cell>
          <cell r="J158">
            <v>1</v>
          </cell>
          <cell r="K158" t="str">
            <v>1</v>
          </cell>
          <cell r="L158" t="str">
            <v>1</v>
          </cell>
          <cell r="M158" t="str">
            <v>0</v>
          </cell>
          <cell r="N158" t="str">
            <v>1</v>
          </cell>
          <cell r="O158" t="str">
            <v>0</v>
          </cell>
          <cell r="P158" t="str">
            <v>0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SELG597484            </v>
          </cell>
          <cell r="V158" t="str">
            <v/>
          </cell>
          <cell r="W158" t="str">
            <v>CARCACA, PUXE WILSON SONS AUTORIZADO OLL</v>
          </cell>
          <cell r="X158" t="str">
            <v>WILSON&amp;SONS</v>
          </cell>
          <cell r="Y158" t="str">
            <v/>
          </cell>
          <cell r="Z158" t="str">
            <v xml:space="preserve">8 </v>
          </cell>
          <cell r="AA158" t="str">
            <v>0</v>
          </cell>
          <cell r="AB158" t="str">
            <v>0</v>
          </cell>
          <cell r="AC158" t="str">
            <v>0</v>
          </cell>
          <cell r="AD158" t="str">
            <v xml:space="preserve">                         </v>
          </cell>
          <cell r="AE158" t="str">
            <v/>
          </cell>
          <cell r="AF158" t="str">
            <v/>
          </cell>
          <cell r="AG158" t="str">
            <v>16439900</v>
          </cell>
          <cell r="AH158" t="str">
            <v>Pendente</v>
          </cell>
          <cell r="AI158" t="str">
            <v>Não</v>
          </cell>
          <cell r="AJ158" t="str">
            <v>30/11/2021</v>
          </cell>
          <cell r="AK158" t="str">
            <v>Marítimo</v>
          </cell>
          <cell r="AL158" t="str">
            <v>13/01/2022</v>
          </cell>
          <cell r="AM158" t="str">
            <v>21/02/2022</v>
          </cell>
          <cell r="AN158" t="str">
            <v xml:space="preserve">          </v>
          </cell>
        </row>
        <row r="159">
          <cell r="B159" t="str">
            <v>DKIA-21152</v>
          </cell>
          <cell r="C159">
            <v>540201470</v>
          </cell>
          <cell r="E159" t="str">
            <v/>
          </cell>
          <cell r="F159" t="str">
            <v>VERDE</v>
          </cell>
          <cell r="G159" t="str">
            <v xml:space="preserve">CMA CGM URAL                                      </v>
          </cell>
          <cell r="H159" t="str">
            <v>14</v>
          </cell>
          <cell r="I159" t="str">
            <v/>
          </cell>
          <cell r="J159">
            <v>1</v>
          </cell>
          <cell r="K159" t="str">
            <v/>
          </cell>
          <cell r="L159" t="str">
            <v>1</v>
          </cell>
          <cell r="M159" t="str">
            <v>1</v>
          </cell>
          <cell r="N159" t="str">
            <v>0</v>
          </cell>
          <cell r="O159" t="str">
            <v>0</v>
          </cell>
          <cell r="P159" t="str">
            <v>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DLCG080976            </v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>20</v>
          </cell>
          <cell r="AA159" t="str">
            <v>0</v>
          </cell>
          <cell r="AB159" t="str">
            <v>0</v>
          </cell>
          <cell r="AC159" t="str">
            <v>0</v>
          </cell>
          <cell r="AD159" t="str">
            <v xml:space="preserve">                         </v>
          </cell>
          <cell r="AE159" t="str">
            <v/>
          </cell>
          <cell r="AF159" t="str">
            <v/>
          </cell>
          <cell r="AG159" t="str">
            <v>1G046620</v>
          </cell>
          <cell r="AH159" t="str">
            <v>Pendente</v>
          </cell>
          <cell r="AI159" t="str">
            <v>Não</v>
          </cell>
          <cell r="AJ159" t="str">
            <v>03/11/2021</v>
          </cell>
          <cell r="AK159" t="str">
            <v>Marítimo</v>
          </cell>
          <cell r="AL159" t="str">
            <v>19/12/2021</v>
          </cell>
          <cell r="AM159" t="str">
            <v>19/02/2022</v>
          </cell>
          <cell r="AN159" t="str">
            <v>2203456611</v>
          </cell>
        </row>
        <row r="160">
          <cell r="B160">
            <v>80534527</v>
          </cell>
          <cell r="C160">
            <v>540201471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54</v>
          </cell>
          <cell r="K160" t="str">
            <v>21</v>
          </cell>
          <cell r="L160" t="str">
            <v>54</v>
          </cell>
          <cell r="M160" t="str">
            <v>131</v>
          </cell>
          <cell r="N160" t="str">
            <v>43</v>
          </cell>
          <cell r="O160" t="str">
            <v>0</v>
          </cell>
          <cell r="P160" t="str">
            <v>0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BEAU4196481           </v>
          </cell>
          <cell r="U160" t="str">
            <v>02/02/2022</v>
          </cell>
          <cell r="V160" t="str">
            <v/>
          </cell>
          <cell r="W160" t="str">
            <v>CJ. CAMBIO ( ALVARO ) PUXE SBL</v>
          </cell>
          <cell r="X160" t="str">
            <v>SBL</v>
          </cell>
          <cell r="Y160" t="str">
            <v/>
          </cell>
          <cell r="Z160" t="str">
            <v xml:space="preserve">8 </v>
          </cell>
          <cell r="AA160" t="str">
            <v>3</v>
          </cell>
          <cell r="AB160" t="str">
            <v>48</v>
          </cell>
          <cell r="AC160" t="str">
            <v>11</v>
          </cell>
          <cell r="AD160" t="str">
            <v xml:space="preserve">BEAU4196481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06/02/2022</v>
          </cell>
          <cell r="AK160" t="str">
            <v>Marítimo</v>
          </cell>
          <cell r="AL160" t="str">
            <v>11/02/2022</v>
          </cell>
          <cell r="AM160" t="str">
            <v>24/02/2022</v>
          </cell>
          <cell r="AN160" t="str">
            <v xml:space="preserve">          </v>
          </cell>
        </row>
        <row r="161">
          <cell r="B161">
            <v>80534599</v>
          </cell>
          <cell r="C161">
            <v>540201472</v>
          </cell>
          <cell r="E161" t="str">
            <v/>
          </cell>
          <cell r="F161" t="str">
            <v>VERDE</v>
          </cell>
          <cell r="G161" t="str">
            <v xml:space="preserve">MSC ATHENS                                        </v>
          </cell>
          <cell r="H161" t="str">
            <v>1</v>
          </cell>
          <cell r="I161" t="str">
            <v/>
          </cell>
          <cell r="J161">
            <v>12</v>
          </cell>
          <cell r="K161" t="str">
            <v>3</v>
          </cell>
          <cell r="L161" t="str">
            <v>12</v>
          </cell>
          <cell r="M161" t="str">
            <v>0</v>
          </cell>
          <cell r="N161" t="str">
            <v>3</v>
          </cell>
          <cell r="O161" t="str">
            <v>4</v>
          </cell>
          <cell r="P161" t="str">
            <v>35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BSIU9591112           </v>
          </cell>
          <cell r="U161" t="str">
            <v>07/03/2022</v>
          </cell>
          <cell r="V161" t="str">
            <v>07/03/2022</v>
          </cell>
          <cell r="W161" t="str">
            <v>Milani A9418851501  7354/ Patrick A9423201711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2</v>
          </cell>
          <cell r="AB161" t="str">
            <v>42</v>
          </cell>
          <cell r="AC161" t="str">
            <v>11</v>
          </cell>
          <cell r="AD161" t="str">
            <v xml:space="preserve">BSIU9591112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06/02/2022</v>
          </cell>
          <cell r="AK161" t="str">
            <v>Marítimo</v>
          </cell>
          <cell r="AL161" t="str">
            <v>11/02/2022</v>
          </cell>
          <cell r="AM161" t="str">
            <v>24/02/2022</v>
          </cell>
          <cell r="AN161" t="str">
            <v>2204211442</v>
          </cell>
        </row>
        <row r="162">
          <cell r="B162">
            <v>80535226</v>
          </cell>
          <cell r="C162">
            <v>540201473</v>
          </cell>
          <cell r="E162" t="str">
            <v/>
          </cell>
          <cell r="F162" t="str">
            <v/>
          </cell>
          <cell r="G162" t="str">
            <v xml:space="preserve">MSC ATHENS                                        </v>
          </cell>
          <cell r="I162" t="str">
            <v/>
          </cell>
          <cell r="J162">
            <v>31</v>
          </cell>
          <cell r="K162" t="str">
            <v>10</v>
          </cell>
          <cell r="L162" t="str">
            <v>31</v>
          </cell>
          <cell r="M162" t="str">
            <v>32</v>
          </cell>
          <cell r="N162" t="str">
            <v>62</v>
          </cell>
          <cell r="O162" t="str">
            <v>11</v>
          </cell>
          <cell r="P162" t="str">
            <v>19</v>
          </cell>
          <cell r="Q162" t="str">
            <v>1</v>
          </cell>
          <cell r="R162" t="str">
            <v>1</v>
          </cell>
          <cell r="S162" t="str">
            <v>Não</v>
          </cell>
          <cell r="T162" t="str">
            <v xml:space="preserve">FCIU9235670           </v>
          </cell>
          <cell r="U162" t="str">
            <v>25/02/2022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 xml:space="preserve">8 </v>
          </cell>
          <cell r="AA162" t="str">
            <v>4</v>
          </cell>
          <cell r="AB162" t="str">
            <v>48</v>
          </cell>
          <cell r="AC162" t="str">
            <v>11</v>
          </cell>
          <cell r="AD162" t="str">
            <v xml:space="preserve">FCIU9235670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06/02/2022</v>
          </cell>
          <cell r="AK162" t="str">
            <v>Marítimo</v>
          </cell>
          <cell r="AL162" t="str">
            <v>11/02/2022</v>
          </cell>
          <cell r="AM162" t="str">
            <v>24/02/2022</v>
          </cell>
          <cell r="AN162" t="str">
            <v xml:space="preserve">          </v>
          </cell>
        </row>
        <row r="163">
          <cell r="B163">
            <v>80534933</v>
          </cell>
          <cell r="C163">
            <v>540201476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27</v>
          </cell>
          <cell r="K163" t="str">
            <v>7</v>
          </cell>
          <cell r="L163" t="str">
            <v>27</v>
          </cell>
          <cell r="M163" t="str">
            <v>88</v>
          </cell>
          <cell r="N163" t="str">
            <v>15</v>
          </cell>
          <cell r="O163" t="str">
            <v>4</v>
          </cell>
          <cell r="P163" t="str">
            <v>17</v>
          </cell>
          <cell r="Q163" t="str">
            <v>1</v>
          </cell>
          <cell r="R163" t="str">
            <v>1</v>
          </cell>
          <cell r="S163" t="str">
            <v>Não</v>
          </cell>
          <cell r="T163" t="str">
            <v xml:space="preserve">HLBU3312619           </v>
          </cell>
          <cell r="U163" t="str">
            <v>09/03/2022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>14</v>
          </cell>
          <cell r="AA163" t="str">
            <v>2</v>
          </cell>
          <cell r="AB163" t="str">
            <v>39</v>
          </cell>
          <cell r="AC163" t="str">
            <v>11</v>
          </cell>
          <cell r="AD163" t="str">
            <v xml:space="preserve">HLBU3312619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06/02/2022</v>
          </cell>
          <cell r="AK163" t="str">
            <v>Marítimo</v>
          </cell>
          <cell r="AL163" t="str">
            <v>11/02/2022</v>
          </cell>
          <cell r="AM163" t="str">
            <v>24/02/2022</v>
          </cell>
          <cell r="AN163" t="str">
            <v>2204337845</v>
          </cell>
        </row>
        <row r="164">
          <cell r="B164">
            <v>80534963</v>
          </cell>
          <cell r="C164">
            <v>540201479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</v>
          </cell>
          <cell r="K164" t="str">
            <v/>
          </cell>
          <cell r="L164" t="str">
            <v>4</v>
          </cell>
          <cell r="M164" t="str">
            <v>0</v>
          </cell>
          <cell r="N164" t="str">
            <v>21</v>
          </cell>
          <cell r="O164" t="str">
            <v>0</v>
          </cell>
          <cell r="P164" t="str">
            <v>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UETU2390297           </v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 xml:space="preserve">8 </v>
          </cell>
          <cell r="AA164" t="str">
            <v>0</v>
          </cell>
          <cell r="AB164" t="str">
            <v>21</v>
          </cell>
          <cell r="AC164" t="str">
            <v>11</v>
          </cell>
          <cell r="AD164" t="str">
            <v xml:space="preserve">UETU2390297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06/02/2022</v>
          </cell>
          <cell r="AK164" t="str">
            <v>Marítimo</v>
          </cell>
          <cell r="AL164" t="str">
            <v>11/02/2022</v>
          </cell>
          <cell r="AM164" t="str">
            <v>24/02/2022</v>
          </cell>
          <cell r="AN164" t="str">
            <v xml:space="preserve">          </v>
          </cell>
        </row>
        <row r="165">
          <cell r="B165">
            <v>80534606</v>
          </cell>
          <cell r="C165">
            <v>540201480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6</v>
          </cell>
          <cell r="K165" t="str">
            <v>2</v>
          </cell>
          <cell r="L165" t="str">
            <v>6</v>
          </cell>
          <cell r="M165" t="str">
            <v>0</v>
          </cell>
          <cell r="N165" t="str">
            <v>6</v>
          </cell>
          <cell r="O165" t="str">
            <v>4</v>
          </cell>
          <cell r="P165" t="str">
            <v>6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HLXU8243930           </v>
          </cell>
          <cell r="V165" t="str">
            <v/>
          </cell>
          <cell r="W165" t="str">
            <v>REFORCO DIR ( DARIO ) PUXE SBL</v>
          </cell>
          <cell r="X165" t="str">
            <v>SBL</v>
          </cell>
          <cell r="Y165" t="str">
            <v/>
          </cell>
          <cell r="Z165" t="str">
            <v xml:space="preserve">8 </v>
          </cell>
          <cell r="AA165" t="str">
            <v>0</v>
          </cell>
          <cell r="AB165" t="str">
            <v>16</v>
          </cell>
          <cell r="AC165" t="str">
            <v>11</v>
          </cell>
          <cell r="AD165" t="str">
            <v xml:space="preserve">HLXU8243930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06/02/2022</v>
          </cell>
          <cell r="AK165" t="str">
            <v>Marítimo</v>
          </cell>
          <cell r="AL165" t="str">
            <v>11/02/2022</v>
          </cell>
          <cell r="AM165" t="str">
            <v>24/02/2022</v>
          </cell>
          <cell r="AN165" t="str">
            <v xml:space="preserve">          </v>
          </cell>
        </row>
        <row r="166">
          <cell r="B166">
            <v>80534609</v>
          </cell>
          <cell r="C166">
            <v>540201481</v>
          </cell>
          <cell r="E166" t="str">
            <v/>
          </cell>
          <cell r="F166" t="str">
            <v/>
          </cell>
          <cell r="G166" t="str">
            <v xml:space="preserve">MSC ATHENS                                        </v>
          </cell>
          <cell r="I166" t="str">
            <v/>
          </cell>
          <cell r="J166">
            <v>11</v>
          </cell>
          <cell r="K166" t="str">
            <v>3</v>
          </cell>
          <cell r="L166" t="str">
            <v>11</v>
          </cell>
          <cell r="M166" t="str">
            <v>0</v>
          </cell>
          <cell r="N166" t="str">
            <v>8</v>
          </cell>
          <cell r="O166" t="str">
            <v>0</v>
          </cell>
          <cell r="P166" t="str">
            <v>32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GESU6415009           </v>
          </cell>
          <cell r="U166" t="str">
            <v>25/03/2022</v>
          </cell>
          <cell r="V166" t="str">
            <v/>
          </cell>
          <cell r="W166" t="str">
            <v>REFORCO ESQ ( DARIO ) PUXE SBL / EXO.TRANSM. GW6E-2800/200KV-12 ( TEZOTO-GIBA ) PUXE SBL</v>
          </cell>
          <cell r="X166" t="str">
            <v>SBL</v>
          </cell>
          <cell r="Y166" t="str">
            <v/>
          </cell>
          <cell r="Z166" t="str">
            <v xml:space="preserve">8 </v>
          </cell>
          <cell r="AA166" t="str">
            <v>1</v>
          </cell>
          <cell r="AB166" t="str">
            <v>40</v>
          </cell>
          <cell r="AC166" t="str">
            <v>11</v>
          </cell>
          <cell r="AD166" t="str">
            <v xml:space="preserve">GESU6415009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06/02/2022</v>
          </cell>
          <cell r="AK166" t="str">
            <v>Marítimo</v>
          </cell>
          <cell r="AL166" t="str">
            <v>11/02/2022</v>
          </cell>
          <cell r="AM166" t="str">
            <v>24/02/2022</v>
          </cell>
          <cell r="AN166" t="str">
            <v xml:space="preserve">          </v>
          </cell>
        </row>
        <row r="167">
          <cell r="B167">
            <v>80534611</v>
          </cell>
          <cell r="C167">
            <v>540201482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62</v>
          </cell>
          <cell r="K167" t="str">
            <v>18</v>
          </cell>
          <cell r="L167" t="str">
            <v>62</v>
          </cell>
          <cell r="M167" t="str">
            <v>451</v>
          </cell>
          <cell r="N167" t="str">
            <v>4</v>
          </cell>
          <cell r="O167" t="str">
            <v>0</v>
          </cell>
          <cell r="P167" t="str">
            <v>22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HLXU8617006           </v>
          </cell>
          <cell r="U167" t="str">
            <v>03/02/2022</v>
          </cell>
          <cell r="V167" t="str">
            <v>04/03/2022</v>
          </cell>
          <cell r="W167" t="str">
            <v>Carlos A5410502022</v>
          </cell>
          <cell r="X167" t="str">
            <v>MBB</v>
          </cell>
          <cell r="Y167" t="str">
            <v/>
          </cell>
          <cell r="Z167" t="str">
            <v xml:space="preserve">8 </v>
          </cell>
          <cell r="AA167" t="str">
            <v>4</v>
          </cell>
          <cell r="AB167" t="str">
            <v>38</v>
          </cell>
          <cell r="AC167" t="str">
            <v>11</v>
          </cell>
          <cell r="AD167" t="str">
            <v xml:space="preserve">HLXU8617006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06/02/2022</v>
          </cell>
          <cell r="AK167" t="str">
            <v>Marítimo</v>
          </cell>
          <cell r="AL167" t="str">
            <v>11/02/2022</v>
          </cell>
          <cell r="AM167" t="str">
            <v>24/02/2022</v>
          </cell>
          <cell r="AN167" t="str">
            <v xml:space="preserve">          </v>
          </cell>
        </row>
        <row r="168">
          <cell r="B168">
            <v>80534612</v>
          </cell>
          <cell r="C168">
            <v>540201483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8</v>
          </cell>
          <cell r="K168" t="str">
            <v>2</v>
          </cell>
          <cell r="L168" t="str">
            <v>8</v>
          </cell>
          <cell r="M168" t="str">
            <v>0</v>
          </cell>
          <cell r="N168" t="str">
            <v>0</v>
          </cell>
          <cell r="O168" t="str">
            <v>1</v>
          </cell>
          <cell r="P168" t="str">
            <v>32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HLBU2177978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8 </v>
          </cell>
          <cell r="AA168" t="str">
            <v>0</v>
          </cell>
          <cell r="AB168" t="str">
            <v>33</v>
          </cell>
          <cell r="AC168" t="str">
            <v>11</v>
          </cell>
          <cell r="AD168" t="str">
            <v xml:space="preserve">HLBU2177978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06/02/2022</v>
          </cell>
          <cell r="AK168" t="str">
            <v>Marítimo</v>
          </cell>
          <cell r="AL168" t="str">
            <v>11/02/2022</v>
          </cell>
          <cell r="AM168" t="str">
            <v>24/02/2022</v>
          </cell>
          <cell r="AN168" t="str">
            <v xml:space="preserve">          </v>
          </cell>
        </row>
        <row r="169">
          <cell r="B169">
            <v>80534718</v>
          </cell>
          <cell r="C169">
            <v>540201485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41</v>
          </cell>
          <cell r="K169" t="str">
            <v>8</v>
          </cell>
          <cell r="L169" t="str">
            <v>41</v>
          </cell>
          <cell r="M169" t="str">
            <v>208</v>
          </cell>
          <cell r="N169" t="str">
            <v>18</v>
          </cell>
          <cell r="O169" t="str">
            <v>11</v>
          </cell>
          <cell r="P169" t="str">
            <v>2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UACU5337202           </v>
          </cell>
          <cell r="U169" t="str">
            <v>08/03/2022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8 </v>
          </cell>
          <cell r="AA169" t="str">
            <v>1</v>
          </cell>
          <cell r="AB169" t="str">
            <v>35</v>
          </cell>
          <cell r="AC169" t="str">
            <v>11</v>
          </cell>
          <cell r="AD169" t="str">
            <v xml:space="preserve">UACU5337202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06/02/2022</v>
          </cell>
          <cell r="AK169" t="str">
            <v>Marítimo</v>
          </cell>
          <cell r="AL169" t="str">
            <v>11/02/2022</v>
          </cell>
          <cell r="AM169" t="str">
            <v>24/02/2022</v>
          </cell>
          <cell r="AN169" t="str">
            <v xml:space="preserve">          </v>
          </cell>
        </row>
        <row r="170">
          <cell r="B170">
            <v>80534741</v>
          </cell>
          <cell r="C170">
            <v>540201486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74</v>
          </cell>
          <cell r="K170" t="str">
            <v>23</v>
          </cell>
          <cell r="L170" t="str">
            <v>74</v>
          </cell>
          <cell r="M170" t="str">
            <v>199</v>
          </cell>
          <cell r="N170" t="str">
            <v>60</v>
          </cell>
          <cell r="O170" t="str">
            <v>9</v>
          </cell>
          <cell r="P170" t="str">
            <v>11</v>
          </cell>
          <cell r="Q170" t="str">
            <v>1</v>
          </cell>
          <cell r="R170" t="str">
            <v>1</v>
          </cell>
          <cell r="S170" t="str">
            <v>Não</v>
          </cell>
          <cell r="T170" t="str">
            <v xml:space="preserve">FSCU8241596           </v>
          </cell>
          <cell r="U170" t="str">
            <v>03/03/2022</v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 xml:space="preserve">7 </v>
          </cell>
          <cell r="AA170" t="str">
            <v>6</v>
          </cell>
          <cell r="AB170" t="str">
            <v>49</v>
          </cell>
          <cell r="AC170" t="str">
            <v>11</v>
          </cell>
          <cell r="AD170" t="str">
            <v xml:space="preserve">FSCU8241596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06/02/2022</v>
          </cell>
          <cell r="AK170" t="str">
            <v>Marítimo</v>
          </cell>
          <cell r="AL170" t="str">
            <v>11/02/2022</v>
          </cell>
          <cell r="AM170" t="str">
            <v>24/02/2022</v>
          </cell>
          <cell r="AN170" t="str">
            <v xml:space="preserve">          </v>
          </cell>
        </row>
        <row r="171">
          <cell r="B171">
            <v>80534745</v>
          </cell>
          <cell r="C171">
            <v>540201487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73</v>
          </cell>
          <cell r="K171" t="str">
            <v>22</v>
          </cell>
          <cell r="L171" t="str">
            <v>73</v>
          </cell>
          <cell r="M171" t="str">
            <v>545</v>
          </cell>
          <cell r="N171" t="str">
            <v>14</v>
          </cell>
          <cell r="O171" t="str">
            <v>6</v>
          </cell>
          <cell r="P171" t="str">
            <v>16</v>
          </cell>
          <cell r="Q171" t="str">
            <v>3</v>
          </cell>
          <cell r="R171" t="str">
            <v>3</v>
          </cell>
          <cell r="S171" t="str">
            <v>Não</v>
          </cell>
          <cell r="T171" t="str">
            <v xml:space="preserve">HLBU1684622           </v>
          </cell>
          <cell r="U171" t="str">
            <v>08/03/2022</v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 xml:space="preserve">8 </v>
          </cell>
          <cell r="AA171" t="str">
            <v>2</v>
          </cell>
          <cell r="AB171" t="str">
            <v>54</v>
          </cell>
          <cell r="AC171" t="str">
            <v>11</v>
          </cell>
          <cell r="AD171" t="str">
            <v xml:space="preserve">HLBU1684622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06/02/2022</v>
          </cell>
          <cell r="AK171" t="str">
            <v>Marítimo</v>
          </cell>
          <cell r="AL171" t="str">
            <v>11/02/2022</v>
          </cell>
          <cell r="AM171" t="str">
            <v>24/02/2022</v>
          </cell>
          <cell r="AN171" t="str">
            <v xml:space="preserve">          </v>
          </cell>
        </row>
        <row r="172">
          <cell r="B172">
            <v>80534760</v>
          </cell>
          <cell r="C172">
            <v>540201488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7</v>
          </cell>
          <cell r="K172" t="str">
            <v>4</v>
          </cell>
          <cell r="L172" t="str">
            <v>7</v>
          </cell>
          <cell r="M172" t="str">
            <v>0</v>
          </cell>
          <cell r="N172" t="str">
            <v>2</v>
          </cell>
          <cell r="O172" t="str">
            <v>7</v>
          </cell>
          <cell r="P172" t="str">
            <v>22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FCIU9154630           </v>
          </cell>
          <cell r="U172" t="str">
            <v>08/03/2022</v>
          </cell>
          <cell r="V172" t="str">
            <v>08/03/2022</v>
          </cell>
          <cell r="W172" t="str">
            <v>BANCOS ( ALVARO ) PUXE SBL</v>
          </cell>
          <cell r="X172" t="str">
            <v>SBL</v>
          </cell>
          <cell r="Y172" t="str">
            <v/>
          </cell>
          <cell r="Z172" t="str">
            <v xml:space="preserve">8 </v>
          </cell>
          <cell r="AA172" t="str">
            <v>1</v>
          </cell>
          <cell r="AB172" t="str">
            <v>31</v>
          </cell>
          <cell r="AC172" t="str">
            <v>11</v>
          </cell>
          <cell r="AD172" t="str">
            <v xml:space="preserve">FCIU9154630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06/02/2022</v>
          </cell>
          <cell r="AK172" t="str">
            <v>Marítimo</v>
          </cell>
          <cell r="AL172" t="str">
            <v>11/02/2022</v>
          </cell>
          <cell r="AM172" t="str">
            <v>24/02/2022</v>
          </cell>
          <cell r="AN172" t="str">
            <v xml:space="preserve">          </v>
          </cell>
        </row>
        <row r="173">
          <cell r="B173">
            <v>80534761</v>
          </cell>
          <cell r="C173">
            <v>540201489</v>
          </cell>
          <cell r="E173" t="str">
            <v/>
          </cell>
          <cell r="F173" t="str">
            <v/>
          </cell>
          <cell r="G173" t="str">
            <v xml:space="preserve">MSC ATHENS                                        </v>
          </cell>
          <cell r="I173" t="str">
            <v/>
          </cell>
          <cell r="J173">
            <v>32</v>
          </cell>
          <cell r="K173" t="str">
            <v>12</v>
          </cell>
          <cell r="L173" t="str">
            <v>32</v>
          </cell>
          <cell r="M173" t="str">
            <v>169</v>
          </cell>
          <cell r="N173" t="str">
            <v>12</v>
          </cell>
          <cell r="O173" t="str">
            <v>18</v>
          </cell>
          <cell r="P173" t="str">
            <v>11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HLBU3419700           </v>
          </cell>
          <cell r="U173" t="str">
            <v>28/02/2022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 xml:space="preserve">7 </v>
          </cell>
          <cell r="AA173" t="str">
            <v>4</v>
          </cell>
          <cell r="AB173" t="str">
            <v>45</v>
          </cell>
          <cell r="AC173" t="str">
            <v>11</v>
          </cell>
          <cell r="AD173" t="str">
            <v xml:space="preserve">HLBU3419700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06/02/2022</v>
          </cell>
          <cell r="AK173" t="str">
            <v>Marítimo</v>
          </cell>
          <cell r="AL173" t="str">
            <v>11/02/2022</v>
          </cell>
          <cell r="AM173" t="str">
            <v>24/02/2022</v>
          </cell>
          <cell r="AN173" t="str">
            <v xml:space="preserve">          </v>
          </cell>
        </row>
        <row r="174">
          <cell r="B174">
            <v>80534765</v>
          </cell>
          <cell r="C174">
            <v>540201490</v>
          </cell>
          <cell r="E174" t="str">
            <v/>
          </cell>
          <cell r="F174" t="str">
            <v>VERDE</v>
          </cell>
          <cell r="G174" t="str">
            <v xml:space="preserve">MSC ATHENS                                        </v>
          </cell>
          <cell r="H174" t="str">
            <v>1</v>
          </cell>
          <cell r="I174" t="str">
            <v/>
          </cell>
          <cell r="J174">
            <v>9</v>
          </cell>
          <cell r="K174" t="str">
            <v>3</v>
          </cell>
          <cell r="L174" t="str">
            <v>9</v>
          </cell>
          <cell r="M174" t="str">
            <v>0</v>
          </cell>
          <cell r="N174" t="str">
            <v>28</v>
          </cell>
          <cell r="O174" t="str">
            <v>11</v>
          </cell>
          <cell r="P174" t="str">
            <v>7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HLXU8456621           </v>
          </cell>
          <cell r="U174" t="str">
            <v>10/03/2022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>20</v>
          </cell>
          <cell r="AA174" t="str">
            <v>1</v>
          </cell>
          <cell r="AB174" t="str">
            <v>47</v>
          </cell>
          <cell r="AC174" t="str">
            <v>11</v>
          </cell>
          <cell r="AD174" t="str">
            <v xml:space="preserve">HLXU8456621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06/02/2022</v>
          </cell>
          <cell r="AK174" t="str">
            <v>Marítimo</v>
          </cell>
          <cell r="AL174" t="str">
            <v>11/02/2022</v>
          </cell>
          <cell r="AM174" t="str">
            <v>24/02/2022</v>
          </cell>
          <cell r="AN174" t="str">
            <v>2204211450</v>
          </cell>
        </row>
        <row r="175">
          <cell r="B175">
            <v>80534746</v>
          </cell>
          <cell r="C175">
            <v>540201491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17</v>
          </cell>
          <cell r="K175" t="str">
            <v>3</v>
          </cell>
          <cell r="L175" t="str">
            <v>17</v>
          </cell>
          <cell r="M175" t="str">
            <v>0</v>
          </cell>
          <cell r="N175" t="str">
            <v>12</v>
          </cell>
          <cell r="O175" t="str">
            <v>29</v>
          </cell>
          <cell r="P175" t="str">
            <v>5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HLXU8219173           </v>
          </cell>
          <cell r="U175" t="str">
            <v>10/03/2022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8 </v>
          </cell>
          <cell r="AA175" t="str">
            <v>1</v>
          </cell>
          <cell r="AB175" t="str">
            <v>46</v>
          </cell>
          <cell r="AC175" t="str">
            <v>11</v>
          </cell>
          <cell r="AD175" t="str">
            <v xml:space="preserve">HLXU8219173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06/02/2022</v>
          </cell>
          <cell r="AK175" t="str">
            <v>Marítimo</v>
          </cell>
          <cell r="AL175" t="str">
            <v>11/02/2022</v>
          </cell>
          <cell r="AM175" t="str">
            <v>24/02/2022</v>
          </cell>
          <cell r="AN175" t="str">
            <v xml:space="preserve">          </v>
          </cell>
        </row>
        <row r="176">
          <cell r="B176">
            <v>80534786</v>
          </cell>
          <cell r="C176">
            <v>540201492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9</v>
          </cell>
          <cell r="K176" t="str">
            <v>2</v>
          </cell>
          <cell r="L176" t="str">
            <v>9</v>
          </cell>
          <cell r="M176" t="str">
            <v>1</v>
          </cell>
          <cell r="N176" t="str">
            <v>25</v>
          </cell>
          <cell r="O176" t="str">
            <v>4</v>
          </cell>
          <cell r="P176" t="str">
            <v>20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HLBU1357390           </v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 xml:space="preserve">8 </v>
          </cell>
          <cell r="AA176" t="str">
            <v>0</v>
          </cell>
          <cell r="AB176" t="str">
            <v>50</v>
          </cell>
          <cell r="AC176" t="str">
            <v>11</v>
          </cell>
          <cell r="AD176" t="str">
            <v xml:space="preserve">HLBU1357390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06/02/2022</v>
          </cell>
          <cell r="AK176" t="str">
            <v>Marítimo</v>
          </cell>
          <cell r="AL176" t="str">
            <v>11/02/2022</v>
          </cell>
          <cell r="AM176" t="str">
            <v>24/02/2022</v>
          </cell>
          <cell r="AN176" t="str">
            <v xml:space="preserve">          </v>
          </cell>
        </row>
        <row r="177">
          <cell r="B177">
            <v>80534792</v>
          </cell>
          <cell r="C177">
            <v>540201495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21</v>
          </cell>
          <cell r="K177" t="str">
            <v>6</v>
          </cell>
          <cell r="L177" t="str">
            <v>21</v>
          </cell>
          <cell r="M177" t="str">
            <v>52</v>
          </cell>
          <cell r="N177" t="str">
            <v>7</v>
          </cell>
          <cell r="O177" t="str">
            <v>16</v>
          </cell>
          <cell r="P177" t="str">
            <v>13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DFSU7319708           </v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 xml:space="preserve">8 </v>
          </cell>
          <cell r="AA177" t="str">
            <v>0</v>
          </cell>
          <cell r="AB177" t="str">
            <v>38</v>
          </cell>
          <cell r="AC177" t="str">
            <v>11</v>
          </cell>
          <cell r="AD177" t="str">
            <v xml:space="preserve">DFSU7319708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06/02/2022</v>
          </cell>
          <cell r="AK177" t="str">
            <v>Marítimo</v>
          </cell>
          <cell r="AL177" t="str">
            <v>11/02/2022</v>
          </cell>
          <cell r="AM177" t="str">
            <v>24/02/2022</v>
          </cell>
          <cell r="AN177" t="str">
            <v xml:space="preserve">          </v>
          </cell>
        </row>
        <row r="178">
          <cell r="B178">
            <v>80534799</v>
          </cell>
          <cell r="C178">
            <v>540201496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19</v>
          </cell>
          <cell r="K178" t="str">
            <v>4</v>
          </cell>
          <cell r="L178" t="str">
            <v>19</v>
          </cell>
          <cell r="M178" t="str">
            <v>42</v>
          </cell>
          <cell r="N178" t="str">
            <v>9</v>
          </cell>
          <cell r="O178" t="str">
            <v>19</v>
          </cell>
          <cell r="P178" t="str">
            <v>2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SLSU8053800           </v>
          </cell>
          <cell r="U178" t="str">
            <v>14/03/2022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>20</v>
          </cell>
          <cell r="AA178" t="str">
            <v>2</v>
          </cell>
          <cell r="AB178" t="str">
            <v>32</v>
          </cell>
          <cell r="AC178" t="str">
            <v>11</v>
          </cell>
          <cell r="AD178" t="str">
            <v xml:space="preserve">SLSU8053800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06/02/2022</v>
          </cell>
          <cell r="AK178" t="str">
            <v>Marítimo</v>
          </cell>
          <cell r="AL178" t="str">
            <v>11/02/2022</v>
          </cell>
          <cell r="AM178" t="str">
            <v>24/02/2022</v>
          </cell>
          <cell r="AN178" t="str">
            <v>2204074461</v>
          </cell>
        </row>
        <row r="179">
          <cell r="B179">
            <v>80534833</v>
          </cell>
          <cell r="C179">
            <v>540201498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12</v>
          </cell>
          <cell r="K179" t="str">
            <v>5</v>
          </cell>
          <cell r="L179" t="str">
            <v>12</v>
          </cell>
          <cell r="M179" t="str">
            <v>18</v>
          </cell>
          <cell r="N179" t="str">
            <v>18</v>
          </cell>
          <cell r="O179" t="str">
            <v>13</v>
          </cell>
          <cell r="P179" t="str">
            <v>5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HLBU1085115           </v>
          </cell>
          <cell r="U179" t="str">
            <v>11/03/2022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8 </v>
          </cell>
          <cell r="AA179" t="str">
            <v>1</v>
          </cell>
          <cell r="AB179" t="str">
            <v>37</v>
          </cell>
          <cell r="AC179" t="str">
            <v>11</v>
          </cell>
          <cell r="AD179" t="str">
            <v xml:space="preserve">HLBU1085115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06/02/2022</v>
          </cell>
          <cell r="AK179" t="str">
            <v>Marítimo</v>
          </cell>
          <cell r="AL179" t="str">
            <v>11/02/2022</v>
          </cell>
          <cell r="AM179" t="str">
            <v>24/02/2022</v>
          </cell>
          <cell r="AN179" t="str">
            <v xml:space="preserve">          </v>
          </cell>
        </row>
        <row r="180">
          <cell r="B180">
            <v>80534797</v>
          </cell>
          <cell r="C180">
            <v>540201499</v>
          </cell>
          <cell r="E180" t="str">
            <v/>
          </cell>
          <cell r="F180" t="str">
            <v>VERDE</v>
          </cell>
          <cell r="G180" t="str">
            <v xml:space="preserve">MSC ATHENS                                        </v>
          </cell>
          <cell r="H180" t="str">
            <v>4</v>
          </cell>
          <cell r="I180" t="str">
            <v/>
          </cell>
          <cell r="J180">
            <v>41</v>
          </cell>
          <cell r="K180" t="str">
            <v>12</v>
          </cell>
          <cell r="L180" t="str">
            <v>41</v>
          </cell>
          <cell r="M180" t="str">
            <v>121</v>
          </cell>
          <cell r="N180" t="str">
            <v>12</v>
          </cell>
          <cell r="O180" t="str">
            <v>9</v>
          </cell>
          <cell r="P180" t="str">
            <v>27</v>
          </cell>
          <cell r="Q180" t="str">
            <v>1</v>
          </cell>
          <cell r="R180" t="str">
            <v>1</v>
          </cell>
          <cell r="S180" t="str">
            <v>Não</v>
          </cell>
          <cell r="T180" t="str">
            <v xml:space="preserve">CAIU8998828           </v>
          </cell>
          <cell r="U180" t="str">
            <v>04/03/2022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>20</v>
          </cell>
          <cell r="AA180" t="str">
            <v>3</v>
          </cell>
          <cell r="AB180" t="str">
            <v>51</v>
          </cell>
          <cell r="AC180" t="str">
            <v>11</v>
          </cell>
          <cell r="AD180" t="str">
            <v xml:space="preserve">CAIU8998828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06/02/2022</v>
          </cell>
          <cell r="AK180" t="str">
            <v>Marítimo</v>
          </cell>
          <cell r="AL180" t="str">
            <v>11/02/2022</v>
          </cell>
          <cell r="AM180" t="str">
            <v>24/02/2022</v>
          </cell>
          <cell r="AN180" t="str">
            <v>2204074526</v>
          </cell>
        </row>
        <row r="181">
          <cell r="B181">
            <v>80534800</v>
          </cell>
          <cell r="C181">
            <v>540201502</v>
          </cell>
          <cell r="E181" t="str">
            <v/>
          </cell>
          <cell r="F181" t="str">
            <v>VERDE</v>
          </cell>
          <cell r="G181" t="str">
            <v xml:space="preserve">MSC ATHENS                                        </v>
          </cell>
          <cell r="H181" t="str">
            <v>1</v>
          </cell>
          <cell r="I181" t="str">
            <v/>
          </cell>
          <cell r="J181">
            <v>104</v>
          </cell>
          <cell r="K181" t="str">
            <v>30</v>
          </cell>
          <cell r="L181" t="str">
            <v>104</v>
          </cell>
          <cell r="M181" t="str">
            <v>712</v>
          </cell>
          <cell r="N181" t="str">
            <v>86</v>
          </cell>
          <cell r="O181" t="str">
            <v>8</v>
          </cell>
          <cell r="P181" t="str">
            <v>39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HLBU2451271           </v>
          </cell>
          <cell r="U181" t="str">
            <v>04/02/2022</v>
          </cell>
          <cell r="V181" t="str">
            <v>07/03/2022</v>
          </cell>
          <cell r="W181" t="str">
            <v>Patrick A9419900067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2</v>
          </cell>
          <cell r="AB181" t="str">
            <v>49</v>
          </cell>
          <cell r="AC181" t="str">
            <v>11</v>
          </cell>
          <cell r="AD181" t="str">
            <v xml:space="preserve">HLBU2451271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06/02/2022</v>
          </cell>
          <cell r="AK181" t="str">
            <v>Marítimo</v>
          </cell>
          <cell r="AL181" t="str">
            <v>11/02/2022</v>
          </cell>
          <cell r="AM181" t="str">
            <v>24/02/2022</v>
          </cell>
          <cell r="AN181" t="str">
            <v>2204314497</v>
          </cell>
        </row>
        <row r="182">
          <cell r="B182">
            <v>80534818</v>
          </cell>
          <cell r="C182">
            <v>540201508</v>
          </cell>
          <cell r="E182" t="str">
            <v/>
          </cell>
          <cell r="F182" t="str">
            <v/>
          </cell>
          <cell r="G182" t="str">
            <v xml:space="preserve">MSC ATHENS                                        </v>
          </cell>
          <cell r="I182" t="str">
            <v/>
          </cell>
          <cell r="J182">
            <v>8</v>
          </cell>
          <cell r="K182" t="str">
            <v>3</v>
          </cell>
          <cell r="L182" t="str">
            <v>8</v>
          </cell>
          <cell r="M182" t="str">
            <v>0</v>
          </cell>
          <cell r="N182" t="str">
            <v>13</v>
          </cell>
          <cell r="O182" t="str">
            <v>19</v>
          </cell>
          <cell r="P182" t="str">
            <v>4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UACU5872739           </v>
          </cell>
          <cell r="V182" t="str">
            <v/>
          </cell>
          <cell r="W182" t="str">
            <v>PORTA-OBJETOS AREA DO TETO ( ALVARO ) PUXE SBL</v>
          </cell>
          <cell r="X182" t="str">
            <v>SBL</v>
          </cell>
          <cell r="Y182" t="str">
            <v/>
          </cell>
          <cell r="Z182" t="str">
            <v xml:space="preserve">8 </v>
          </cell>
          <cell r="AA182" t="str">
            <v>0</v>
          </cell>
          <cell r="AB182" t="str">
            <v>36</v>
          </cell>
          <cell r="AC182" t="str">
            <v>11</v>
          </cell>
          <cell r="AD182" t="str">
            <v xml:space="preserve">UACU5872739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06/02/2022</v>
          </cell>
          <cell r="AK182" t="str">
            <v>Marítimo</v>
          </cell>
          <cell r="AL182" t="str">
            <v>11/02/2022</v>
          </cell>
          <cell r="AM182" t="str">
            <v>24/02/2022</v>
          </cell>
          <cell r="AN182" t="str">
            <v xml:space="preserve">          </v>
          </cell>
        </row>
        <row r="183">
          <cell r="B183">
            <v>80534819</v>
          </cell>
          <cell r="C183">
            <v>540201509</v>
          </cell>
          <cell r="E183" t="str">
            <v/>
          </cell>
          <cell r="F183" t="str">
            <v/>
          </cell>
          <cell r="G183" t="str">
            <v xml:space="preserve">MSC ATHENS                                        </v>
          </cell>
          <cell r="I183" t="str">
            <v/>
          </cell>
          <cell r="J183">
            <v>1</v>
          </cell>
          <cell r="K183" t="str">
            <v/>
          </cell>
          <cell r="L183" t="str">
            <v>1</v>
          </cell>
          <cell r="M183" t="str">
            <v>0</v>
          </cell>
          <cell r="N183" t="str">
            <v>0</v>
          </cell>
          <cell r="O183" t="str">
            <v>20</v>
          </cell>
          <cell r="P183" t="str">
            <v>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FANU1080774           </v>
          </cell>
          <cell r="V183" t="str">
            <v/>
          </cell>
          <cell r="W183" t="str">
            <v>PORTA-OBJETOS AREA DO TETO ( ALVARO ) PUXE SBL</v>
          </cell>
          <cell r="X183" t="str">
            <v>SBL</v>
          </cell>
          <cell r="Y183" t="str">
            <v/>
          </cell>
          <cell r="Z183" t="str">
            <v xml:space="preserve">8 </v>
          </cell>
          <cell r="AA183" t="str">
            <v>0</v>
          </cell>
          <cell r="AB183" t="str">
            <v>20</v>
          </cell>
          <cell r="AC183" t="str">
            <v>11</v>
          </cell>
          <cell r="AD183" t="str">
            <v xml:space="preserve">FANU1080774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06/02/2022</v>
          </cell>
          <cell r="AK183" t="str">
            <v>Marítimo</v>
          </cell>
          <cell r="AL183" t="str">
            <v>11/02/2022</v>
          </cell>
          <cell r="AM183" t="str">
            <v>24/02/2022</v>
          </cell>
          <cell r="AN183" t="str">
            <v xml:space="preserve">          </v>
          </cell>
        </row>
        <row r="184">
          <cell r="B184">
            <v>80534820</v>
          </cell>
          <cell r="C184">
            <v>540201510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1</v>
          </cell>
          <cell r="K184" t="str">
            <v>1</v>
          </cell>
          <cell r="L184" t="str">
            <v>1</v>
          </cell>
          <cell r="M184" t="str">
            <v>0</v>
          </cell>
          <cell r="N184" t="str">
            <v>0</v>
          </cell>
          <cell r="O184" t="str">
            <v>47</v>
          </cell>
          <cell r="P184" t="str">
            <v>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TCKU6005422           </v>
          </cell>
          <cell r="V184" t="str">
            <v/>
          </cell>
          <cell r="W184" t="str">
            <v>BANCOS ( ALVARO ) PUXE SBL</v>
          </cell>
          <cell r="X184" t="str">
            <v>SBL</v>
          </cell>
          <cell r="Y184" t="str">
            <v/>
          </cell>
          <cell r="Z184" t="str">
            <v xml:space="preserve">8 </v>
          </cell>
          <cell r="AA184" t="str">
            <v>0</v>
          </cell>
          <cell r="AB184" t="str">
            <v>47</v>
          </cell>
          <cell r="AC184" t="str">
            <v>11</v>
          </cell>
          <cell r="AD184" t="str">
            <v xml:space="preserve">TCKU6005422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06/02/2022</v>
          </cell>
          <cell r="AK184" t="str">
            <v>Marítimo</v>
          </cell>
          <cell r="AL184" t="str">
            <v>11/02/2022</v>
          </cell>
          <cell r="AM184" t="str">
            <v>24/02/2022</v>
          </cell>
          <cell r="AN184" t="str">
            <v xml:space="preserve">          </v>
          </cell>
        </row>
        <row r="185">
          <cell r="B185">
            <v>80534823</v>
          </cell>
          <cell r="C185">
            <v>540201511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22</v>
          </cell>
          <cell r="K185" t="str">
            <v>7</v>
          </cell>
          <cell r="L185" t="str">
            <v>22</v>
          </cell>
          <cell r="M185" t="str">
            <v>0</v>
          </cell>
          <cell r="N185" t="str">
            <v>15</v>
          </cell>
          <cell r="O185" t="str">
            <v>44</v>
          </cell>
          <cell r="P185" t="str">
            <v>40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UASU1033902           </v>
          </cell>
          <cell r="U185" t="str">
            <v>15/03/2022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 xml:space="preserve">8 </v>
          </cell>
          <cell r="AA185" t="str">
            <v>2</v>
          </cell>
          <cell r="AB185" t="str">
            <v>99</v>
          </cell>
          <cell r="AC185" t="str">
            <v>11</v>
          </cell>
          <cell r="AD185" t="str">
            <v xml:space="preserve">UASU1033902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06/02/2022</v>
          </cell>
          <cell r="AK185" t="str">
            <v>Marítimo</v>
          </cell>
          <cell r="AL185" t="str">
            <v>11/02/2022</v>
          </cell>
          <cell r="AM185" t="str">
            <v>24/02/2022</v>
          </cell>
          <cell r="AN185" t="str">
            <v xml:space="preserve">          </v>
          </cell>
        </row>
        <row r="186">
          <cell r="B186">
            <v>80535047</v>
          </cell>
          <cell r="C186">
            <v>540201512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101</v>
          </cell>
          <cell r="K186" t="str">
            <v>28</v>
          </cell>
          <cell r="L186" t="str">
            <v>101</v>
          </cell>
          <cell r="M186" t="str">
            <v>809</v>
          </cell>
          <cell r="N186" t="str">
            <v>1</v>
          </cell>
          <cell r="O186" t="str">
            <v>3</v>
          </cell>
          <cell r="P186" t="str">
            <v>31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HLBU1847273           </v>
          </cell>
          <cell r="U186" t="str">
            <v>15/03/2022</v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 xml:space="preserve">8 </v>
          </cell>
          <cell r="AA186" t="str">
            <v>1</v>
          </cell>
          <cell r="AB186" t="str">
            <v>52</v>
          </cell>
          <cell r="AC186" t="str">
            <v>11</v>
          </cell>
          <cell r="AD186" t="str">
            <v xml:space="preserve">HLBU1847273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06/02/2022</v>
          </cell>
          <cell r="AK186" t="str">
            <v>Marítimo</v>
          </cell>
          <cell r="AL186" t="str">
            <v>11/02/2022</v>
          </cell>
          <cell r="AM186" t="str">
            <v>24/02/2022</v>
          </cell>
          <cell r="AN186" t="str">
            <v xml:space="preserve">          </v>
          </cell>
        </row>
        <row r="187">
          <cell r="B187">
            <v>80534822</v>
          </cell>
          <cell r="C187">
            <v>540201513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73</v>
          </cell>
          <cell r="K187" t="str">
            <v>20</v>
          </cell>
          <cell r="L187" t="str">
            <v>73</v>
          </cell>
          <cell r="M187" t="str">
            <v>364</v>
          </cell>
          <cell r="N187" t="str">
            <v>33</v>
          </cell>
          <cell r="O187" t="str">
            <v>8</v>
          </cell>
          <cell r="P187" t="str">
            <v>32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FANU1150188           </v>
          </cell>
          <cell r="U187" t="str">
            <v>07/02/2022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2</v>
          </cell>
          <cell r="AB187" t="str">
            <v>51</v>
          </cell>
          <cell r="AC187" t="str">
            <v>11</v>
          </cell>
          <cell r="AD187" t="str">
            <v xml:space="preserve">FANU1150188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06/02/2022</v>
          </cell>
          <cell r="AK187" t="str">
            <v>Marítimo</v>
          </cell>
          <cell r="AL187" t="str">
            <v>11/02/2022</v>
          </cell>
          <cell r="AM187" t="str">
            <v>24/02/2022</v>
          </cell>
          <cell r="AN187" t="str">
            <v xml:space="preserve">          </v>
          </cell>
        </row>
        <row r="188">
          <cell r="B188">
            <v>80534821</v>
          </cell>
          <cell r="C188">
            <v>540201514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22</v>
          </cell>
          <cell r="K188" t="str">
            <v>7</v>
          </cell>
          <cell r="L188" t="str">
            <v>22</v>
          </cell>
          <cell r="M188" t="str">
            <v>98</v>
          </cell>
          <cell r="N188" t="str">
            <v>16</v>
          </cell>
          <cell r="O188" t="str">
            <v>11</v>
          </cell>
          <cell r="P188" t="str">
            <v>440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FANU1099070           </v>
          </cell>
          <cell r="U188" t="str">
            <v>08/03/2022</v>
          </cell>
          <cell r="V188" t="str">
            <v>08/03/2022</v>
          </cell>
          <cell r="W188" t="str">
            <v>BANCOS ( ALVARO ) PUXE SBL</v>
          </cell>
          <cell r="X188" t="str">
            <v>SBL</v>
          </cell>
          <cell r="Y188" t="str">
            <v/>
          </cell>
          <cell r="Z188" t="str">
            <v xml:space="preserve">8 </v>
          </cell>
          <cell r="AA188" t="str">
            <v>2</v>
          </cell>
          <cell r="AB188" t="str">
            <v>43</v>
          </cell>
          <cell r="AC188" t="str">
            <v>11</v>
          </cell>
          <cell r="AD188" t="str">
            <v xml:space="preserve">FANU1099070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06/02/2022</v>
          </cell>
          <cell r="AK188" t="str">
            <v>Marítimo</v>
          </cell>
          <cell r="AL188" t="str">
            <v>11/02/2022</v>
          </cell>
          <cell r="AM188" t="str">
            <v>24/02/2022</v>
          </cell>
          <cell r="AN188" t="str">
            <v xml:space="preserve">          </v>
          </cell>
        </row>
        <row r="189">
          <cell r="B189">
            <v>80534824</v>
          </cell>
          <cell r="C189">
            <v>540201515</v>
          </cell>
          <cell r="E189" t="str">
            <v/>
          </cell>
          <cell r="F189" t="str">
            <v/>
          </cell>
          <cell r="G189" t="str">
            <v xml:space="preserve">MSC ATHENS                                        </v>
          </cell>
          <cell r="I189" t="str">
            <v/>
          </cell>
          <cell r="J189">
            <v>8</v>
          </cell>
          <cell r="K189" t="str">
            <v>2</v>
          </cell>
          <cell r="L189" t="str">
            <v>8</v>
          </cell>
          <cell r="M189" t="str">
            <v>0</v>
          </cell>
          <cell r="N189" t="str">
            <v>12</v>
          </cell>
          <cell r="O189" t="str">
            <v>0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FANU1116075           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8 </v>
          </cell>
          <cell r="AA189" t="str">
            <v>0</v>
          </cell>
          <cell r="AB189" t="str">
            <v>36</v>
          </cell>
          <cell r="AC189" t="str">
            <v>11</v>
          </cell>
          <cell r="AD189" t="str">
            <v xml:space="preserve">FANU1116075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06/02/2022</v>
          </cell>
          <cell r="AK189" t="str">
            <v>Marítimo</v>
          </cell>
          <cell r="AL189" t="str">
            <v>11/02/2022</v>
          </cell>
          <cell r="AM189" t="str">
            <v>24/02/2022</v>
          </cell>
          <cell r="AN189" t="str">
            <v xml:space="preserve">          </v>
          </cell>
        </row>
        <row r="190">
          <cell r="B190">
            <v>80535053</v>
          </cell>
          <cell r="C190">
            <v>540201516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5</v>
          </cell>
          <cell r="K190" t="str">
            <v>1</v>
          </cell>
          <cell r="L190" t="str">
            <v>5</v>
          </cell>
          <cell r="M190" t="str">
            <v>0</v>
          </cell>
          <cell r="N190" t="str">
            <v>11</v>
          </cell>
          <cell r="O190" t="str">
            <v>0</v>
          </cell>
          <cell r="P190" t="str">
            <v>15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FCIU9100464           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8 </v>
          </cell>
          <cell r="AA190" t="str">
            <v>0</v>
          </cell>
          <cell r="AB190" t="str">
            <v>26</v>
          </cell>
          <cell r="AC190" t="str">
            <v>11</v>
          </cell>
          <cell r="AD190" t="str">
            <v xml:space="preserve">FCIU9100464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06/02/2022</v>
          </cell>
          <cell r="AK190" t="str">
            <v>Marítimo</v>
          </cell>
          <cell r="AL190" t="str">
            <v>11/02/2022</v>
          </cell>
          <cell r="AM190" t="str">
            <v>24/02/2022</v>
          </cell>
          <cell r="AN190" t="str">
            <v xml:space="preserve">          </v>
          </cell>
        </row>
        <row r="191">
          <cell r="B191">
            <v>80535118</v>
          </cell>
          <cell r="C191">
            <v>540201517</v>
          </cell>
          <cell r="E191" t="str">
            <v/>
          </cell>
          <cell r="F191" t="str">
            <v>VERDE</v>
          </cell>
          <cell r="G191" t="str">
            <v xml:space="preserve">MSC ATHENS                                        </v>
          </cell>
          <cell r="H191" t="str">
            <v>4</v>
          </cell>
          <cell r="I191" t="str">
            <v/>
          </cell>
          <cell r="J191">
            <v>22</v>
          </cell>
          <cell r="K191" t="str">
            <v>6</v>
          </cell>
          <cell r="L191" t="str">
            <v>22</v>
          </cell>
          <cell r="M191" t="str">
            <v>0</v>
          </cell>
          <cell r="N191" t="str">
            <v>17</v>
          </cell>
          <cell r="O191" t="str">
            <v>19</v>
          </cell>
          <cell r="P191" t="str">
            <v>18</v>
          </cell>
          <cell r="Q191" t="str">
            <v>1</v>
          </cell>
          <cell r="R191" t="str">
            <v>1</v>
          </cell>
          <cell r="S191" t="str">
            <v>Não</v>
          </cell>
          <cell r="T191" t="str">
            <v xml:space="preserve">CAAU5475950           </v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>20</v>
          </cell>
          <cell r="AA191" t="str">
            <v>0</v>
          </cell>
          <cell r="AB191" t="str">
            <v>55</v>
          </cell>
          <cell r="AC191" t="str">
            <v>11</v>
          </cell>
          <cell r="AD191" t="str">
            <v xml:space="preserve">CAAU5475950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06/02/2022</v>
          </cell>
          <cell r="AK191" t="str">
            <v>Marítimo</v>
          </cell>
          <cell r="AL191" t="str">
            <v>11/02/2022</v>
          </cell>
          <cell r="AM191" t="str">
            <v>24/02/2022</v>
          </cell>
          <cell r="AN191" t="str">
            <v>2204074496</v>
          </cell>
        </row>
        <row r="192">
          <cell r="B192">
            <v>80535043</v>
          </cell>
          <cell r="C192">
            <v>540201527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58</v>
          </cell>
          <cell r="K192" t="str">
            <v>19</v>
          </cell>
          <cell r="L192" t="str">
            <v>58</v>
          </cell>
          <cell r="M192" t="str">
            <v>238</v>
          </cell>
          <cell r="N192" t="str">
            <v>29</v>
          </cell>
          <cell r="O192" t="str">
            <v>27</v>
          </cell>
          <cell r="P192" t="str">
            <v>10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HLBU1150993           </v>
          </cell>
          <cell r="U192" t="str">
            <v>09/03/2022</v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>14</v>
          </cell>
          <cell r="AA192" t="str">
            <v>5</v>
          </cell>
          <cell r="AB192" t="str">
            <v>72</v>
          </cell>
          <cell r="AC192" t="str">
            <v>11</v>
          </cell>
          <cell r="AD192" t="str">
            <v xml:space="preserve">HLBU1150993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06/02/2022</v>
          </cell>
          <cell r="AK192" t="str">
            <v>Marítimo</v>
          </cell>
          <cell r="AL192" t="str">
            <v>11/02/2022</v>
          </cell>
          <cell r="AM192" t="str">
            <v>24/02/2022</v>
          </cell>
          <cell r="AN192" t="str">
            <v>2204339066</v>
          </cell>
        </row>
        <row r="193">
          <cell r="B193">
            <v>80535123</v>
          </cell>
          <cell r="C193">
            <v>540201530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9</v>
          </cell>
          <cell r="K193" t="str">
            <v>3</v>
          </cell>
          <cell r="L193" t="str">
            <v>9</v>
          </cell>
          <cell r="M193" t="str">
            <v>0</v>
          </cell>
          <cell r="N193" t="str">
            <v>1</v>
          </cell>
          <cell r="O193" t="str">
            <v>7</v>
          </cell>
          <cell r="P193" t="str">
            <v>20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TCLU9517224           </v>
          </cell>
          <cell r="U193" t="str">
            <v>21/03/2022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8 </v>
          </cell>
          <cell r="AA193" t="str">
            <v>1</v>
          </cell>
          <cell r="AB193" t="str">
            <v>28</v>
          </cell>
          <cell r="AC193" t="str">
            <v>11</v>
          </cell>
          <cell r="AD193" t="str">
            <v xml:space="preserve">TCLU9517224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06/02/2022</v>
          </cell>
          <cell r="AK193" t="str">
            <v>Marítimo</v>
          </cell>
          <cell r="AL193" t="str">
            <v>11/02/2022</v>
          </cell>
          <cell r="AM193" t="str">
            <v>24/02/2022</v>
          </cell>
          <cell r="AN193" t="str">
            <v xml:space="preserve">          </v>
          </cell>
        </row>
        <row r="194">
          <cell r="B194">
            <v>80535140</v>
          </cell>
          <cell r="C194">
            <v>540201546</v>
          </cell>
          <cell r="E194" t="str">
            <v/>
          </cell>
          <cell r="F194" t="str">
            <v>VERDE</v>
          </cell>
          <cell r="G194" t="str">
            <v xml:space="preserve">MSC ATHENS                                        </v>
          </cell>
          <cell r="H194" t="str">
            <v>4</v>
          </cell>
          <cell r="I194" t="str">
            <v/>
          </cell>
          <cell r="J194">
            <v>53</v>
          </cell>
          <cell r="K194" t="str">
            <v>13</v>
          </cell>
          <cell r="L194" t="str">
            <v>53</v>
          </cell>
          <cell r="M194" t="str">
            <v>182</v>
          </cell>
          <cell r="N194" t="str">
            <v>29</v>
          </cell>
          <cell r="O194" t="str">
            <v>14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TRLU7299333           </v>
          </cell>
          <cell r="U194" t="str">
            <v>04/03/2022</v>
          </cell>
          <cell r="V194" t="str">
            <v>04/03/2022</v>
          </cell>
          <cell r="W194" t="str">
            <v>CJ. CAMBIO ( ALVARO ) PUXE SBL/ Ronie A9582600300</v>
          </cell>
          <cell r="X194" t="str">
            <v>SBL</v>
          </cell>
          <cell r="Y194" t="str">
            <v/>
          </cell>
          <cell r="Z194" t="str">
            <v>20</v>
          </cell>
          <cell r="AA194" t="str">
            <v>2</v>
          </cell>
          <cell r="AB194" t="str">
            <v>48</v>
          </cell>
          <cell r="AC194" t="str">
            <v>11</v>
          </cell>
          <cell r="AD194" t="str">
            <v xml:space="preserve">TRLU7299333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06/02/2022</v>
          </cell>
          <cell r="AK194" t="str">
            <v>Marítimo</v>
          </cell>
          <cell r="AL194" t="str">
            <v>11/02/2022</v>
          </cell>
          <cell r="AM194" t="str">
            <v>24/02/2022</v>
          </cell>
          <cell r="AN194" t="str">
            <v>2204074534</v>
          </cell>
        </row>
        <row r="195">
          <cell r="B195">
            <v>80535174</v>
          </cell>
          <cell r="C195">
            <v>540201547</v>
          </cell>
          <cell r="E195" t="str">
            <v/>
          </cell>
          <cell r="F195" t="str">
            <v/>
          </cell>
          <cell r="G195" t="str">
            <v xml:space="preserve">MSC ATHENS                                        </v>
          </cell>
          <cell r="I195" t="str">
            <v/>
          </cell>
          <cell r="J195">
            <v>16</v>
          </cell>
          <cell r="K195" t="str">
            <v>4</v>
          </cell>
          <cell r="L195" t="str">
            <v>16</v>
          </cell>
          <cell r="M195" t="str">
            <v>0</v>
          </cell>
          <cell r="N195" t="str">
            <v>17</v>
          </cell>
          <cell r="O195" t="str">
            <v>9</v>
          </cell>
          <cell r="P195" t="str">
            <v>11</v>
          </cell>
          <cell r="Q195" t="str">
            <v>1</v>
          </cell>
          <cell r="R195" t="str">
            <v>1</v>
          </cell>
          <cell r="S195" t="str">
            <v>Não</v>
          </cell>
          <cell r="T195" t="str">
            <v xml:space="preserve">TCNU3280744           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7 </v>
          </cell>
          <cell r="AA195" t="str">
            <v>0</v>
          </cell>
          <cell r="AB195" t="str">
            <v>38</v>
          </cell>
          <cell r="AC195" t="str">
            <v>11</v>
          </cell>
          <cell r="AD195" t="str">
            <v xml:space="preserve">TCNU3280744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06/02/2022</v>
          </cell>
          <cell r="AK195" t="str">
            <v>Marítimo</v>
          </cell>
          <cell r="AL195" t="str">
            <v>11/02/2022</v>
          </cell>
          <cell r="AM195" t="str">
            <v>24/02/2022</v>
          </cell>
          <cell r="AN195" t="str">
            <v xml:space="preserve">          </v>
          </cell>
        </row>
        <row r="196">
          <cell r="B196">
            <v>80535176</v>
          </cell>
          <cell r="C196">
            <v>540201548</v>
          </cell>
          <cell r="E196" t="str">
            <v/>
          </cell>
          <cell r="F196" t="str">
            <v>VERDE</v>
          </cell>
          <cell r="G196" t="str">
            <v xml:space="preserve">MSC ATHENS                                        </v>
          </cell>
          <cell r="H196" t="str">
            <v>4</v>
          </cell>
          <cell r="I196" t="str">
            <v/>
          </cell>
          <cell r="J196">
            <v>54</v>
          </cell>
          <cell r="K196" t="str">
            <v>14</v>
          </cell>
          <cell r="L196" t="str">
            <v>54</v>
          </cell>
          <cell r="M196" t="str">
            <v>420</v>
          </cell>
          <cell r="N196" t="str">
            <v>33</v>
          </cell>
          <cell r="O196" t="str">
            <v>18</v>
          </cell>
          <cell r="P196" t="str">
            <v>2</v>
          </cell>
          <cell r="Q196" t="str">
            <v>2</v>
          </cell>
          <cell r="R196" t="str">
            <v>2</v>
          </cell>
          <cell r="S196" t="str">
            <v>Não</v>
          </cell>
          <cell r="T196" t="str">
            <v xml:space="preserve">TEMU7372941           </v>
          </cell>
          <cell r="U196" t="str">
            <v>08/03/2022</v>
          </cell>
          <cell r="V196" t="str">
            <v>08/03/2022</v>
          </cell>
          <cell r="W196" t="str">
            <v/>
          </cell>
          <cell r="X196" t="str">
            <v>MBB</v>
          </cell>
          <cell r="Y196" t="str">
            <v/>
          </cell>
          <cell r="Z196" t="str">
            <v>20</v>
          </cell>
          <cell r="AA196" t="str">
            <v>3</v>
          </cell>
          <cell r="AB196" t="str">
            <v>64</v>
          </cell>
          <cell r="AC196" t="str">
            <v>11</v>
          </cell>
          <cell r="AD196" t="str">
            <v xml:space="preserve">TEMU7372941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06/02/2022</v>
          </cell>
          <cell r="AK196" t="str">
            <v>Marítimo</v>
          </cell>
          <cell r="AL196" t="str">
            <v>11/02/2022</v>
          </cell>
          <cell r="AM196" t="str">
            <v>24/02/2022</v>
          </cell>
          <cell r="AN196" t="str">
            <v>2204072450</v>
          </cell>
        </row>
        <row r="197">
          <cell r="B197">
            <v>80535186</v>
          </cell>
          <cell r="C197">
            <v>540201549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5</v>
          </cell>
          <cell r="K197" t="str">
            <v/>
          </cell>
          <cell r="L197" t="str">
            <v>5</v>
          </cell>
          <cell r="M197" t="str">
            <v>1</v>
          </cell>
          <cell r="N197" t="str">
            <v>20</v>
          </cell>
          <cell r="O197" t="str">
            <v>0</v>
          </cell>
          <cell r="P197" t="str">
            <v>0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FCIU6658940           </v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 xml:space="preserve">8 </v>
          </cell>
          <cell r="AA197" t="str">
            <v>0</v>
          </cell>
          <cell r="AB197" t="str">
            <v>21</v>
          </cell>
          <cell r="AC197" t="str">
            <v>11</v>
          </cell>
          <cell r="AD197" t="str">
            <v xml:space="preserve">FCIU6658940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06/02/2022</v>
          </cell>
          <cell r="AK197" t="str">
            <v>Marítimo</v>
          </cell>
          <cell r="AL197" t="str">
            <v>11/02/2022</v>
          </cell>
          <cell r="AM197" t="str">
            <v>24/02/2022</v>
          </cell>
          <cell r="AN197" t="str">
            <v xml:space="preserve">          </v>
          </cell>
        </row>
        <row r="198">
          <cell r="B198">
            <v>80535224</v>
          </cell>
          <cell r="C198">
            <v>540201550</v>
          </cell>
          <cell r="E198" t="str">
            <v/>
          </cell>
          <cell r="F198" t="str">
            <v>VERDE</v>
          </cell>
          <cell r="G198" t="str">
            <v xml:space="preserve">MSC ATHENS                                        </v>
          </cell>
          <cell r="H198" t="str">
            <v>5</v>
          </cell>
          <cell r="I198" t="str">
            <v/>
          </cell>
          <cell r="J198">
            <v>20</v>
          </cell>
          <cell r="K198" t="str">
            <v>4</v>
          </cell>
          <cell r="L198" t="str">
            <v>20</v>
          </cell>
          <cell r="M198" t="str">
            <v>72</v>
          </cell>
          <cell r="N198" t="str">
            <v>11</v>
          </cell>
          <cell r="O198" t="str">
            <v>3</v>
          </cell>
          <cell r="P198" t="str">
            <v>10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UACU6025240           </v>
          </cell>
          <cell r="U198" t="str">
            <v>23/02/2022</v>
          </cell>
          <cell r="V198" t="str">
            <v>03/03/2022</v>
          </cell>
          <cell r="W198" t="str">
            <v>Silas A9606892031     9051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1</v>
          </cell>
          <cell r="AB198" t="str">
            <v>28</v>
          </cell>
          <cell r="AC198" t="str">
            <v>11</v>
          </cell>
          <cell r="AD198" t="str">
            <v xml:space="preserve">UACU6025240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06/02/2022</v>
          </cell>
          <cell r="AK198" t="str">
            <v>Marítimo</v>
          </cell>
          <cell r="AL198" t="str">
            <v>11/02/2022</v>
          </cell>
          <cell r="AM198" t="str">
            <v>24/02/2022</v>
          </cell>
          <cell r="AN198" t="str">
            <v>2203846126</v>
          </cell>
        </row>
        <row r="199">
          <cell r="B199">
            <v>80535223</v>
          </cell>
          <cell r="C199">
            <v>540201551</v>
          </cell>
          <cell r="E199" t="str">
            <v/>
          </cell>
          <cell r="F199" t="str">
            <v/>
          </cell>
          <cell r="G199" t="str">
            <v xml:space="preserve">MSC ATHENS                                        </v>
          </cell>
          <cell r="I199" t="str">
            <v/>
          </cell>
          <cell r="J199">
            <v>3</v>
          </cell>
          <cell r="K199" t="str">
            <v>2</v>
          </cell>
          <cell r="L199" t="str">
            <v>3</v>
          </cell>
          <cell r="M199" t="str">
            <v>0</v>
          </cell>
          <cell r="N199" t="str">
            <v>3</v>
          </cell>
          <cell r="O199" t="str">
            <v>0</v>
          </cell>
          <cell r="P199" t="str">
            <v>18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CAIU8909883           </v>
          </cell>
          <cell r="V199" t="str">
            <v/>
          </cell>
          <cell r="W199" t="str">
            <v>EXO.TRANSM. GW6E-2800/200KV-12 ( TEZOTO-GIBA ) PUXE SBL</v>
          </cell>
          <cell r="X199" t="str">
            <v>SBL</v>
          </cell>
          <cell r="Y199" t="str">
            <v/>
          </cell>
          <cell r="Z199" t="str">
            <v xml:space="preserve">7 </v>
          </cell>
          <cell r="AA199" t="str">
            <v>0</v>
          </cell>
          <cell r="AB199" t="str">
            <v>21</v>
          </cell>
          <cell r="AC199" t="str">
            <v>11</v>
          </cell>
          <cell r="AD199" t="str">
            <v xml:space="preserve">CAIU8909883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06/02/2022</v>
          </cell>
          <cell r="AK199" t="str">
            <v>Marítimo</v>
          </cell>
          <cell r="AL199" t="str">
            <v>11/02/2022</v>
          </cell>
          <cell r="AM199" t="str">
            <v>24/02/2022</v>
          </cell>
          <cell r="AN199" t="str">
            <v xml:space="preserve">          </v>
          </cell>
        </row>
        <row r="200">
          <cell r="B200">
            <v>80535230</v>
          </cell>
          <cell r="C200">
            <v>540201552</v>
          </cell>
          <cell r="E200" t="str">
            <v/>
          </cell>
          <cell r="F200" t="str">
            <v/>
          </cell>
          <cell r="G200" t="str">
            <v xml:space="preserve">MSC ATHENS                                        </v>
          </cell>
          <cell r="I200" t="str">
            <v/>
          </cell>
          <cell r="J200">
            <v>44</v>
          </cell>
          <cell r="K200" t="str">
            <v>19</v>
          </cell>
          <cell r="L200" t="str">
            <v>44</v>
          </cell>
          <cell r="M200" t="str">
            <v>283</v>
          </cell>
          <cell r="N200" t="str">
            <v>10</v>
          </cell>
          <cell r="O200" t="str">
            <v>0</v>
          </cell>
          <cell r="P200" t="str">
            <v>0</v>
          </cell>
          <cell r="Q200" t="str">
            <v>3</v>
          </cell>
          <cell r="R200" t="str">
            <v>3</v>
          </cell>
          <cell r="S200" t="str">
            <v>Não</v>
          </cell>
          <cell r="T200" t="str">
            <v xml:space="preserve">CAIU8978797           </v>
          </cell>
          <cell r="V200" t="str">
            <v/>
          </cell>
          <cell r="W200" t="str">
            <v>(SNS) TROCA DE NOTA</v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0</v>
          </cell>
          <cell r="AB200" t="str">
            <v>25</v>
          </cell>
          <cell r="AC200" t="str">
            <v>11</v>
          </cell>
          <cell r="AD200" t="str">
            <v xml:space="preserve">CAIU8978797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06/02/2022</v>
          </cell>
          <cell r="AK200" t="str">
            <v>Marítimo</v>
          </cell>
          <cell r="AL200" t="str">
            <v>11/02/2022</v>
          </cell>
          <cell r="AM200" t="str">
            <v>24/02/2022</v>
          </cell>
          <cell r="AN200" t="str">
            <v xml:space="preserve">          </v>
          </cell>
        </row>
        <row r="201">
          <cell r="B201">
            <v>80535231</v>
          </cell>
          <cell r="C201">
            <v>540201553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4</v>
          </cell>
          <cell r="I201" t="str">
            <v/>
          </cell>
          <cell r="J201">
            <v>20</v>
          </cell>
          <cell r="K201" t="str">
            <v>6</v>
          </cell>
          <cell r="L201" t="str">
            <v>20</v>
          </cell>
          <cell r="M201" t="str">
            <v>0</v>
          </cell>
          <cell r="N201" t="str">
            <v>86</v>
          </cell>
          <cell r="O201" t="str">
            <v>6</v>
          </cell>
          <cell r="P201" t="str">
            <v>2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UASU1057822           </v>
          </cell>
          <cell r="U201" t="str">
            <v>07/03/2022</v>
          </cell>
          <cell r="V201" t="str">
            <v>07/03/2022</v>
          </cell>
          <cell r="W201" t="str">
            <v>Ronie A9672602131</v>
          </cell>
          <cell r="X201" t="str">
            <v>SBL</v>
          </cell>
          <cell r="Y201" t="str">
            <v/>
          </cell>
          <cell r="Z201" t="str">
            <v>20</v>
          </cell>
          <cell r="AA201" t="str">
            <v>3</v>
          </cell>
          <cell r="AB201" t="str">
            <v>96</v>
          </cell>
          <cell r="AC201" t="str">
            <v>11</v>
          </cell>
          <cell r="AD201" t="str">
            <v xml:space="preserve">UASU1057822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06/02/2022</v>
          </cell>
          <cell r="AK201" t="str">
            <v>Marítimo</v>
          </cell>
          <cell r="AL201" t="str">
            <v>11/02/2022</v>
          </cell>
          <cell r="AM201" t="str">
            <v>24/02/2022</v>
          </cell>
          <cell r="AN201" t="str">
            <v>2204072396</v>
          </cell>
        </row>
        <row r="202">
          <cell r="B202">
            <v>80535243</v>
          </cell>
          <cell r="C202">
            <v>540201554</v>
          </cell>
          <cell r="E202" t="str">
            <v/>
          </cell>
          <cell r="F202" t="str">
            <v/>
          </cell>
          <cell r="G202" t="str">
            <v xml:space="preserve">MSC ATHENS                                        </v>
          </cell>
          <cell r="I202" t="str">
            <v/>
          </cell>
          <cell r="J202">
            <v>30</v>
          </cell>
          <cell r="K202" t="str">
            <v>6</v>
          </cell>
          <cell r="L202" t="str">
            <v>30</v>
          </cell>
          <cell r="M202" t="str">
            <v>42</v>
          </cell>
          <cell r="N202" t="str">
            <v>42</v>
          </cell>
          <cell r="O202" t="str">
            <v>11</v>
          </cell>
          <cell r="P202" t="str">
            <v>27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RFCU5066095           </v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 xml:space="preserve">8 </v>
          </cell>
          <cell r="AA202" t="str">
            <v>0</v>
          </cell>
          <cell r="AB202" t="str">
            <v>83</v>
          </cell>
          <cell r="AC202" t="str">
            <v>11</v>
          </cell>
          <cell r="AD202" t="str">
            <v xml:space="preserve">RFCU5066095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06/02/2022</v>
          </cell>
          <cell r="AK202" t="str">
            <v>Marítimo</v>
          </cell>
          <cell r="AL202" t="str">
            <v>11/02/2022</v>
          </cell>
          <cell r="AM202" t="str">
            <v>24/02/2022</v>
          </cell>
          <cell r="AN202" t="str">
            <v xml:space="preserve">          </v>
          </cell>
        </row>
        <row r="203">
          <cell r="B203">
            <v>80535264</v>
          </cell>
          <cell r="C203">
            <v>540201555</v>
          </cell>
          <cell r="E203" t="str">
            <v/>
          </cell>
          <cell r="F203" t="str">
            <v>VERDE</v>
          </cell>
          <cell r="G203" t="str">
            <v xml:space="preserve">MSC ATHENS                                        </v>
          </cell>
          <cell r="H203" t="str">
            <v>5</v>
          </cell>
          <cell r="I203" t="str">
            <v/>
          </cell>
          <cell r="J203">
            <v>53</v>
          </cell>
          <cell r="K203" t="str">
            <v>15</v>
          </cell>
          <cell r="L203" t="str">
            <v>53</v>
          </cell>
          <cell r="M203" t="str">
            <v>148</v>
          </cell>
          <cell r="N203" t="str">
            <v>15</v>
          </cell>
          <cell r="O203" t="str">
            <v>16</v>
          </cell>
          <cell r="P203" t="str">
            <v>36</v>
          </cell>
          <cell r="Q203" t="str">
            <v>1</v>
          </cell>
          <cell r="R203" t="str">
            <v>1</v>
          </cell>
          <cell r="S203" t="str">
            <v>Não</v>
          </cell>
          <cell r="T203" t="str">
            <v xml:space="preserve">HLBU2691101           </v>
          </cell>
          <cell r="U203" t="str">
            <v>23/02/2022</v>
          </cell>
          <cell r="V203" t="str">
            <v/>
          </cell>
          <cell r="W203" t="str">
            <v>CJ TRAVESSA ( DARIO ) PUXE SBL / Silas A9616800180    9054</v>
          </cell>
          <cell r="X203" t="str">
            <v>SBL</v>
          </cell>
          <cell r="Y203" t="str">
            <v/>
          </cell>
          <cell r="Z203" t="str">
            <v>20</v>
          </cell>
          <cell r="AA203" t="str">
            <v>4</v>
          </cell>
          <cell r="AB203" t="str">
            <v>73</v>
          </cell>
          <cell r="AC203" t="str">
            <v>11</v>
          </cell>
          <cell r="AD203" t="str">
            <v xml:space="preserve">HLBU2691101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06/02/2022</v>
          </cell>
          <cell r="AK203" t="str">
            <v>Marítimo</v>
          </cell>
          <cell r="AL203" t="str">
            <v>11/02/2022</v>
          </cell>
          <cell r="AM203" t="str">
            <v>24/02/2022</v>
          </cell>
          <cell r="AN203" t="str">
            <v>2203846134</v>
          </cell>
        </row>
        <row r="204">
          <cell r="B204">
            <v>80535248</v>
          </cell>
          <cell r="C204">
            <v>540201556</v>
          </cell>
          <cell r="E204" t="str">
            <v/>
          </cell>
          <cell r="F204" t="str">
            <v/>
          </cell>
          <cell r="G204" t="str">
            <v xml:space="preserve">MSC ATHENS                                        </v>
          </cell>
          <cell r="I204" t="str">
            <v/>
          </cell>
          <cell r="J204">
            <v>5</v>
          </cell>
          <cell r="K204" t="str">
            <v>1</v>
          </cell>
          <cell r="L204" t="str">
            <v>5</v>
          </cell>
          <cell r="M204" t="str">
            <v>0</v>
          </cell>
          <cell r="N204" t="str">
            <v>0</v>
          </cell>
          <cell r="O204" t="str">
            <v>10</v>
          </cell>
          <cell r="P204" t="str">
            <v>17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TEMU7467625           </v>
          </cell>
          <cell r="V204" t="str">
            <v/>
          </cell>
          <cell r="W204" t="str">
            <v>CJ TRAVESSA ( DARIO ) PUXE SBL</v>
          </cell>
          <cell r="X204" t="str">
            <v>SBL</v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27</v>
          </cell>
          <cell r="AC204" t="str">
            <v>11</v>
          </cell>
          <cell r="AD204" t="str">
            <v xml:space="preserve">TEMU7467625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06/02/2022</v>
          </cell>
          <cell r="AK204" t="str">
            <v>Marítimo</v>
          </cell>
          <cell r="AL204" t="str">
            <v>11/02/2022</v>
          </cell>
          <cell r="AM204" t="str">
            <v>24/02/2022</v>
          </cell>
          <cell r="AN204" t="str">
            <v xml:space="preserve">          </v>
          </cell>
        </row>
        <row r="205">
          <cell r="B205">
            <v>80535257</v>
          </cell>
          <cell r="C205">
            <v>540201557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</v>
          </cell>
          <cell r="K205" t="str">
            <v>1</v>
          </cell>
          <cell r="L205" t="str">
            <v>1</v>
          </cell>
          <cell r="M205" t="str">
            <v>0</v>
          </cell>
          <cell r="N205" t="str">
            <v>0</v>
          </cell>
          <cell r="O205" t="str">
            <v>51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FFAU2203714           </v>
          </cell>
          <cell r="V205" t="str">
            <v/>
          </cell>
          <cell r="W205" t="str">
            <v>BANCOS ( ALVARO ) PUXE SBL</v>
          </cell>
          <cell r="X205" t="str">
            <v>SBL</v>
          </cell>
          <cell r="Y205" t="str">
            <v/>
          </cell>
          <cell r="Z205" t="str">
            <v xml:space="preserve">7 </v>
          </cell>
          <cell r="AA205" t="str">
            <v>0</v>
          </cell>
          <cell r="AB205" t="str">
            <v>51</v>
          </cell>
          <cell r="AC205" t="str">
            <v>11</v>
          </cell>
          <cell r="AD205" t="str">
            <v xml:space="preserve">FFAU2203714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06/02/2022</v>
          </cell>
          <cell r="AK205" t="str">
            <v>Marítimo</v>
          </cell>
          <cell r="AL205" t="str">
            <v>11/02/2022</v>
          </cell>
          <cell r="AM205" t="str">
            <v>24/02/2022</v>
          </cell>
          <cell r="AN205" t="str">
            <v xml:space="preserve">          </v>
          </cell>
        </row>
        <row r="206">
          <cell r="B206">
            <v>80535258</v>
          </cell>
          <cell r="C206">
            <v>540201558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66</v>
          </cell>
          <cell r="K206" t="str">
            <v>14</v>
          </cell>
          <cell r="L206" t="str">
            <v>66</v>
          </cell>
          <cell r="M206" t="str">
            <v>400</v>
          </cell>
          <cell r="N206" t="str">
            <v>29</v>
          </cell>
          <cell r="O206" t="str">
            <v>4</v>
          </cell>
          <cell r="P206" t="str">
            <v>24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AMFU8927493           </v>
          </cell>
          <cell r="U206" t="str">
            <v>18/03/2022</v>
          </cell>
          <cell r="V206" t="str">
            <v/>
          </cell>
          <cell r="W206" t="str">
            <v>PORTA-OBJETOS AREA DO TETO ( ALVARO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42</v>
          </cell>
          <cell r="AC206" t="str">
            <v>11</v>
          </cell>
          <cell r="AD206" t="str">
            <v xml:space="preserve">AMFU8927493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06/02/2022</v>
          </cell>
          <cell r="AK206" t="str">
            <v>Marítimo</v>
          </cell>
          <cell r="AL206" t="str">
            <v>11/02/2022</v>
          </cell>
          <cell r="AM206" t="str">
            <v>24/02/2022</v>
          </cell>
          <cell r="AN206" t="str">
            <v xml:space="preserve">          </v>
          </cell>
        </row>
        <row r="207">
          <cell r="B207">
            <v>80535259</v>
          </cell>
          <cell r="C207">
            <v>540201559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1</v>
          </cell>
          <cell r="K207" t="str">
            <v>1</v>
          </cell>
          <cell r="L207" t="str">
            <v>1</v>
          </cell>
          <cell r="M207" t="str">
            <v>0</v>
          </cell>
          <cell r="N207" t="str">
            <v>0</v>
          </cell>
          <cell r="O207" t="str">
            <v>51</v>
          </cell>
          <cell r="P207" t="str">
            <v>0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HAMU1230912           </v>
          </cell>
          <cell r="V207" t="str">
            <v/>
          </cell>
          <cell r="W207" t="str">
            <v>BANCOS ( ALVARO ) PUXE SBL</v>
          </cell>
          <cell r="X207" t="str">
            <v>SBL</v>
          </cell>
          <cell r="Y207" t="str">
            <v/>
          </cell>
          <cell r="Z207" t="str">
            <v xml:space="preserve">7 </v>
          </cell>
          <cell r="AA207" t="str">
            <v>0</v>
          </cell>
          <cell r="AB207" t="str">
            <v>51</v>
          </cell>
          <cell r="AC207" t="str">
            <v>11</v>
          </cell>
          <cell r="AD207" t="str">
            <v xml:space="preserve">HAMU1230912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06/02/2022</v>
          </cell>
          <cell r="AK207" t="str">
            <v>Marítimo</v>
          </cell>
          <cell r="AL207" t="str">
            <v>11/02/2022</v>
          </cell>
          <cell r="AM207" t="str">
            <v>24/02/2022</v>
          </cell>
          <cell r="AN207" t="str">
            <v xml:space="preserve">          </v>
          </cell>
        </row>
        <row r="208">
          <cell r="B208">
            <v>80535262</v>
          </cell>
          <cell r="C208">
            <v>540201560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6</v>
          </cell>
          <cell r="K208" t="str">
            <v>3</v>
          </cell>
          <cell r="L208" t="str">
            <v>6</v>
          </cell>
          <cell r="M208" t="str">
            <v>0</v>
          </cell>
          <cell r="N208" t="str">
            <v>21</v>
          </cell>
          <cell r="O208" t="str">
            <v>10</v>
          </cell>
          <cell r="P208" t="str">
            <v>5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HLBU1950430           </v>
          </cell>
          <cell r="U208" t="str">
            <v>08/03/2022</v>
          </cell>
          <cell r="V208" t="str">
            <v>08/03/2022</v>
          </cell>
          <cell r="W208" t="str">
            <v>EXO.TRANSM. GW6E-2800/200KV-12 ( TEZOTO-GIBA ) PUXE SBL/ Guilherme A0012001222</v>
          </cell>
          <cell r="X208" t="str">
            <v>SBL</v>
          </cell>
          <cell r="Y208" t="str">
            <v/>
          </cell>
          <cell r="Z208" t="str">
            <v xml:space="preserve">7 </v>
          </cell>
          <cell r="AA208" t="str">
            <v>1</v>
          </cell>
          <cell r="AB208" t="str">
            <v>36</v>
          </cell>
          <cell r="AC208" t="str">
            <v>11</v>
          </cell>
          <cell r="AD208" t="str">
            <v xml:space="preserve">HLBU1950430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06/02/2022</v>
          </cell>
          <cell r="AK208" t="str">
            <v>Marítimo</v>
          </cell>
          <cell r="AL208" t="str">
            <v>11/02/2022</v>
          </cell>
          <cell r="AM208" t="str">
            <v>24/02/2022</v>
          </cell>
          <cell r="AN208" t="str">
            <v xml:space="preserve">          </v>
          </cell>
        </row>
        <row r="209">
          <cell r="B209">
            <v>80535263</v>
          </cell>
          <cell r="C209">
            <v>540201561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109</v>
          </cell>
          <cell r="K209" t="str">
            <v>31</v>
          </cell>
          <cell r="L209" t="str">
            <v>109</v>
          </cell>
          <cell r="M209" t="str">
            <v>612</v>
          </cell>
          <cell r="N209" t="str">
            <v>1</v>
          </cell>
          <cell r="O209" t="str">
            <v>11</v>
          </cell>
          <cell r="P209" t="str">
            <v>16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FSCU8248369           </v>
          </cell>
          <cell r="U209" t="str">
            <v>14/03/2022</v>
          </cell>
          <cell r="V209" t="str">
            <v/>
          </cell>
          <cell r="W209" t="str">
            <v>EXO.TRANSM. GW6E-2800/200KV-12 ( TEZOTO-GIBA ) PUXE SBL</v>
          </cell>
          <cell r="X209" t="str">
            <v>SBL</v>
          </cell>
          <cell r="Y209" t="str">
            <v/>
          </cell>
          <cell r="Z209" t="str">
            <v xml:space="preserve">8 </v>
          </cell>
          <cell r="AA209" t="str">
            <v>5</v>
          </cell>
          <cell r="AB209" t="str">
            <v>40</v>
          </cell>
          <cell r="AC209" t="str">
            <v>11</v>
          </cell>
          <cell r="AD209" t="str">
            <v xml:space="preserve">FSCU8248369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06/02/2022</v>
          </cell>
          <cell r="AK209" t="str">
            <v>Marítimo</v>
          </cell>
          <cell r="AL209" t="str">
            <v>11/02/2022</v>
          </cell>
          <cell r="AM209" t="str">
            <v>24/02/2022</v>
          </cell>
          <cell r="AN209" t="str">
            <v xml:space="preserve">          </v>
          </cell>
        </row>
        <row r="210">
          <cell r="B210">
            <v>80535265</v>
          </cell>
          <cell r="C210">
            <v>540201562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1</v>
          </cell>
          <cell r="K210" t="str">
            <v>1</v>
          </cell>
          <cell r="L210" t="str">
            <v>1</v>
          </cell>
          <cell r="M210" t="str">
            <v>0</v>
          </cell>
          <cell r="N210" t="str">
            <v>0</v>
          </cell>
          <cell r="O210" t="str">
            <v>51</v>
          </cell>
          <cell r="P210" t="str">
            <v>0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TGHU6110661           </v>
          </cell>
          <cell r="V210" t="str">
            <v/>
          </cell>
          <cell r="W210" t="str">
            <v>BANCOS ( ALVARO ) PUXE SBL</v>
          </cell>
          <cell r="X210" t="str">
            <v>SBL</v>
          </cell>
          <cell r="Y210" t="str">
            <v/>
          </cell>
          <cell r="Z210" t="str">
            <v xml:space="preserve">7 </v>
          </cell>
          <cell r="AA210" t="str">
            <v>0</v>
          </cell>
          <cell r="AB210" t="str">
            <v>51</v>
          </cell>
          <cell r="AC210" t="str">
            <v>11</v>
          </cell>
          <cell r="AD210" t="str">
            <v xml:space="preserve">TGHU6110661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06/02/2022</v>
          </cell>
          <cell r="AK210" t="str">
            <v>Marítimo</v>
          </cell>
          <cell r="AL210" t="str">
            <v>11/02/2022</v>
          </cell>
          <cell r="AM210" t="str">
            <v>24/02/2022</v>
          </cell>
          <cell r="AN210" t="str">
            <v xml:space="preserve">          </v>
          </cell>
        </row>
        <row r="211">
          <cell r="B211">
            <v>80535269</v>
          </cell>
          <cell r="C211">
            <v>540201563</v>
          </cell>
          <cell r="E211" t="str">
            <v/>
          </cell>
          <cell r="F211" t="str">
            <v>VERDE</v>
          </cell>
          <cell r="G211" t="str">
            <v xml:space="preserve">MSC ATHENS                                        </v>
          </cell>
          <cell r="H211" t="str">
            <v>5</v>
          </cell>
          <cell r="I211" t="str">
            <v/>
          </cell>
          <cell r="J211">
            <v>99</v>
          </cell>
          <cell r="K211" t="str">
            <v>25</v>
          </cell>
          <cell r="L211" t="str">
            <v>99</v>
          </cell>
          <cell r="M211" t="str">
            <v>708</v>
          </cell>
          <cell r="N211" t="str">
            <v>6</v>
          </cell>
          <cell r="O211" t="str">
            <v>18</v>
          </cell>
          <cell r="P211" t="str">
            <v>5</v>
          </cell>
          <cell r="Q211" t="str">
            <v>2</v>
          </cell>
          <cell r="R211" t="str">
            <v>2</v>
          </cell>
          <cell r="S211" t="str">
            <v>Não</v>
          </cell>
          <cell r="T211" t="str">
            <v xml:space="preserve">TGHU8871926           </v>
          </cell>
          <cell r="U211" t="str">
            <v>28/02/2022</v>
          </cell>
          <cell r="V211" t="str">
            <v>07/03/2022</v>
          </cell>
          <cell r="W211" t="str">
            <v>EXO.TRANSM. GW6E-2800/( TEZOTO-GIBA ) Mariana N000000006187/ A0109897285/ Patrick A9734920201</v>
          </cell>
          <cell r="X211" t="str">
            <v>MBB</v>
          </cell>
          <cell r="Y211" t="str">
            <v/>
          </cell>
          <cell r="Z211" t="str">
            <v>20</v>
          </cell>
          <cell r="AA211" t="str">
            <v>6</v>
          </cell>
          <cell r="AB211" t="str">
            <v>40</v>
          </cell>
          <cell r="AC211" t="str">
            <v>11</v>
          </cell>
          <cell r="AD211" t="str">
            <v xml:space="preserve">TGHU8871926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06/02/2022</v>
          </cell>
          <cell r="AK211" t="str">
            <v>Marítimo</v>
          </cell>
          <cell r="AL211" t="str">
            <v>11/02/2022</v>
          </cell>
          <cell r="AM211" t="str">
            <v>24/02/2022</v>
          </cell>
          <cell r="AN211" t="str">
            <v>2203972822</v>
          </cell>
        </row>
        <row r="212">
          <cell r="B212">
            <v>80535276</v>
          </cell>
          <cell r="C212">
            <v>540201564</v>
          </cell>
          <cell r="E212" t="str">
            <v/>
          </cell>
          <cell r="F212" t="str">
            <v/>
          </cell>
          <cell r="G212" t="str">
            <v xml:space="preserve">MSC ATHENS                                        </v>
          </cell>
          <cell r="I212" t="str">
            <v/>
          </cell>
          <cell r="J212">
            <v>40</v>
          </cell>
          <cell r="K212" t="str">
            <v>8</v>
          </cell>
          <cell r="L212" t="str">
            <v>40</v>
          </cell>
          <cell r="M212" t="str">
            <v>450</v>
          </cell>
          <cell r="N212" t="str">
            <v>115</v>
          </cell>
          <cell r="O212" t="str">
            <v>33</v>
          </cell>
          <cell r="P212" t="str">
            <v>8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HLBU3104127           </v>
          </cell>
          <cell r="V212" t="str">
            <v/>
          </cell>
          <cell r="W212" t="str">
            <v>EXO.TRANSM. GW6E-2800/200KV-12 ( TEZOTO-GIBA ) PUXE SBL</v>
          </cell>
          <cell r="X212" t="str">
            <v>SBL</v>
          </cell>
          <cell r="Y212" t="str">
            <v/>
          </cell>
          <cell r="Z212" t="str">
            <v xml:space="preserve">8 </v>
          </cell>
          <cell r="AA212" t="str">
            <v>0</v>
          </cell>
          <cell r="AB212" t="str">
            <v>54</v>
          </cell>
          <cell r="AC212" t="str">
            <v>11</v>
          </cell>
          <cell r="AD212" t="str">
            <v xml:space="preserve">HLBU3104127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06/02/2022</v>
          </cell>
          <cell r="AK212" t="str">
            <v>Marítimo</v>
          </cell>
          <cell r="AL212" t="str">
            <v>11/02/2022</v>
          </cell>
          <cell r="AM212" t="str">
            <v>24/02/2022</v>
          </cell>
          <cell r="AN212" t="str">
            <v xml:space="preserve">          </v>
          </cell>
        </row>
        <row r="213">
          <cell r="B213">
            <v>80535384</v>
          </cell>
          <cell r="C213">
            <v>540201565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11</v>
          </cell>
          <cell r="K213" t="str">
            <v>4</v>
          </cell>
          <cell r="L213" t="str">
            <v>11</v>
          </cell>
          <cell r="M213" t="str">
            <v>0</v>
          </cell>
          <cell r="N213" t="str">
            <v>11</v>
          </cell>
          <cell r="O213" t="str">
            <v>31</v>
          </cell>
          <cell r="P213" t="str">
            <v>12</v>
          </cell>
          <cell r="Q213" t="str">
            <v>1</v>
          </cell>
          <cell r="R213" t="str">
            <v>1</v>
          </cell>
          <cell r="S213" t="str">
            <v>Não</v>
          </cell>
          <cell r="T213" t="str">
            <v xml:space="preserve">HLBU1480465           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0</v>
          </cell>
          <cell r="AB213" t="str">
            <v>55</v>
          </cell>
          <cell r="AC213" t="str">
            <v>11</v>
          </cell>
          <cell r="AD213" t="str">
            <v xml:space="preserve">HLBU1480465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06/02/2022</v>
          </cell>
          <cell r="AK213" t="str">
            <v>Marítimo</v>
          </cell>
          <cell r="AL213" t="str">
            <v>11/02/2022</v>
          </cell>
          <cell r="AM213" t="str">
            <v>24/02/2022</v>
          </cell>
          <cell r="AN213" t="str">
            <v xml:space="preserve">          </v>
          </cell>
        </row>
        <row r="214">
          <cell r="B214">
            <v>80535402</v>
          </cell>
          <cell r="C214">
            <v>540201567</v>
          </cell>
          <cell r="E214" t="str">
            <v/>
          </cell>
          <cell r="F214" t="str">
            <v/>
          </cell>
          <cell r="G214" t="str">
            <v xml:space="preserve">MSC ATHENS                                        </v>
          </cell>
          <cell r="I214" t="str">
            <v/>
          </cell>
          <cell r="J214">
            <v>43</v>
          </cell>
          <cell r="K214" t="str">
            <v>8</v>
          </cell>
          <cell r="L214" t="str">
            <v>43</v>
          </cell>
          <cell r="M214" t="str">
            <v>117</v>
          </cell>
          <cell r="N214" t="str">
            <v>21</v>
          </cell>
          <cell r="O214" t="str">
            <v>19</v>
          </cell>
          <cell r="P214" t="str">
            <v>9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TLLU5230260           </v>
          </cell>
          <cell r="U214" t="str">
            <v>24/02/2022</v>
          </cell>
          <cell r="V214" t="str">
            <v/>
          </cell>
          <cell r="W214" t="str">
            <v>CJ TRAVESSA ( DARIO ) PUXE SBL</v>
          </cell>
          <cell r="X214" t="str">
            <v>SBL</v>
          </cell>
          <cell r="Y214" t="str">
            <v/>
          </cell>
          <cell r="Z214" t="str">
            <v xml:space="preserve">8 </v>
          </cell>
          <cell r="AA214" t="str">
            <v>1</v>
          </cell>
          <cell r="AB214" t="str">
            <v>47</v>
          </cell>
          <cell r="AC214" t="str">
            <v>11</v>
          </cell>
          <cell r="AD214" t="str">
            <v xml:space="preserve">TLLU5230260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06/02/2022</v>
          </cell>
          <cell r="AK214" t="str">
            <v>Marítimo</v>
          </cell>
          <cell r="AL214" t="str">
            <v>11/02/2022</v>
          </cell>
          <cell r="AM214" t="str">
            <v>24/02/2022</v>
          </cell>
          <cell r="AN214" t="str">
            <v xml:space="preserve">          </v>
          </cell>
        </row>
        <row r="215">
          <cell r="B215">
            <v>80535403</v>
          </cell>
          <cell r="C215">
            <v>540201568</v>
          </cell>
          <cell r="E215" t="str">
            <v/>
          </cell>
          <cell r="F215" t="str">
            <v/>
          </cell>
          <cell r="G215" t="str">
            <v xml:space="preserve">MSC ATHENS                                        </v>
          </cell>
          <cell r="I215" t="str">
            <v/>
          </cell>
          <cell r="J215">
            <v>11</v>
          </cell>
          <cell r="K215" t="str">
            <v>1</v>
          </cell>
          <cell r="L215" t="str">
            <v>11</v>
          </cell>
          <cell r="M215" t="str">
            <v>0</v>
          </cell>
          <cell r="N215" t="str">
            <v>6</v>
          </cell>
          <cell r="O215" t="str">
            <v>5</v>
          </cell>
          <cell r="P215" t="str">
            <v>23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DRYU9152481           </v>
          </cell>
          <cell r="V215" t="str">
            <v/>
          </cell>
          <cell r="W215" t="str">
            <v>CJ TRAVESSA ( DARIO ) PUXE SBL</v>
          </cell>
          <cell r="X215" t="str">
            <v>SBL</v>
          </cell>
          <cell r="Y215" t="str">
            <v/>
          </cell>
          <cell r="Z215" t="str">
            <v xml:space="preserve">7 </v>
          </cell>
          <cell r="AA215" t="str">
            <v>0</v>
          </cell>
          <cell r="AB215" t="str">
            <v>34</v>
          </cell>
          <cell r="AC215" t="str">
            <v>11</v>
          </cell>
          <cell r="AD215" t="str">
            <v xml:space="preserve">DRYU9152481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06/02/2022</v>
          </cell>
          <cell r="AK215" t="str">
            <v>Marítimo</v>
          </cell>
          <cell r="AL215" t="str">
            <v>11/02/2022</v>
          </cell>
          <cell r="AM215" t="str">
            <v>24/02/2022</v>
          </cell>
          <cell r="AN215" t="str">
            <v xml:space="preserve">          </v>
          </cell>
        </row>
        <row r="216">
          <cell r="B216">
            <v>80535412</v>
          </cell>
          <cell r="C216">
            <v>540201569</v>
          </cell>
          <cell r="E216" t="str">
            <v/>
          </cell>
          <cell r="F216" t="str">
            <v>VERDE</v>
          </cell>
          <cell r="G216" t="str">
            <v xml:space="preserve">MSC ATHENS                                        </v>
          </cell>
          <cell r="H216" t="str">
            <v>1</v>
          </cell>
          <cell r="I216" t="str">
            <v/>
          </cell>
          <cell r="J216">
            <v>69</v>
          </cell>
          <cell r="K216" t="str">
            <v>31</v>
          </cell>
          <cell r="L216" t="str">
            <v>69</v>
          </cell>
          <cell r="M216" t="str">
            <v>401</v>
          </cell>
          <cell r="N216" t="str">
            <v>41</v>
          </cell>
          <cell r="O216" t="str">
            <v>0</v>
          </cell>
          <cell r="P216" t="str">
            <v>0</v>
          </cell>
          <cell r="Q216" t="str">
            <v>2</v>
          </cell>
          <cell r="R216" t="str">
            <v>2</v>
          </cell>
          <cell r="S216" t="str">
            <v>Não</v>
          </cell>
          <cell r="T216" t="str">
            <v xml:space="preserve">HLBU1289058           </v>
          </cell>
          <cell r="U216" t="str">
            <v>10/03/2022</v>
          </cell>
          <cell r="V216" t="str">
            <v/>
          </cell>
          <cell r="W216" t="str">
            <v>CJ. CAMBIO ( ALVARO ) PUXE SBL</v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51</v>
          </cell>
          <cell r="AC216" t="str">
            <v>11</v>
          </cell>
          <cell r="AD216" t="str">
            <v xml:space="preserve">HLBU1289058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06/02/2022</v>
          </cell>
          <cell r="AK216" t="str">
            <v>Marítimo</v>
          </cell>
          <cell r="AL216" t="str">
            <v>11/02/2022</v>
          </cell>
          <cell r="AM216" t="str">
            <v>24/02/2022</v>
          </cell>
          <cell r="AN216" t="str">
            <v>2204212511</v>
          </cell>
        </row>
        <row r="217">
          <cell r="B217">
            <v>80535417</v>
          </cell>
          <cell r="C217">
            <v>540201570</v>
          </cell>
          <cell r="E217" t="str">
            <v/>
          </cell>
          <cell r="F217" t="str">
            <v/>
          </cell>
          <cell r="G217" t="str">
            <v xml:space="preserve">MSC ATHENS                                        </v>
          </cell>
          <cell r="I217" t="str">
            <v/>
          </cell>
          <cell r="J217">
            <v>13</v>
          </cell>
          <cell r="K217" t="str">
            <v>5</v>
          </cell>
          <cell r="L217" t="str">
            <v>13</v>
          </cell>
          <cell r="M217" t="str">
            <v>0</v>
          </cell>
          <cell r="N217" t="str">
            <v>0</v>
          </cell>
          <cell r="O217" t="str">
            <v>16</v>
          </cell>
          <cell r="P217" t="str">
            <v>36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CAIU8045446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 xml:space="preserve">8 </v>
          </cell>
          <cell r="AA217" t="str">
            <v>0</v>
          </cell>
          <cell r="AB217" t="str">
            <v>52</v>
          </cell>
          <cell r="AC217" t="str">
            <v>11</v>
          </cell>
          <cell r="AD217" t="str">
            <v xml:space="preserve">CAIU8045446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06/02/2022</v>
          </cell>
          <cell r="AK217" t="str">
            <v>Marítimo</v>
          </cell>
          <cell r="AL217" t="str">
            <v>11/02/2022</v>
          </cell>
          <cell r="AM217" t="str">
            <v>24/02/2022</v>
          </cell>
          <cell r="AN217" t="str">
            <v xml:space="preserve">          </v>
          </cell>
        </row>
        <row r="218">
          <cell r="B218">
            <v>80535420</v>
          </cell>
          <cell r="C218">
            <v>540201571</v>
          </cell>
          <cell r="E218" t="str">
            <v/>
          </cell>
          <cell r="F218" t="str">
            <v/>
          </cell>
          <cell r="G218" t="str">
            <v xml:space="preserve">MSC ATHENS                                        </v>
          </cell>
          <cell r="I218" t="str">
            <v/>
          </cell>
          <cell r="J218">
            <v>3</v>
          </cell>
          <cell r="K218" t="str">
            <v>1</v>
          </cell>
          <cell r="L218" t="str">
            <v>3</v>
          </cell>
          <cell r="M218" t="str">
            <v>0</v>
          </cell>
          <cell r="N218" t="str">
            <v>0</v>
          </cell>
          <cell r="O218" t="str">
            <v>0</v>
          </cell>
          <cell r="P218" t="str">
            <v>40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HLBU2599844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40</v>
          </cell>
          <cell r="AC218" t="str">
            <v>11</v>
          </cell>
          <cell r="AD218" t="str">
            <v xml:space="preserve">HLBU2599844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06/02/2022</v>
          </cell>
          <cell r="AK218" t="str">
            <v>Marítimo</v>
          </cell>
          <cell r="AL218" t="str">
            <v>11/02/2022</v>
          </cell>
          <cell r="AM218" t="str">
            <v>24/02/2022</v>
          </cell>
          <cell r="AN218" t="str">
            <v xml:space="preserve">          </v>
          </cell>
        </row>
        <row r="219">
          <cell r="B219">
            <v>80535422</v>
          </cell>
          <cell r="C219">
            <v>540201572</v>
          </cell>
          <cell r="E219" t="str">
            <v/>
          </cell>
          <cell r="F219" t="str">
            <v/>
          </cell>
          <cell r="G219" t="str">
            <v xml:space="preserve">MSC ATHENS                                        </v>
          </cell>
          <cell r="I219" t="str">
            <v/>
          </cell>
          <cell r="J219">
            <v>30</v>
          </cell>
          <cell r="K219" t="str">
            <v>8</v>
          </cell>
          <cell r="L219" t="str">
            <v>30</v>
          </cell>
          <cell r="M219" t="str">
            <v>301</v>
          </cell>
          <cell r="N219" t="str">
            <v>5</v>
          </cell>
          <cell r="O219" t="str">
            <v>50</v>
          </cell>
          <cell r="P219" t="str">
            <v>23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UACU5176047           </v>
          </cell>
          <cell r="V219" t="str">
            <v/>
          </cell>
          <cell r="W219" t="str">
            <v>EXO.TRANSM. GW6E-2800/200KV-12 ( TEZOTO-GIBA ) PUXE SBL</v>
          </cell>
          <cell r="X219" t="str">
            <v>SBL</v>
          </cell>
          <cell r="Y219" t="str">
            <v/>
          </cell>
          <cell r="Z219" t="str">
            <v xml:space="preserve">8 </v>
          </cell>
          <cell r="AA219" t="str">
            <v>0</v>
          </cell>
          <cell r="AB219" t="str">
            <v>79</v>
          </cell>
          <cell r="AC219" t="str">
            <v>11</v>
          </cell>
          <cell r="AD219" t="str">
            <v xml:space="preserve">UACU5176047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06/02/2022</v>
          </cell>
          <cell r="AK219" t="str">
            <v>Marítimo</v>
          </cell>
          <cell r="AL219" t="str">
            <v>11/02/2022</v>
          </cell>
          <cell r="AM219" t="str">
            <v>24/02/2022</v>
          </cell>
          <cell r="AN219" t="str">
            <v xml:space="preserve">          </v>
          </cell>
        </row>
        <row r="220">
          <cell r="B220">
            <v>80534825</v>
          </cell>
          <cell r="C220">
            <v>540201573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88</v>
          </cell>
          <cell r="K220" t="str">
            <v>29</v>
          </cell>
          <cell r="L220" t="str">
            <v>88</v>
          </cell>
          <cell r="M220" t="str">
            <v>536</v>
          </cell>
          <cell r="N220" t="str">
            <v>5</v>
          </cell>
          <cell r="O220" t="str">
            <v>20</v>
          </cell>
          <cell r="P220" t="str">
            <v>20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HLBU1173983           </v>
          </cell>
          <cell r="U220" t="str">
            <v>24/02/2022</v>
          </cell>
          <cell r="V220" t="str">
            <v>25/02/2022</v>
          </cell>
          <cell r="W220" t="str">
            <v>Carlos A5410502022</v>
          </cell>
          <cell r="X220" t="str">
            <v>MBB</v>
          </cell>
          <cell r="Y220" t="str">
            <v/>
          </cell>
          <cell r="Z220" t="str">
            <v>14</v>
          </cell>
          <cell r="AA220" t="str">
            <v>3</v>
          </cell>
          <cell r="AB220" t="str">
            <v>53</v>
          </cell>
          <cell r="AC220" t="str">
            <v>11</v>
          </cell>
          <cell r="AD220" t="str">
            <v xml:space="preserve">HLBU1173983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06/02/2022</v>
          </cell>
          <cell r="AK220" t="str">
            <v>Marítimo</v>
          </cell>
          <cell r="AL220" t="str">
            <v>11/02/2022</v>
          </cell>
          <cell r="AM220" t="str">
            <v>24/02/2022</v>
          </cell>
          <cell r="AN220" t="str">
            <v>2203817614</v>
          </cell>
        </row>
        <row r="221">
          <cell r="B221">
            <v>80534826</v>
          </cell>
          <cell r="C221">
            <v>540201574</v>
          </cell>
          <cell r="E221" t="str">
            <v/>
          </cell>
          <cell r="F221" t="str">
            <v>VERDE</v>
          </cell>
          <cell r="G221" t="str">
            <v xml:space="preserve">MSC ATHENS                                        </v>
          </cell>
          <cell r="H221" t="str">
            <v>4</v>
          </cell>
          <cell r="I221" t="str">
            <v/>
          </cell>
          <cell r="J221">
            <v>131</v>
          </cell>
          <cell r="K221" t="str">
            <v>37</v>
          </cell>
          <cell r="L221" t="str">
            <v>131</v>
          </cell>
          <cell r="M221" t="str">
            <v>873</v>
          </cell>
          <cell r="N221" t="str">
            <v>38</v>
          </cell>
          <cell r="O221" t="str">
            <v>1</v>
          </cell>
          <cell r="P221" t="str">
            <v>9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TGBU5922674           </v>
          </cell>
          <cell r="V221" t="str">
            <v>04/03/2022</v>
          </cell>
          <cell r="W221" t="str">
            <v>Carlos A5410502022</v>
          </cell>
          <cell r="X221" t="str">
            <v>SBL</v>
          </cell>
          <cell r="Y221" t="str">
            <v/>
          </cell>
          <cell r="Z221" t="str">
            <v>20</v>
          </cell>
          <cell r="AA221" t="str">
            <v>0</v>
          </cell>
          <cell r="AB221" t="str">
            <v>64</v>
          </cell>
          <cell r="AC221" t="str">
            <v>11</v>
          </cell>
          <cell r="AD221" t="str">
            <v xml:space="preserve">TGBU5922674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06/02/2022</v>
          </cell>
          <cell r="AK221" t="str">
            <v>Marítimo</v>
          </cell>
          <cell r="AL221" t="str">
            <v>11/02/2022</v>
          </cell>
          <cell r="AM221" t="str">
            <v>24/02/2022</v>
          </cell>
          <cell r="AN221" t="str">
            <v>2204072612</v>
          </cell>
        </row>
        <row r="222">
          <cell r="B222">
            <v>80534830</v>
          </cell>
          <cell r="C222">
            <v>540201575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43</v>
          </cell>
          <cell r="K222" t="str">
            <v>12</v>
          </cell>
          <cell r="L222" t="str">
            <v>43</v>
          </cell>
          <cell r="M222" t="str">
            <v>315</v>
          </cell>
          <cell r="N222" t="str">
            <v>15</v>
          </cell>
          <cell r="O222" t="str">
            <v>22</v>
          </cell>
          <cell r="P222" t="str">
            <v>116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TCNU8661110           </v>
          </cell>
          <cell r="U222" t="str">
            <v>11/03/2022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>14</v>
          </cell>
          <cell r="AA222" t="str">
            <v>1</v>
          </cell>
          <cell r="AB222" t="str">
            <v>69</v>
          </cell>
          <cell r="AC222" t="str">
            <v>11</v>
          </cell>
          <cell r="AD222" t="str">
            <v xml:space="preserve">TCNU8661110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06/02/2022</v>
          </cell>
          <cell r="AK222" t="str">
            <v>Marítimo</v>
          </cell>
          <cell r="AL222" t="str">
            <v>11/02/2022</v>
          </cell>
          <cell r="AM222" t="str">
            <v>24/02/2022</v>
          </cell>
          <cell r="AN222" t="str">
            <v>2204337861</v>
          </cell>
        </row>
        <row r="223">
          <cell r="B223">
            <v>80534917</v>
          </cell>
          <cell r="C223">
            <v>540201576</v>
          </cell>
          <cell r="E223" t="str">
            <v/>
          </cell>
          <cell r="F223" t="str">
            <v>VERDE</v>
          </cell>
          <cell r="G223" t="str">
            <v xml:space="preserve">MSC ATHENS                                        </v>
          </cell>
          <cell r="H223" t="str">
            <v>5</v>
          </cell>
          <cell r="I223" t="str">
            <v/>
          </cell>
          <cell r="J223">
            <v>66</v>
          </cell>
          <cell r="K223" t="str">
            <v>27</v>
          </cell>
          <cell r="L223" t="str">
            <v>66</v>
          </cell>
          <cell r="M223" t="str">
            <v>167</v>
          </cell>
          <cell r="N223" t="str">
            <v>26</v>
          </cell>
          <cell r="O223" t="str">
            <v>6</v>
          </cell>
          <cell r="P223" t="str">
            <v>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CAIU4308544           </v>
          </cell>
          <cell r="U223" t="str">
            <v>03/03/2022</v>
          </cell>
          <cell r="V223" t="str">
            <v>02/03/2022</v>
          </cell>
          <cell r="W223" t="str">
            <v>CJ. CAMBIO ( ALVARO ) PUXE SBL / Ronie A9602615433</v>
          </cell>
          <cell r="X223" t="str">
            <v>SBL</v>
          </cell>
          <cell r="Y223" t="str">
            <v/>
          </cell>
          <cell r="Z223" t="str">
            <v>20</v>
          </cell>
          <cell r="AA223" t="str">
            <v>2</v>
          </cell>
          <cell r="AB223" t="str">
            <v>35</v>
          </cell>
          <cell r="AC223" t="str">
            <v>11</v>
          </cell>
          <cell r="AD223" t="str">
            <v xml:space="preserve">CAIU4308544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06/02/2022</v>
          </cell>
          <cell r="AK223" t="str">
            <v>Marítimo</v>
          </cell>
          <cell r="AL223" t="str">
            <v>11/02/2022</v>
          </cell>
          <cell r="AM223" t="str">
            <v>24/02/2022</v>
          </cell>
          <cell r="AN223" t="str">
            <v>2203850409</v>
          </cell>
        </row>
        <row r="224">
          <cell r="B224">
            <v>80534937</v>
          </cell>
          <cell r="C224">
            <v>540201577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3</v>
          </cell>
          <cell r="K224" t="str">
            <v>2</v>
          </cell>
          <cell r="L224" t="str">
            <v>3</v>
          </cell>
          <cell r="M224" t="str">
            <v>0</v>
          </cell>
          <cell r="N224" t="str">
            <v>0</v>
          </cell>
          <cell r="O224" t="str">
            <v>0</v>
          </cell>
          <cell r="P224" t="str">
            <v>20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NIDU5200173           </v>
          </cell>
          <cell r="V224" t="str">
            <v/>
          </cell>
          <cell r="W224" t="str">
            <v>EXO.TRANSM. GW6E-2800/200KV-12 ( TEZOTO-GIBA ) PUXE SBL</v>
          </cell>
          <cell r="X224" t="str">
            <v>SBL</v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20</v>
          </cell>
          <cell r="AC224" t="str">
            <v>11</v>
          </cell>
          <cell r="AD224" t="str">
            <v xml:space="preserve">NIDU5200173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06/02/2022</v>
          </cell>
          <cell r="AK224" t="str">
            <v>Marítimo</v>
          </cell>
          <cell r="AL224" t="str">
            <v>11/02/2022</v>
          </cell>
          <cell r="AM224" t="str">
            <v>24/02/2022</v>
          </cell>
          <cell r="AN224" t="str">
            <v xml:space="preserve">          </v>
          </cell>
        </row>
        <row r="225">
          <cell r="B225">
            <v>80534938</v>
          </cell>
          <cell r="C225">
            <v>540201578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3</v>
          </cell>
          <cell r="K225" t="str">
            <v>3</v>
          </cell>
          <cell r="L225" t="str">
            <v>3</v>
          </cell>
          <cell r="M225" t="str">
            <v>0</v>
          </cell>
          <cell r="N225" t="str">
            <v>0</v>
          </cell>
          <cell r="O225" t="str">
            <v>4</v>
          </cell>
          <cell r="P225" t="str">
            <v>30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FSCU9443713           </v>
          </cell>
          <cell r="U225" t="str">
            <v>23/02/2022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7 </v>
          </cell>
          <cell r="AA225" t="str">
            <v>2</v>
          </cell>
          <cell r="AB225" t="str">
            <v>34</v>
          </cell>
          <cell r="AC225" t="str">
            <v>11</v>
          </cell>
          <cell r="AD225" t="str">
            <v xml:space="preserve">FSCU9443713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06/02/2022</v>
          </cell>
          <cell r="AK225" t="str">
            <v>Marítimo</v>
          </cell>
          <cell r="AL225" t="str">
            <v>11/02/2022</v>
          </cell>
          <cell r="AM225" t="str">
            <v>24/02/2022</v>
          </cell>
          <cell r="AN225" t="str">
            <v xml:space="preserve">          </v>
          </cell>
        </row>
        <row r="226">
          <cell r="B226">
            <v>80534945</v>
          </cell>
          <cell r="C226">
            <v>540201579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40</v>
          </cell>
          <cell r="K226" t="str">
            <v>11</v>
          </cell>
          <cell r="L226" t="str">
            <v>40</v>
          </cell>
          <cell r="M226" t="str">
            <v>285</v>
          </cell>
          <cell r="N226" t="str">
            <v>27</v>
          </cell>
          <cell r="O226" t="str">
            <v>8</v>
          </cell>
          <cell r="P226" t="str">
            <v>22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TCLU5433980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41</v>
          </cell>
          <cell r="AC226" t="str">
            <v>11</v>
          </cell>
          <cell r="AD226" t="str">
            <v xml:space="preserve">TCLU5433980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06/02/2022</v>
          </cell>
          <cell r="AK226" t="str">
            <v>Marítimo</v>
          </cell>
          <cell r="AL226" t="str">
            <v>11/02/2022</v>
          </cell>
          <cell r="AM226" t="str">
            <v>24/02/2022</v>
          </cell>
          <cell r="AN226" t="str">
            <v xml:space="preserve">          </v>
          </cell>
        </row>
        <row r="227">
          <cell r="B227">
            <v>80534947</v>
          </cell>
          <cell r="C227">
            <v>540201580</v>
          </cell>
          <cell r="E227" t="str">
            <v/>
          </cell>
          <cell r="F227" t="str">
            <v/>
          </cell>
          <cell r="G227" t="str">
            <v xml:space="preserve">MSC ATHENS  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30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TCKU6556472           </v>
          </cell>
          <cell r="U227" t="str">
            <v>08/03/2022</v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 xml:space="preserve">7 </v>
          </cell>
          <cell r="AA227" t="str">
            <v>1</v>
          </cell>
          <cell r="AB227" t="str">
            <v>30</v>
          </cell>
          <cell r="AC227" t="str">
            <v>11</v>
          </cell>
          <cell r="AD227" t="str">
            <v xml:space="preserve">TCKU6556472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06/02/2022</v>
          </cell>
          <cell r="AK227" t="str">
            <v>Marítimo</v>
          </cell>
          <cell r="AL227" t="str">
            <v>11/02/2022</v>
          </cell>
          <cell r="AM227" t="str">
            <v>24/02/2022</v>
          </cell>
          <cell r="AN227" t="str">
            <v xml:space="preserve">          </v>
          </cell>
        </row>
        <row r="228">
          <cell r="B228">
            <v>80535424</v>
          </cell>
          <cell r="C228">
            <v>540201581</v>
          </cell>
          <cell r="E228" t="str">
            <v/>
          </cell>
          <cell r="F228" t="str">
            <v/>
          </cell>
          <cell r="G228" t="str">
            <v xml:space="preserve">MSC ATHENS                                        </v>
          </cell>
          <cell r="I228" t="str">
            <v/>
          </cell>
          <cell r="J228">
            <v>6</v>
          </cell>
          <cell r="K228" t="str">
            <v>4</v>
          </cell>
          <cell r="L228" t="str">
            <v>6</v>
          </cell>
          <cell r="M228" t="str">
            <v>0</v>
          </cell>
          <cell r="N228" t="str">
            <v>20</v>
          </cell>
          <cell r="O228" t="str">
            <v>3</v>
          </cell>
          <cell r="P228" t="str">
            <v>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TLLU5863994           </v>
          </cell>
          <cell r="V228" t="str">
            <v/>
          </cell>
          <cell r="W228" t="str">
            <v>BANCOS ( ALVARO ) PUXE SBL</v>
          </cell>
          <cell r="X228" t="str">
            <v>SBL</v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23</v>
          </cell>
          <cell r="AC228" t="str">
            <v>11</v>
          </cell>
          <cell r="AD228" t="str">
            <v xml:space="preserve">TLLU5863994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06/02/2022</v>
          </cell>
          <cell r="AK228" t="str">
            <v>Marítimo</v>
          </cell>
          <cell r="AL228" t="str">
            <v>11/02/2022</v>
          </cell>
          <cell r="AM228" t="str">
            <v>24/02/2022</v>
          </cell>
          <cell r="AN228" t="str">
            <v xml:space="preserve">          </v>
          </cell>
        </row>
        <row r="229">
          <cell r="B229">
            <v>80535430</v>
          </cell>
          <cell r="C229">
            <v>540201582</v>
          </cell>
          <cell r="E229" t="str">
            <v/>
          </cell>
          <cell r="F229" t="str">
            <v>VERDE</v>
          </cell>
          <cell r="G229" t="str">
            <v xml:space="preserve">MSC ATHENS                                        </v>
          </cell>
          <cell r="H229" t="str">
            <v>5</v>
          </cell>
          <cell r="I229" t="str">
            <v/>
          </cell>
          <cell r="J229">
            <v>66</v>
          </cell>
          <cell r="K229" t="str">
            <v>21</v>
          </cell>
          <cell r="L229" t="str">
            <v>66</v>
          </cell>
          <cell r="M229" t="str">
            <v>485</v>
          </cell>
          <cell r="N229" t="str">
            <v>17</v>
          </cell>
          <cell r="O229" t="str">
            <v>2</v>
          </cell>
          <cell r="P229" t="str">
            <v>24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TCLU8345178           </v>
          </cell>
          <cell r="U229" t="str">
            <v>02/02/2022</v>
          </cell>
          <cell r="V229" t="str">
            <v>02/03/2022</v>
          </cell>
          <cell r="W229" t="str">
            <v>Carlos A0009903916</v>
          </cell>
          <cell r="X229" t="str">
            <v>MBB</v>
          </cell>
          <cell r="Y229" t="str">
            <v/>
          </cell>
          <cell r="Z229" t="str">
            <v>20</v>
          </cell>
          <cell r="AA229" t="str">
            <v>2</v>
          </cell>
          <cell r="AB229" t="str">
            <v>51</v>
          </cell>
          <cell r="AC229" t="str">
            <v>11</v>
          </cell>
          <cell r="AD229" t="str">
            <v xml:space="preserve">TCLU8345178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06/02/2022</v>
          </cell>
          <cell r="AK229" t="str">
            <v>Marítimo</v>
          </cell>
          <cell r="AL229" t="str">
            <v>11/02/2022</v>
          </cell>
          <cell r="AM229" t="str">
            <v>24/02/2022</v>
          </cell>
          <cell r="AN229" t="str">
            <v>2203850387</v>
          </cell>
        </row>
        <row r="230">
          <cell r="B230">
            <v>80535464</v>
          </cell>
          <cell r="C230">
            <v>540201583</v>
          </cell>
          <cell r="E230" t="str">
            <v/>
          </cell>
          <cell r="F230" t="str">
            <v/>
          </cell>
          <cell r="G230" t="str">
            <v xml:space="preserve">MSC ATHENS                                        </v>
          </cell>
          <cell r="I230" t="str">
            <v/>
          </cell>
          <cell r="J230">
            <v>1</v>
          </cell>
          <cell r="K230" t="str">
            <v/>
          </cell>
          <cell r="L230" t="str">
            <v>1</v>
          </cell>
          <cell r="M230" t="str">
            <v>0</v>
          </cell>
          <cell r="N230" t="str">
            <v>0</v>
          </cell>
          <cell r="O230" t="str">
            <v>20</v>
          </cell>
          <cell r="P230" t="str">
            <v>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HAMU1192366           </v>
          </cell>
          <cell r="V230" t="str">
            <v/>
          </cell>
          <cell r="W230" t="str">
            <v>PORTA-OBJETOS AREA DO TETO ( ALVARO ) PUXE SBL</v>
          </cell>
          <cell r="X230" t="str">
            <v>SBL</v>
          </cell>
          <cell r="Y230" t="str">
            <v/>
          </cell>
          <cell r="Z230" t="str">
            <v xml:space="preserve">7 </v>
          </cell>
          <cell r="AA230" t="str">
            <v>0</v>
          </cell>
          <cell r="AB230" t="str">
            <v>20</v>
          </cell>
          <cell r="AC230" t="str">
            <v>11</v>
          </cell>
          <cell r="AD230" t="str">
            <v xml:space="preserve">HAMU1192366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06/02/2022</v>
          </cell>
          <cell r="AK230" t="str">
            <v>Marítimo</v>
          </cell>
          <cell r="AL230" t="str">
            <v>11/02/2022</v>
          </cell>
          <cell r="AM230" t="str">
            <v>24/02/2022</v>
          </cell>
          <cell r="AN230" t="str">
            <v xml:space="preserve">          </v>
          </cell>
        </row>
        <row r="231">
          <cell r="B231">
            <v>80534934</v>
          </cell>
          <cell r="C231">
            <v>540201584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16</v>
          </cell>
          <cell r="K231" t="str">
            <v>6</v>
          </cell>
          <cell r="L231" t="str">
            <v>16</v>
          </cell>
          <cell r="M231" t="str">
            <v>4</v>
          </cell>
          <cell r="N231" t="str">
            <v>2</v>
          </cell>
          <cell r="O231" t="str">
            <v>12</v>
          </cell>
          <cell r="P231" t="str">
            <v>9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TCLU5110251           </v>
          </cell>
          <cell r="V231" t="str">
            <v/>
          </cell>
          <cell r="W231" t="str">
            <v>(SNS) TROCA DE NOTA</v>
          </cell>
          <cell r="X231" t="str">
            <v/>
          </cell>
          <cell r="Y231" t="str">
            <v/>
          </cell>
          <cell r="Z231" t="str">
            <v xml:space="preserve">7 </v>
          </cell>
          <cell r="AA231" t="str">
            <v>0</v>
          </cell>
          <cell r="AB231" t="str">
            <v>26</v>
          </cell>
          <cell r="AC231" t="str">
            <v>11</v>
          </cell>
          <cell r="AD231" t="str">
            <v xml:space="preserve">TCLU5110251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06/02/2022</v>
          </cell>
          <cell r="AK231" t="str">
            <v>Marítimo</v>
          </cell>
          <cell r="AL231" t="str">
            <v>11/02/2022</v>
          </cell>
          <cell r="AM231" t="str">
            <v>24/02/2022</v>
          </cell>
          <cell r="AN231" t="str">
            <v xml:space="preserve">          </v>
          </cell>
        </row>
        <row r="232">
          <cell r="B232">
            <v>80535465</v>
          </cell>
          <cell r="C232">
            <v>540201585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1</v>
          </cell>
          <cell r="K232" t="str">
            <v/>
          </cell>
          <cell r="L232" t="str">
            <v>1</v>
          </cell>
          <cell r="M232" t="str">
            <v>0</v>
          </cell>
          <cell r="N232" t="str">
            <v>0</v>
          </cell>
          <cell r="O232" t="str">
            <v>20</v>
          </cell>
          <cell r="P232" t="str">
            <v>0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HAMU1302186           </v>
          </cell>
          <cell r="V232" t="str">
            <v/>
          </cell>
          <cell r="W232" t="str">
            <v>PORTA-OBJETOS AREA DO TETO ( ALVARO ) PUXE SBL</v>
          </cell>
          <cell r="X232" t="str">
            <v>SBL</v>
          </cell>
          <cell r="Y232" t="str">
            <v/>
          </cell>
          <cell r="Z232" t="str">
            <v xml:space="preserve">7 </v>
          </cell>
          <cell r="AA232" t="str">
            <v>0</v>
          </cell>
          <cell r="AB232" t="str">
            <v>20</v>
          </cell>
          <cell r="AC232" t="str">
            <v>11</v>
          </cell>
          <cell r="AD232" t="str">
            <v xml:space="preserve">HAMU1302186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06/02/2022</v>
          </cell>
          <cell r="AK232" t="str">
            <v>Marítimo</v>
          </cell>
          <cell r="AL232" t="str">
            <v>11/02/2022</v>
          </cell>
          <cell r="AM232" t="str">
            <v>24/02/2022</v>
          </cell>
          <cell r="AN232" t="str">
            <v xml:space="preserve">          </v>
          </cell>
        </row>
        <row r="233">
          <cell r="B233">
            <v>80534939</v>
          </cell>
          <cell r="C233">
            <v>540201586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1</v>
          </cell>
          <cell r="I233" t="str">
            <v/>
          </cell>
          <cell r="J233">
            <v>4</v>
          </cell>
          <cell r="K233" t="str">
            <v>2</v>
          </cell>
          <cell r="L233" t="str">
            <v>4</v>
          </cell>
          <cell r="M233" t="str">
            <v>0</v>
          </cell>
          <cell r="N233" t="str">
            <v>6</v>
          </cell>
          <cell r="O233" t="str">
            <v>0</v>
          </cell>
          <cell r="P233" t="str">
            <v>34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TGBU5457741           </v>
          </cell>
          <cell r="U233" t="str">
            <v>07/03/2022</v>
          </cell>
          <cell r="V233" t="str">
            <v>08/03/2022</v>
          </cell>
          <cell r="W233" t="str">
            <v>Milani A9714100102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1</v>
          </cell>
          <cell r="AB233" t="str">
            <v>40</v>
          </cell>
          <cell r="AC233" t="str">
            <v>11</v>
          </cell>
          <cell r="AD233" t="str">
            <v xml:space="preserve">TGBU5457741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06/02/2022</v>
          </cell>
          <cell r="AK233" t="str">
            <v>Marítimo</v>
          </cell>
          <cell r="AL233" t="str">
            <v>11/02/2022</v>
          </cell>
          <cell r="AM233" t="str">
            <v>24/02/2022</v>
          </cell>
          <cell r="AN233" t="str">
            <v>2204211566</v>
          </cell>
        </row>
        <row r="234">
          <cell r="B234">
            <v>80534966</v>
          </cell>
          <cell r="C234">
            <v>540201587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1</v>
          </cell>
          <cell r="I234" t="str">
            <v/>
          </cell>
          <cell r="J234">
            <v>12</v>
          </cell>
          <cell r="K234" t="str">
            <v>4</v>
          </cell>
          <cell r="L234" t="str">
            <v>12</v>
          </cell>
          <cell r="M234" t="str">
            <v>0</v>
          </cell>
          <cell r="N234" t="str">
            <v>28</v>
          </cell>
          <cell r="O234" t="str">
            <v>36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HLBU3096103           </v>
          </cell>
          <cell r="U234" t="str">
            <v>07/03/2022</v>
          </cell>
          <cell r="V234" t="str">
            <v>07/03/2022</v>
          </cell>
          <cell r="W234" t="str">
            <v>Guilherme A0151543902</v>
          </cell>
          <cell r="X234" t="str">
            <v>SBL</v>
          </cell>
          <cell r="Y234" t="str">
            <v/>
          </cell>
          <cell r="Z234" t="str">
            <v>20</v>
          </cell>
          <cell r="AA234" t="str">
            <v>1</v>
          </cell>
          <cell r="AB234" t="str">
            <v>69</v>
          </cell>
          <cell r="AC234" t="str">
            <v>11</v>
          </cell>
          <cell r="AD234" t="str">
            <v xml:space="preserve">HLBU3096103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06/02/2022</v>
          </cell>
          <cell r="AK234" t="str">
            <v>Marítimo</v>
          </cell>
          <cell r="AL234" t="str">
            <v>11/02/2022</v>
          </cell>
          <cell r="AM234" t="str">
            <v>24/02/2022</v>
          </cell>
          <cell r="AN234" t="str">
            <v>2204211612</v>
          </cell>
        </row>
        <row r="235">
          <cell r="B235">
            <v>80535466</v>
          </cell>
          <cell r="C235">
            <v>540201588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1</v>
          </cell>
          <cell r="K235" t="str">
            <v/>
          </cell>
          <cell r="L235" t="str">
            <v>1</v>
          </cell>
          <cell r="M235" t="str">
            <v>0</v>
          </cell>
          <cell r="N235" t="str">
            <v>0</v>
          </cell>
          <cell r="O235" t="str">
            <v>20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GLDU7330392           </v>
          </cell>
          <cell r="V235" t="str">
            <v/>
          </cell>
          <cell r="W235" t="str">
            <v>PORTA-OBJETOS AREA DO TETO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0</v>
          </cell>
          <cell r="AB235" t="str">
            <v>20</v>
          </cell>
          <cell r="AC235" t="str">
            <v>11</v>
          </cell>
          <cell r="AD235" t="str">
            <v xml:space="preserve">GLDU7330392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80534967</v>
          </cell>
          <cell r="C236">
            <v>540201589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21</v>
          </cell>
          <cell r="K236" t="str">
            <v>7</v>
          </cell>
          <cell r="L236" t="str">
            <v>21</v>
          </cell>
          <cell r="M236" t="str">
            <v>0</v>
          </cell>
          <cell r="N236" t="str">
            <v>55</v>
          </cell>
          <cell r="O236" t="str">
            <v>6</v>
          </cell>
          <cell r="P236" t="str">
            <v>14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PCIU9502611           </v>
          </cell>
          <cell r="U236" t="str">
            <v>11/03/2022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2</v>
          </cell>
          <cell r="AB236" t="str">
            <v>75</v>
          </cell>
          <cell r="AC236" t="str">
            <v>11</v>
          </cell>
          <cell r="AD236" t="str">
            <v xml:space="preserve">PCIU9502611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80535467</v>
          </cell>
          <cell r="C237">
            <v>540201590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5</v>
          </cell>
          <cell r="I237" t="str">
            <v/>
          </cell>
          <cell r="J237">
            <v>72</v>
          </cell>
          <cell r="K237" t="str">
            <v>20</v>
          </cell>
          <cell r="L237" t="str">
            <v>72</v>
          </cell>
          <cell r="M237" t="str">
            <v>518</v>
          </cell>
          <cell r="N237" t="str">
            <v>18</v>
          </cell>
          <cell r="O237" t="str">
            <v>16</v>
          </cell>
          <cell r="P237" t="str">
            <v>47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UACU5796407           </v>
          </cell>
          <cell r="U237" t="str">
            <v>02/02/2022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>20</v>
          </cell>
          <cell r="AA237" t="str">
            <v>2</v>
          </cell>
          <cell r="AB237" t="str">
            <v>46</v>
          </cell>
          <cell r="AC237" t="str">
            <v>11</v>
          </cell>
          <cell r="AD237" t="str">
            <v xml:space="preserve">UACU5796407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>2204050945</v>
          </cell>
        </row>
        <row r="238">
          <cell r="B238">
            <v>80535468</v>
          </cell>
          <cell r="C238">
            <v>540201591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15</v>
          </cell>
          <cell r="K238" t="str">
            <v>4</v>
          </cell>
          <cell r="L238" t="str">
            <v>15</v>
          </cell>
          <cell r="M238" t="str">
            <v>0</v>
          </cell>
          <cell r="N238" t="str">
            <v>5</v>
          </cell>
          <cell r="O238" t="str">
            <v>14</v>
          </cell>
          <cell r="P238" t="str">
            <v>25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HLXU8415216           </v>
          </cell>
          <cell r="U238" t="str">
            <v>18/03/2022</v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 xml:space="preserve">7 </v>
          </cell>
          <cell r="AA238" t="str">
            <v>2</v>
          </cell>
          <cell r="AB238" t="str">
            <v>44</v>
          </cell>
          <cell r="AC238" t="str">
            <v>11</v>
          </cell>
          <cell r="AD238" t="str">
            <v xml:space="preserve">HLXU8415216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80534971</v>
          </cell>
          <cell r="C239">
            <v>540201593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1</v>
          </cell>
          <cell r="I239" t="str">
            <v/>
          </cell>
          <cell r="J239">
            <v>6</v>
          </cell>
          <cell r="K239" t="str">
            <v>4</v>
          </cell>
          <cell r="L239" t="str">
            <v>6</v>
          </cell>
          <cell r="M239" t="str">
            <v>0</v>
          </cell>
          <cell r="N239" t="str">
            <v>17</v>
          </cell>
          <cell r="O239" t="str">
            <v>0</v>
          </cell>
          <cell r="P239" t="str">
            <v>5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TCNU5537976           </v>
          </cell>
          <cell r="U239" t="str">
            <v>07/03/2022</v>
          </cell>
          <cell r="V239" t="str">
            <v>07/03/2022</v>
          </cell>
          <cell r="W239" t="str">
            <v>EXO.TRANSM. GW6E-2800/200KV-12 ( TEZOTO-GIBA ) PUXE SBL/ Rodrigo A9423501225</v>
          </cell>
          <cell r="X239" t="str">
            <v>MBB</v>
          </cell>
          <cell r="Y239" t="str">
            <v/>
          </cell>
          <cell r="Z239" t="str">
            <v>20</v>
          </cell>
          <cell r="AA239" t="str">
            <v>1</v>
          </cell>
          <cell r="AB239" t="str">
            <v>22</v>
          </cell>
          <cell r="AC239" t="str">
            <v>11</v>
          </cell>
          <cell r="AD239" t="str">
            <v xml:space="preserve">TCNU5537976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>2204211620</v>
          </cell>
        </row>
        <row r="240">
          <cell r="B240">
            <v>80535489</v>
          </cell>
          <cell r="C240">
            <v>540201595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6</v>
          </cell>
          <cell r="K240" t="str">
            <v>2</v>
          </cell>
          <cell r="L240" t="str">
            <v>6</v>
          </cell>
          <cell r="M240" t="str">
            <v>0</v>
          </cell>
          <cell r="N240" t="str">
            <v>3</v>
          </cell>
          <cell r="O240" t="str">
            <v>3</v>
          </cell>
          <cell r="P240" t="str">
            <v>24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HLBU1857625           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0</v>
          </cell>
          <cell r="AB240" t="str">
            <v>30</v>
          </cell>
          <cell r="AC240" t="str">
            <v>11</v>
          </cell>
          <cell r="AD240" t="str">
            <v xml:space="preserve">HLBU1857625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80534972</v>
          </cell>
          <cell r="C241">
            <v>540201596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5</v>
          </cell>
          <cell r="K241" t="str">
            <v>2</v>
          </cell>
          <cell r="L241" t="str">
            <v>5</v>
          </cell>
          <cell r="M241" t="str">
            <v>0</v>
          </cell>
          <cell r="N241" t="str">
            <v>2</v>
          </cell>
          <cell r="O241" t="str">
            <v>0</v>
          </cell>
          <cell r="P241" t="str">
            <v>19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UACU5563621           </v>
          </cell>
          <cell r="V241" t="str">
            <v/>
          </cell>
          <cell r="W241" t="str">
            <v>EXO.TRANSM. GW6E-2800/200KV-12 ( TEZOTO-GIBA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0</v>
          </cell>
          <cell r="AB241" t="str">
            <v>21</v>
          </cell>
          <cell r="AC241" t="str">
            <v>11</v>
          </cell>
          <cell r="AD241" t="str">
            <v xml:space="preserve">UACU5563621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80534988</v>
          </cell>
          <cell r="C242">
            <v>540201598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4</v>
          </cell>
          <cell r="I242" t="str">
            <v/>
          </cell>
          <cell r="J242">
            <v>106</v>
          </cell>
          <cell r="K242" t="str">
            <v>30</v>
          </cell>
          <cell r="L242" t="str">
            <v>106</v>
          </cell>
          <cell r="M242" t="str">
            <v>668</v>
          </cell>
          <cell r="N242" t="str">
            <v>18</v>
          </cell>
          <cell r="O242" t="str">
            <v>9</v>
          </cell>
          <cell r="P242" t="str">
            <v>12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HLBU1298661           </v>
          </cell>
          <cell r="U242" t="str">
            <v>08/03/2022</v>
          </cell>
          <cell r="V242" t="str">
            <v>08/03/2022</v>
          </cell>
          <cell r="W242" t="str">
            <v>Ronie A9019970290</v>
          </cell>
          <cell r="X242" t="str">
            <v>MBB</v>
          </cell>
          <cell r="Y242" t="str">
            <v/>
          </cell>
          <cell r="Z242" t="str">
            <v>20</v>
          </cell>
          <cell r="AA242" t="str">
            <v>3</v>
          </cell>
          <cell r="AB242" t="str">
            <v>54</v>
          </cell>
          <cell r="AC242" t="str">
            <v>11</v>
          </cell>
          <cell r="AD242" t="str">
            <v xml:space="preserve">HLBU1298661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>2204066809</v>
          </cell>
        </row>
        <row r="243">
          <cell r="B243">
            <v>80535490</v>
          </cell>
          <cell r="C243">
            <v>540201599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27</v>
          </cell>
          <cell r="K243" t="str">
            <v>7</v>
          </cell>
          <cell r="L243" t="str">
            <v>27</v>
          </cell>
          <cell r="M243" t="str">
            <v>522</v>
          </cell>
          <cell r="N243" t="str">
            <v>40</v>
          </cell>
          <cell r="O243" t="str">
            <v>5</v>
          </cell>
          <cell r="P243" t="str">
            <v>22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TCNU8314615           </v>
          </cell>
          <cell r="U243" t="str">
            <v>10/03/2022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8 </v>
          </cell>
          <cell r="AA243" t="str">
            <v>1</v>
          </cell>
          <cell r="AB243" t="str">
            <v>36</v>
          </cell>
          <cell r="AC243" t="str">
            <v>11</v>
          </cell>
          <cell r="AD243" t="str">
            <v xml:space="preserve">TCNU8314615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80534986</v>
          </cell>
          <cell r="C244">
            <v>540201600</v>
          </cell>
          <cell r="E244" t="str">
            <v/>
          </cell>
          <cell r="F244" t="str">
            <v>VERMELHO</v>
          </cell>
          <cell r="G244" t="str">
            <v xml:space="preserve">MSC ATHENS                                        </v>
          </cell>
          <cell r="I244" t="str">
            <v/>
          </cell>
          <cell r="J244">
            <v>65</v>
          </cell>
          <cell r="K244" t="str">
            <v>21</v>
          </cell>
          <cell r="L244" t="str">
            <v>65</v>
          </cell>
          <cell r="M244" t="str">
            <v>252</v>
          </cell>
          <cell r="N244" t="str">
            <v>82</v>
          </cell>
          <cell r="O244" t="str">
            <v>12</v>
          </cell>
          <cell r="P244" t="str">
            <v>3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NIDU5174480           </v>
          </cell>
          <cell r="U244" t="str">
            <v>25/02/2022</v>
          </cell>
          <cell r="V244" t="str">
            <v>25/02/2022</v>
          </cell>
          <cell r="W244" t="str">
            <v>CJ. CAMBIO ( ALVARO ) PUXE SBL / Carlos A4570703338</v>
          </cell>
          <cell r="X244" t="str">
            <v>SBL</v>
          </cell>
          <cell r="Y244" t="str">
            <v/>
          </cell>
          <cell r="Z244" t="str">
            <v>14</v>
          </cell>
          <cell r="AA244" t="str">
            <v>2</v>
          </cell>
          <cell r="AB244" t="str">
            <v>105</v>
          </cell>
          <cell r="AC244" t="str">
            <v>11</v>
          </cell>
          <cell r="AD244" t="str">
            <v xml:space="preserve">NIDU5174480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>2203815972</v>
          </cell>
        </row>
        <row r="245">
          <cell r="B245">
            <v>80534993</v>
          </cell>
          <cell r="C245">
            <v>540201601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12</v>
          </cell>
          <cell r="K245" t="str">
            <v>4</v>
          </cell>
          <cell r="L245" t="str">
            <v>12</v>
          </cell>
          <cell r="M245" t="str">
            <v>0</v>
          </cell>
          <cell r="N245" t="str">
            <v>12</v>
          </cell>
          <cell r="O245" t="str">
            <v>28</v>
          </cell>
          <cell r="P245" t="str">
            <v>14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TGBU6172300           </v>
          </cell>
          <cell r="U245" t="str">
            <v>09/03/2022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1</v>
          </cell>
          <cell r="AB245" t="str">
            <v>54</v>
          </cell>
          <cell r="AC245" t="str">
            <v>11</v>
          </cell>
          <cell r="AD245" t="str">
            <v xml:space="preserve">TGBU6172300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80535492</v>
          </cell>
          <cell r="C246">
            <v>540201603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11</v>
          </cell>
          <cell r="I246" t="str">
            <v/>
          </cell>
          <cell r="J246">
            <v>39</v>
          </cell>
          <cell r="K246" t="str">
            <v>10</v>
          </cell>
          <cell r="L246" t="str">
            <v>39</v>
          </cell>
          <cell r="M246" t="str">
            <v>256</v>
          </cell>
          <cell r="N246" t="str">
            <v>66</v>
          </cell>
          <cell r="O246" t="str">
            <v>10</v>
          </cell>
          <cell r="P246" t="str">
            <v>31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BSIU9559759           </v>
          </cell>
          <cell r="U246" t="str">
            <v>03/02/2022</v>
          </cell>
          <cell r="V246" t="str">
            <v>03/03/2022</v>
          </cell>
          <cell r="W246" t="str">
            <v>Carlos A5410502022/ Mariana A0009956965</v>
          </cell>
          <cell r="X246" t="str">
            <v>MBB</v>
          </cell>
          <cell r="Y246" t="str">
            <v/>
          </cell>
          <cell r="Z246" t="str">
            <v>20</v>
          </cell>
          <cell r="AA246" t="str">
            <v>3</v>
          </cell>
          <cell r="AB246" t="str">
            <v>43</v>
          </cell>
          <cell r="AC246" t="str">
            <v>11</v>
          </cell>
          <cell r="AD246" t="str">
            <v xml:space="preserve">BSIU9559759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>2203818971</v>
          </cell>
        </row>
        <row r="247">
          <cell r="B247">
            <v>80535008</v>
          </cell>
          <cell r="C247">
            <v>540201604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13</v>
          </cell>
          <cell r="K247" t="str">
            <v>3</v>
          </cell>
          <cell r="L247" t="str">
            <v>13</v>
          </cell>
          <cell r="M247" t="str">
            <v>0</v>
          </cell>
          <cell r="N247" t="str">
            <v>33</v>
          </cell>
          <cell r="O247" t="str">
            <v>14</v>
          </cell>
          <cell r="P247" t="str">
            <v>7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HLXU8304932           </v>
          </cell>
          <cell r="U247" t="str">
            <v>17/03/2022</v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 xml:space="preserve">7 </v>
          </cell>
          <cell r="AA247" t="str">
            <v>1</v>
          </cell>
          <cell r="AB247" t="str">
            <v>54</v>
          </cell>
          <cell r="AC247" t="str">
            <v>11</v>
          </cell>
          <cell r="AD247" t="str">
            <v xml:space="preserve">HLXU8304932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80535010</v>
          </cell>
          <cell r="C248">
            <v>540201606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1</v>
          </cell>
          <cell r="I248" t="str">
            <v/>
          </cell>
          <cell r="J248">
            <v>23</v>
          </cell>
          <cell r="K248" t="str">
            <v>5</v>
          </cell>
          <cell r="L248" t="str">
            <v>23</v>
          </cell>
          <cell r="M248" t="str">
            <v>77</v>
          </cell>
          <cell r="N248" t="str">
            <v>43</v>
          </cell>
          <cell r="O248" t="str">
            <v>7</v>
          </cell>
          <cell r="P248" t="str">
            <v>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TCNU1819755           </v>
          </cell>
          <cell r="U248" t="str">
            <v>15/03/2022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>20</v>
          </cell>
          <cell r="AA248" t="str">
            <v>2</v>
          </cell>
          <cell r="AB248" t="str">
            <v>56</v>
          </cell>
          <cell r="AC248" t="str">
            <v>11</v>
          </cell>
          <cell r="AD248" t="str">
            <v xml:space="preserve">TCNU1819755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>2204211710</v>
          </cell>
        </row>
        <row r="249">
          <cell r="B249">
            <v>80535066</v>
          </cell>
          <cell r="C249">
            <v>540201607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35</v>
          </cell>
          <cell r="K249" t="str">
            <v>9</v>
          </cell>
          <cell r="L249" t="str">
            <v>35</v>
          </cell>
          <cell r="M249" t="str">
            <v>280</v>
          </cell>
          <cell r="N249" t="str">
            <v>11</v>
          </cell>
          <cell r="O249" t="str">
            <v>1</v>
          </cell>
          <cell r="P249" t="str">
            <v>0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CAXU8214574           </v>
          </cell>
          <cell r="U249" t="str">
            <v>08/03/2022</v>
          </cell>
          <cell r="V249" t="str">
            <v>08/03/2022</v>
          </cell>
          <cell r="W249" t="str">
            <v>Patrick A0039890085</v>
          </cell>
          <cell r="X249" t="str">
            <v>MBB</v>
          </cell>
          <cell r="Y249" t="str">
            <v/>
          </cell>
          <cell r="Z249" t="str">
            <v xml:space="preserve">8 </v>
          </cell>
          <cell r="AA249" t="str">
            <v>2</v>
          </cell>
          <cell r="AB249" t="str">
            <v>16</v>
          </cell>
          <cell r="AC249" t="str">
            <v>11</v>
          </cell>
          <cell r="AD249" t="str">
            <v xml:space="preserve">CAXU8214574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80535067</v>
          </cell>
          <cell r="C250">
            <v>540201608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14</v>
          </cell>
          <cell r="K250" t="str">
            <v>3</v>
          </cell>
          <cell r="L250" t="str">
            <v>14</v>
          </cell>
          <cell r="M250" t="str">
            <v>312</v>
          </cell>
          <cell r="N250" t="str">
            <v>12</v>
          </cell>
          <cell r="O250" t="str">
            <v>0</v>
          </cell>
          <cell r="P250" t="str">
            <v>0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SEGU5610685           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0</v>
          </cell>
          <cell r="AB250" t="str">
            <v>16</v>
          </cell>
          <cell r="AC250" t="str">
            <v>11</v>
          </cell>
          <cell r="AD250" t="str">
            <v xml:space="preserve">SEGU5610685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80535018</v>
          </cell>
          <cell r="C251">
            <v>540201610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9</v>
          </cell>
          <cell r="K251" t="str">
            <v>4</v>
          </cell>
          <cell r="L251" t="str">
            <v>9</v>
          </cell>
          <cell r="M251" t="str">
            <v>0</v>
          </cell>
          <cell r="N251" t="str">
            <v>4</v>
          </cell>
          <cell r="O251" t="str">
            <v>23</v>
          </cell>
          <cell r="P251" t="str">
            <v>8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CAIU8254024           </v>
          </cell>
          <cell r="V251" t="str">
            <v/>
          </cell>
          <cell r="W251" t="str">
            <v>EXO.TRANSM. GW6E-2800/200KV-12 ( TEZOTO-GIBA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0</v>
          </cell>
          <cell r="AB251" t="str">
            <v>35</v>
          </cell>
          <cell r="AC251" t="str">
            <v>11</v>
          </cell>
          <cell r="AD251" t="str">
            <v xml:space="preserve">CAIU8254024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80535025</v>
          </cell>
          <cell r="C252">
            <v>540201612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24</v>
          </cell>
          <cell r="K252" t="str">
            <v>6</v>
          </cell>
          <cell r="L252" t="str">
            <v>24</v>
          </cell>
          <cell r="M252" t="str">
            <v>0</v>
          </cell>
          <cell r="N252" t="str">
            <v>34</v>
          </cell>
          <cell r="O252" t="str">
            <v>11</v>
          </cell>
          <cell r="P252" t="str">
            <v>23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TEMU7298211           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0</v>
          </cell>
          <cell r="AB252" t="str">
            <v>68</v>
          </cell>
          <cell r="AC252" t="str">
            <v>11</v>
          </cell>
          <cell r="AD252" t="str">
            <v xml:space="preserve">TEMU7298211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4</v>
          </cell>
          <cell r="I253" t="str">
            <v/>
          </cell>
          <cell r="J253">
            <v>139</v>
          </cell>
          <cell r="K253" t="str">
            <v>35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SBL</v>
          </cell>
          <cell r="Y253" t="str">
            <v/>
          </cell>
          <cell r="Z253" t="str">
            <v>20</v>
          </cell>
          <cell r="AA253" t="str">
            <v>3</v>
          </cell>
          <cell r="AB253" t="str">
            <v>55</v>
          </cell>
          <cell r="AC253" t="str">
            <v>11</v>
          </cell>
          <cell r="AD253" t="str">
            <v xml:space="preserve">HLXU8254976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>2204066981</v>
          </cell>
        </row>
        <row r="254">
          <cell r="B254">
            <v>80535032</v>
          </cell>
          <cell r="C254">
            <v>540201616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11</v>
          </cell>
          <cell r="K254" t="str">
            <v>3</v>
          </cell>
          <cell r="L254" t="str">
            <v>11</v>
          </cell>
          <cell r="M254" t="str">
            <v>0</v>
          </cell>
          <cell r="N254" t="str">
            <v>8</v>
          </cell>
          <cell r="O254" t="str">
            <v>3</v>
          </cell>
          <cell r="P254" t="str">
            <v>24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HLXU8566655           </v>
          </cell>
          <cell r="V254" t="str">
            <v/>
          </cell>
          <cell r="W254" t="str">
            <v>EXO.TRANSM. GW6E-2800/200KV-12 ( TEZOTO-GIBA ) PUXE SBL</v>
          </cell>
          <cell r="X254" t="str">
            <v>SBL</v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35</v>
          </cell>
          <cell r="AC254" t="str">
            <v>11</v>
          </cell>
          <cell r="AD254" t="str">
            <v xml:space="preserve">HLXU8566655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80535040</v>
          </cell>
          <cell r="C255">
            <v>540201617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6</v>
          </cell>
          <cell r="K255" t="str">
            <v>5</v>
          </cell>
          <cell r="L255" t="str">
            <v>6</v>
          </cell>
          <cell r="M255" t="str">
            <v>0</v>
          </cell>
          <cell r="N255" t="str">
            <v>2</v>
          </cell>
          <cell r="O255" t="str">
            <v>11</v>
          </cell>
          <cell r="P255" t="str">
            <v>19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HLBU1415388           </v>
          </cell>
          <cell r="V255" t="str">
            <v/>
          </cell>
          <cell r="W255" t="str">
            <v>EXO.TRANSM. GW6E-2800/200KV-12 ( TEZOTO-GIBA ) PUXE SBL</v>
          </cell>
          <cell r="X255" t="str">
            <v>SBL</v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32</v>
          </cell>
          <cell r="AC255" t="str">
            <v>11</v>
          </cell>
          <cell r="AD255" t="str">
            <v xml:space="preserve">HLBU1415388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80535041</v>
          </cell>
          <cell r="C256">
            <v>540201618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8</v>
          </cell>
          <cell r="K256" t="str">
            <v>2</v>
          </cell>
          <cell r="L256" t="str">
            <v>8</v>
          </cell>
          <cell r="M256" t="str">
            <v>0</v>
          </cell>
          <cell r="N256" t="str">
            <v>12</v>
          </cell>
          <cell r="O256" t="str">
            <v>0</v>
          </cell>
          <cell r="P256" t="str">
            <v>19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HLBU3316511           </v>
          </cell>
          <cell r="V256" t="str">
            <v/>
          </cell>
          <cell r="W256" t="str">
            <v>EXO.TRANSM. GW6E-2800/200KV-12 ( TEZOTO-GIBA ) PUXE SBL</v>
          </cell>
          <cell r="X256" t="str">
            <v>SBL</v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31</v>
          </cell>
          <cell r="AC256" t="str">
            <v>11</v>
          </cell>
          <cell r="AD256" t="str">
            <v xml:space="preserve">HLBU3316511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80535501</v>
          </cell>
          <cell r="C257">
            <v>540201625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</v>
          </cell>
          <cell r="K257" t="str">
            <v/>
          </cell>
          <cell r="L257" t="str">
            <v>1</v>
          </cell>
          <cell r="M257" t="str">
            <v>0</v>
          </cell>
          <cell r="N257" t="str">
            <v>0</v>
          </cell>
          <cell r="O257" t="str">
            <v>0</v>
          </cell>
          <cell r="P257" t="str">
            <v>39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FCIU9199402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39</v>
          </cell>
          <cell r="AC257" t="str">
            <v>11</v>
          </cell>
          <cell r="AD257" t="str">
            <v xml:space="preserve">FCIU9199402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80535502</v>
          </cell>
          <cell r="C258">
            <v>540201626</v>
          </cell>
          <cell r="E258" t="str">
            <v/>
          </cell>
          <cell r="F258" t="str">
            <v>VERDE</v>
          </cell>
          <cell r="G258" t="str">
            <v xml:space="preserve">MSC ATHENS                                        </v>
          </cell>
          <cell r="H258" t="str">
            <v>11</v>
          </cell>
          <cell r="I258" t="str">
            <v/>
          </cell>
          <cell r="J258">
            <v>63</v>
          </cell>
          <cell r="K258" t="str">
            <v>18</v>
          </cell>
          <cell r="L258" t="str">
            <v>63</v>
          </cell>
          <cell r="M258" t="str">
            <v>492</v>
          </cell>
          <cell r="N258" t="str">
            <v>27</v>
          </cell>
          <cell r="O258" t="str">
            <v>10</v>
          </cell>
          <cell r="P258" t="str">
            <v>30</v>
          </cell>
          <cell r="Q258" t="str">
            <v>9</v>
          </cell>
          <cell r="R258" t="str">
            <v>9</v>
          </cell>
          <cell r="S258" t="str">
            <v>Não</v>
          </cell>
          <cell r="T258" t="str">
            <v xml:space="preserve">NIDU5216816           </v>
          </cell>
          <cell r="U258" t="str">
            <v>25/02/2022</v>
          </cell>
          <cell r="V258" t="str">
            <v>02/03/2022</v>
          </cell>
          <cell r="W258" t="str">
            <v>Carlos A5410502022</v>
          </cell>
          <cell r="X258" t="str">
            <v>MBB</v>
          </cell>
          <cell r="Y258" t="str">
            <v/>
          </cell>
          <cell r="Z258" t="str">
            <v>20</v>
          </cell>
          <cell r="AA258" t="str">
            <v>1</v>
          </cell>
          <cell r="AB258" t="str">
            <v>49</v>
          </cell>
          <cell r="AC258" t="str">
            <v>11</v>
          </cell>
          <cell r="AD258" t="str">
            <v xml:space="preserve">NIDU5216816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>2203815182</v>
          </cell>
        </row>
        <row r="259">
          <cell r="B259">
            <v>80535556</v>
          </cell>
          <cell r="C259">
            <v>540201627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14</v>
          </cell>
          <cell r="K259" t="str">
            <v>6</v>
          </cell>
          <cell r="L259" t="str">
            <v>14</v>
          </cell>
          <cell r="M259" t="str">
            <v>0</v>
          </cell>
          <cell r="N259" t="str">
            <v>10</v>
          </cell>
          <cell r="O259" t="str">
            <v>29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TLLU5313977           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0</v>
          </cell>
          <cell r="AB259" t="str">
            <v>48</v>
          </cell>
          <cell r="AC259" t="str">
            <v>11</v>
          </cell>
          <cell r="AD259" t="str">
            <v xml:space="preserve">TLLU5313977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80535344</v>
          </cell>
          <cell r="C260">
            <v>540201628</v>
          </cell>
          <cell r="E260" t="str">
            <v/>
          </cell>
          <cell r="F260" t="str">
            <v>VERDE</v>
          </cell>
          <cell r="G260" t="str">
            <v xml:space="preserve">MSC ATHENS                                        </v>
          </cell>
          <cell r="H260" t="str">
            <v>5</v>
          </cell>
          <cell r="I260" t="str">
            <v/>
          </cell>
          <cell r="J260">
            <v>70</v>
          </cell>
          <cell r="K260" t="str">
            <v>28</v>
          </cell>
          <cell r="L260" t="str">
            <v>70</v>
          </cell>
          <cell r="M260" t="str">
            <v>262</v>
          </cell>
          <cell r="N260" t="str">
            <v>57</v>
          </cell>
          <cell r="O260" t="str">
            <v>3</v>
          </cell>
          <cell r="P260" t="str">
            <v>0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BSIU9645230           </v>
          </cell>
          <cell r="U260" t="str">
            <v>02/03/2022</v>
          </cell>
          <cell r="V260" t="str">
            <v>02/03/2022</v>
          </cell>
          <cell r="W260" t="str">
            <v>CJ. CAMBIO ( ALVARO ) PUXE SBL / Guilherme N000000001074</v>
          </cell>
          <cell r="X260" t="str">
            <v>SBL</v>
          </cell>
          <cell r="Y260" t="str">
            <v/>
          </cell>
          <cell r="Z260" t="str">
            <v>20</v>
          </cell>
          <cell r="AA260" t="str">
            <v>1</v>
          </cell>
          <cell r="AB260" t="str">
            <v>62</v>
          </cell>
          <cell r="AC260" t="str">
            <v>11</v>
          </cell>
          <cell r="AD260" t="str">
            <v xml:space="preserve">BSIU9645230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>2203850395</v>
          </cell>
        </row>
        <row r="261">
          <cell r="B261">
            <v>80535571</v>
          </cell>
          <cell r="C261">
            <v>540201629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99</v>
          </cell>
          <cell r="K261" t="str">
            <v>23</v>
          </cell>
          <cell r="L261" t="str">
            <v>99</v>
          </cell>
          <cell r="M261" t="str">
            <v>490</v>
          </cell>
          <cell r="N261" t="str">
            <v>30</v>
          </cell>
          <cell r="O261" t="str">
            <v>6</v>
          </cell>
          <cell r="P261" t="str">
            <v>2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BSIU9053890           </v>
          </cell>
          <cell r="U261" t="str">
            <v>28/02/2022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8 </v>
          </cell>
          <cell r="AA261" t="str">
            <v>5</v>
          </cell>
          <cell r="AB261" t="str">
            <v>48</v>
          </cell>
          <cell r="AC261" t="str">
            <v>11</v>
          </cell>
          <cell r="AD261" t="str">
            <v xml:space="preserve">BSIU9053890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80535598</v>
          </cell>
          <cell r="C262">
            <v>540201630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15</v>
          </cell>
          <cell r="K262" t="str">
            <v>5</v>
          </cell>
          <cell r="L262" t="str">
            <v>15</v>
          </cell>
          <cell r="M262" t="str">
            <v>0</v>
          </cell>
          <cell r="N262" t="str">
            <v>11</v>
          </cell>
          <cell r="O262" t="str">
            <v>9</v>
          </cell>
          <cell r="P262" t="str">
            <v>7</v>
          </cell>
          <cell r="Q262" t="str">
            <v>1</v>
          </cell>
          <cell r="R262" t="str">
            <v>1</v>
          </cell>
          <cell r="S262" t="str">
            <v>Não</v>
          </cell>
          <cell r="T262" t="str">
            <v xml:space="preserve">FFAU2211690           </v>
          </cell>
          <cell r="U262" t="str">
            <v>17/03/2022</v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 xml:space="preserve">7 </v>
          </cell>
          <cell r="AA262" t="str">
            <v>1</v>
          </cell>
          <cell r="AB262" t="str">
            <v>28</v>
          </cell>
          <cell r="AC262" t="str">
            <v>11</v>
          </cell>
          <cell r="AD262" t="str">
            <v xml:space="preserve">FFAU2211690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80535621</v>
          </cell>
          <cell r="C263">
            <v>540201631</v>
          </cell>
          <cell r="E263" t="str">
            <v/>
          </cell>
          <cell r="F263" t="str">
            <v>VERDE</v>
          </cell>
          <cell r="G263" t="str">
            <v xml:space="preserve">MSC ATHENS                                        </v>
          </cell>
          <cell r="H263" t="str">
            <v>4</v>
          </cell>
          <cell r="I263" t="str">
            <v/>
          </cell>
          <cell r="J263">
            <v>2</v>
          </cell>
          <cell r="K263" t="str">
            <v/>
          </cell>
          <cell r="L263" t="str">
            <v>2</v>
          </cell>
          <cell r="M263" t="str">
            <v>0</v>
          </cell>
          <cell r="N263" t="str">
            <v>16</v>
          </cell>
          <cell r="O263" t="str">
            <v>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GLDU3881632           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20</v>
          </cell>
          <cell r="AA263" t="str">
            <v>0</v>
          </cell>
          <cell r="AB263" t="str">
            <v>16</v>
          </cell>
          <cell r="AC263" t="str">
            <v>11</v>
          </cell>
          <cell r="AD263" t="str">
            <v xml:space="preserve">GLDU3881632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>2204066957</v>
          </cell>
        </row>
        <row r="264">
          <cell r="B264">
            <v>80535620</v>
          </cell>
          <cell r="C264">
            <v>540201632</v>
          </cell>
          <cell r="E264" t="str">
            <v/>
          </cell>
          <cell r="F264" t="str">
            <v>VERMELHO</v>
          </cell>
          <cell r="G264" t="str">
            <v xml:space="preserve">MSC ATHENS                                        </v>
          </cell>
          <cell r="I264" t="str">
            <v/>
          </cell>
          <cell r="J264">
            <v>62</v>
          </cell>
          <cell r="K264" t="str">
            <v>15</v>
          </cell>
          <cell r="L264" t="str">
            <v>62</v>
          </cell>
          <cell r="M264" t="str">
            <v>579</v>
          </cell>
          <cell r="N264" t="str">
            <v>17</v>
          </cell>
          <cell r="O264" t="str">
            <v>13</v>
          </cell>
          <cell r="P264" t="str">
            <v>11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DFSU7095110           </v>
          </cell>
          <cell r="U264" t="str">
            <v>25/02/2022</v>
          </cell>
          <cell r="V264" t="str">
            <v>25/02/2022</v>
          </cell>
          <cell r="W264" t="str">
            <v>Rodrigo A  3873320271 / Carlos A0019904605 (critico)</v>
          </cell>
          <cell r="X264" t="str">
            <v>MBB</v>
          </cell>
          <cell r="Y264" t="str">
            <v/>
          </cell>
          <cell r="Z264" t="str">
            <v>14</v>
          </cell>
          <cell r="AA264" t="str">
            <v>2</v>
          </cell>
          <cell r="AB264" t="str">
            <v>49</v>
          </cell>
          <cell r="AC264" t="str">
            <v>11</v>
          </cell>
          <cell r="AD264" t="str">
            <v xml:space="preserve">DFSU7095110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>2203815140</v>
          </cell>
        </row>
        <row r="265">
          <cell r="B265">
            <v>80535635</v>
          </cell>
          <cell r="C265">
            <v>540201633</v>
          </cell>
          <cell r="E265" t="str">
            <v/>
          </cell>
          <cell r="F265" t="str">
            <v>VERDE</v>
          </cell>
          <cell r="G265" t="str">
            <v xml:space="preserve">MSC ATHENS                                        </v>
          </cell>
          <cell r="H265" t="str">
            <v>1</v>
          </cell>
          <cell r="I265" t="str">
            <v/>
          </cell>
          <cell r="J265">
            <v>14</v>
          </cell>
          <cell r="K265" t="str">
            <v>4</v>
          </cell>
          <cell r="L265" t="str">
            <v>14</v>
          </cell>
          <cell r="M265" t="str">
            <v>0</v>
          </cell>
          <cell r="N265" t="str">
            <v>16</v>
          </cell>
          <cell r="O265" t="str">
            <v>12</v>
          </cell>
          <cell r="P265" t="str">
            <v>14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TEMU7627425           </v>
          </cell>
          <cell r="U265" t="str">
            <v>07/03/2022</v>
          </cell>
          <cell r="V265" t="str">
            <v>07/03/2022</v>
          </cell>
          <cell r="W265" t="str">
            <v>Patrick A9406660128</v>
          </cell>
          <cell r="X265" t="str">
            <v>MBB</v>
          </cell>
          <cell r="Y265" t="str">
            <v/>
          </cell>
          <cell r="Z265" t="str">
            <v>20</v>
          </cell>
          <cell r="AA265" t="str">
            <v>1</v>
          </cell>
          <cell r="AB265" t="str">
            <v>42</v>
          </cell>
          <cell r="AC265" t="str">
            <v>11</v>
          </cell>
          <cell r="AD265" t="str">
            <v xml:space="preserve">TEMU7627425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>2204211728</v>
          </cell>
        </row>
        <row r="266">
          <cell r="B266">
            <v>80535634</v>
          </cell>
          <cell r="C266">
            <v>540201634</v>
          </cell>
          <cell r="E266" t="str">
            <v/>
          </cell>
          <cell r="F266" t="str">
            <v>VERMELHO</v>
          </cell>
          <cell r="G266" t="str">
            <v xml:space="preserve">MSC ATHENS                                        </v>
          </cell>
          <cell r="I266" t="str">
            <v/>
          </cell>
          <cell r="J266">
            <v>73</v>
          </cell>
          <cell r="K266" t="str">
            <v>22</v>
          </cell>
          <cell r="L266" t="str">
            <v>73</v>
          </cell>
          <cell r="M266" t="str">
            <v>248</v>
          </cell>
          <cell r="N266" t="str">
            <v>12</v>
          </cell>
          <cell r="O266" t="str">
            <v>16</v>
          </cell>
          <cell r="P266" t="str">
            <v>3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FDCU0009395           </v>
          </cell>
          <cell r="U266" t="str">
            <v>02/02/2022</v>
          </cell>
          <cell r="V266" t="str">
            <v/>
          </cell>
          <cell r="W266" t="str">
            <v>Rodrigo A  9753300500 / Milani N000000000446</v>
          </cell>
          <cell r="X266" t="str">
            <v/>
          </cell>
          <cell r="Y266" t="str">
            <v/>
          </cell>
          <cell r="Z266" t="str">
            <v>14</v>
          </cell>
          <cell r="AA266" t="str">
            <v>2</v>
          </cell>
          <cell r="AB266" t="str">
            <v>35</v>
          </cell>
          <cell r="AC266" t="str">
            <v>11</v>
          </cell>
          <cell r="AD266" t="str">
            <v xml:space="preserve">FDCU0009395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>2203815204</v>
          </cell>
        </row>
        <row r="267">
          <cell r="B267">
            <v>80535645</v>
          </cell>
          <cell r="C267">
            <v>540201635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5</v>
          </cell>
          <cell r="K267" t="str">
            <v>1</v>
          </cell>
          <cell r="L267" t="str">
            <v>5</v>
          </cell>
          <cell r="M267" t="str">
            <v>0</v>
          </cell>
          <cell r="N267" t="str">
            <v>0</v>
          </cell>
          <cell r="O267" t="str">
            <v>0</v>
          </cell>
          <cell r="P267" t="str">
            <v>33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CAIU8492418           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8 </v>
          </cell>
          <cell r="AA267" t="str">
            <v>0</v>
          </cell>
          <cell r="AB267" t="str">
            <v>33</v>
          </cell>
          <cell r="AC267" t="str">
            <v>11</v>
          </cell>
          <cell r="AD267" t="str">
            <v xml:space="preserve">CAIU8492418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80535648</v>
          </cell>
          <cell r="C268">
            <v>540201636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13</v>
          </cell>
          <cell r="K268" t="str">
            <v>5</v>
          </cell>
          <cell r="L268" t="str">
            <v>13</v>
          </cell>
          <cell r="M268" t="str">
            <v>0</v>
          </cell>
          <cell r="N268" t="str">
            <v>20</v>
          </cell>
          <cell r="O268" t="str">
            <v>7</v>
          </cell>
          <cell r="P268" t="str">
            <v>12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TCLU8360017           </v>
          </cell>
          <cell r="U268" t="str">
            <v>31/03/2022</v>
          </cell>
          <cell r="V268" t="str">
            <v/>
          </cell>
          <cell r="W268" t="str">
            <v>REFORCO DIR ( DARIO ) PUXE SBL / EXO.TRANSM. GW6E-2800/200KV-12 ( TEZOTO-GIBA ) PUXE SBL</v>
          </cell>
          <cell r="X268" t="str">
            <v>SBL</v>
          </cell>
          <cell r="Y268" t="str">
            <v/>
          </cell>
          <cell r="Z268" t="str">
            <v xml:space="preserve">8 </v>
          </cell>
          <cell r="AA268" t="str">
            <v>1</v>
          </cell>
          <cell r="AB268" t="str">
            <v>39</v>
          </cell>
          <cell r="AC268" t="str">
            <v>11</v>
          </cell>
          <cell r="AD268" t="str">
            <v xml:space="preserve">TCLU8360017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80535686</v>
          </cell>
          <cell r="C269">
            <v>540201637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5</v>
          </cell>
          <cell r="K269" t="str">
            <v>3</v>
          </cell>
          <cell r="L269" t="str">
            <v>5</v>
          </cell>
          <cell r="M269" t="str">
            <v>0</v>
          </cell>
          <cell r="N269" t="str">
            <v>0</v>
          </cell>
          <cell r="O269" t="str">
            <v>9</v>
          </cell>
          <cell r="P269" t="str">
            <v>21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HLBU1918741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8 </v>
          </cell>
          <cell r="AA269" t="str">
            <v>0</v>
          </cell>
          <cell r="AB269" t="str">
            <v>30</v>
          </cell>
          <cell r="AC269" t="str">
            <v>11</v>
          </cell>
          <cell r="AD269" t="str">
            <v xml:space="preserve">HLBU1918741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80535687</v>
          </cell>
          <cell r="C270">
            <v>540201638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42</v>
          </cell>
          <cell r="K270" t="str">
            <v>12</v>
          </cell>
          <cell r="L270" t="str">
            <v>42</v>
          </cell>
          <cell r="M270" t="str">
            <v>368</v>
          </cell>
          <cell r="N270" t="str">
            <v>2</v>
          </cell>
          <cell r="O270" t="str">
            <v>9</v>
          </cell>
          <cell r="P270" t="str">
            <v>7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BEAU4722586           </v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 xml:space="preserve">8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BEAU4722586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80535688</v>
          </cell>
          <cell r="C271">
            <v>540201639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1</v>
          </cell>
          <cell r="K271" t="str">
            <v>1</v>
          </cell>
          <cell r="L271" t="str">
            <v>1</v>
          </cell>
          <cell r="M271" t="str">
            <v>0</v>
          </cell>
          <cell r="N271" t="str">
            <v>0</v>
          </cell>
          <cell r="O271" t="str">
            <v>51</v>
          </cell>
          <cell r="P271" t="str">
            <v>0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HLBU2578841           </v>
          </cell>
          <cell r="V271" t="str">
            <v/>
          </cell>
          <cell r="W271" t="str">
            <v>BANCOS ( ALVARO ) PUXE SBL</v>
          </cell>
          <cell r="X271" t="str">
            <v>SBL</v>
          </cell>
          <cell r="Y271" t="str">
            <v/>
          </cell>
          <cell r="Z271" t="str">
            <v xml:space="preserve">8 </v>
          </cell>
          <cell r="AA271" t="str">
            <v>0</v>
          </cell>
          <cell r="AB271" t="str">
            <v>51</v>
          </cell>
          <cell r="AC271" t="str">
            <v>11</v>
          </cell>
          <cell r="AD271" t="str">
            <v xml:space="preserve">HLBU2578841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80535703</v>
          </cell>
          <cell r="C272">
            <v>540201640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19</v>
          </cell>
          <cell r="K272" t="str">
            <v>5</v>
          </cell>
          <cell r="L272" t="str">
            <v>19</v>
          </cell>
          <cell r="M272" t="str">
            <v>0</v>
          </cell>
          <cell r="N272" t="str">
            <v>15</v>
          </cell>
          <cell r="O272" t="str">
            <v>18</v>
          </cell>
          <cell r="P272" t="str">
            <v>14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TGHU6242842           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8 </v>
          </cell>
          <cell r="AA272" t="str">
            <v>0</v>
          </cell>
          <cell r="AB272" t="str">
            <v>47</v>
          </cell>
          <cell r="AC272" t="str">
            <v>11</v>
          </cell>
          <cell r="AD272" t="str">
            <v xml:space="preserve">TGHU6242842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80535694</v>
          </cell>
          <cell r="C273">
            <v>540201641</v>
          </cell>
          <cell r="E273" t="str">
            <v/>
          </cell>
          <cell r="F273" t="str">
            <v>VERDE</v>
          </cell>
          <cell r="G273" t="str">
            <v xml:space="preserve">MSC ATHENS                                        </v>
          </cell>
          <cell r="H273" t="str">
            <v>5</v>
          </cell>
          <cell r="I273" t="str">
            <v/>
          </cell>
          <cell r="J273">
            <v>11</v>
          </cell>
          <cell r="K273" t="str">
            <v>4</v>
          </cell>
          <cell r="L273" t="str">
            <v>11</v>
          </cell>
          <cell r="M273" t="str">
            <v>0</v>
          </cell>
          <cell r="N273" t="str">
            <v>1</v>
          </cell>
          <cell r="O273" t="str">
            <v>12</v>
          </cell>
          <cell r="P273" t="str">
            <v>22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HLBU3436501           </v>
          </cell>
          <cell r="U273" t="str">
            <v>03/03/2022</v>
          </cell>
          <cell r="V273" t="str">
            <v>03/03/2022</v>
          </cell>
          <cell r="W273" t="str">
            <v>Milani A9414900619</v>
          </cell>
          <cell r="X273" t="str">
            <v>MBB</v>
          </cell>
          <cell r="Y273" t="str">
            <v/>
          </cell>
          <cell r="Z273" t="str">
            <v>20</v>
          </cell>
          <cell r="AA273" t="str">
            <v>1</v>
          </cell>
          <cell r="AB273" t="str">
            <v>35</v>
          </cell>
          <cell r="AC273" t="str">
            <v>11</v>
          </cell>
          <cell r="AD273" t="str">
            <v xml:space="preserve">HLBU3436501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>2203973314</v>
          </cell>
        </row>
        <row r="274">
          <cell r="B274">
            <v>80535689</v>
          </cell>
          <cell r="C274">
            <v>540201642</v>
          </cell>
          <cell r="E274" t="str">
            <v/>
          </cell>
          <cell r="F274" t="str">
            <v>VERDE</v>
          </cell>
          <cell r="G274" t="str">
            <v xml:space="preserve">MSC ATHENS                                        </v>
          </cell>
          <cell r="H274" t="str">
            <v>1</v>
          </cell>
          <cell r="I274" t="str">
            <v/>
          </cell>
          <cell r="J274">
            <v>24</v>
          </cell>
          <cell r="K274" t="str">
            <v>3</v>
          </cell>
          <cell r="L274" t="str">
            <v>24</v>
          </cell>
          <cell r="M274" t="str">
            <v>0</v>
          </cell>
          <cell r="N274" t="str">
            <v>26</v>
          </cell>
          <cell r="O274" t="str">
            <v>5</v>
          </cell>
          <cell r="P274" t="str">
            <v>40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UACU5978063           </v>
          </cell>
          <cell r="U274" t="str">
            <v>10/03/2022</v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>20</v>
          </cell>
          <cell r="AA274" t="str">
            <v>1</v>
          </cell>
          <cell r="AB274" t="str">
            <v>71</v>
          </cell>
          <cell r="AC274" t="str">
            <v>11</v>
          </cell>
          <cell r="AD274" t="str">
            <v xml:space="preserve">UACU5978063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>2204211736</v>
          </cell>
        </row>
        <row r="275">
          <cell r="B275">
            <v>80535704</v>
          </cell>
          <cell r="C275">
            <v>540201643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7</v>
          </cell>
          <cell r="K275" t="str">
            <v>3</v>
          </cell>
          <cell r="L275" t="str">
            <v>7</v>
          </cell>
          <cell r="M275" t="str">
            <v>0</v>
          </cell>
          <cell r="N275" t="str">
            <v>19</v>
          </cell>
          <cell r="O275" t="str">
            <v>6</v>
          </cell>
          <cell r="P275" t="str">
            <v>10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HAMU1187842           </v>
          </cell>
          <cell r="V275" t="str">
            <v/>
          </cell>
          <cell r="W275" t="str">
            <v>BANCOS ( ALVARO ) PUXE SBL</v>
          </cell>
          <cell r="X275" t="str">
            <v>SBL</v>
          </cell>
          <cell r="Y275" t="str">
            <v/>
          </cell>
          <cell r="Z275" t="str">
            <v xml:space="preserve">8 </v>
          </cell>
          <cell r="AA275" t="str">
            <v>0</v>
          </cell>
          <cell r="AB275" t="str">
            <v>35</v>
          </cell>
          <cell r="AC275" t="str">
            <v>11</v>
          </cell>
          <cell r="AD275" t="str">
            <v xml:space="preserve">HAMU1187842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80535705</v>
          </cell>
          <cell r="C276">
            <v>540201644</v>
          </cell>
          <cell r="E276" t="str">
            <v/>
          </cell>
          <cell r="F276" t="str">
            <v>VERDE</v>
          </cell>
          <cell r="G276" t="str">
            <v xml:space="preserve">MSC ATHENS                                        </v>
          </cell>
          <cell r="H276" t="str">
            <v>4</v>
          </cell>
          <cell r="I276" t="str">
            <v/>
          </cell>
          <cell r="J276">
            <v>68</v>
          </cell>
          <cell r="K276" t="str">
            <v>17</v>
          </cell>
          <cell r="L276" t="str">
            <v>68</v>
          </cell>
          <cell r="M276" t="str">
            <v>434</v>
          </cell>
          <cell r="N276" t="str">
            <v>49</v>
          </cell>
          <cell r="O276" t="str">
            <v>8</v>
          </cell>
          <cell r="P276" t="str">
            <v>10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TEMU7654631           </v>
          </cell>
          <cell r="U276" t="str">
            <v>04/03/2022</v>
          </cell>
          <cell r="V276" t="str">
            <v>04/03/2022</v>
          </cell>
          <cell r="W276" t="str">
            <v>Patrick A0091533628</v>
          </cell>
          <cell r="X276" t="str">
            <v>SBL</v>
          </cell>
          <cell r="Y276" t="str">
            <v/>
          </cell>
          <cell r="Z276" t="str">
            <v>20</v>
          </cell>
          <cell r="AA276" t="str">
            <v>2</v>
          </cell>
          <cell r="AB276" t="str">
            <v>76</v>
          </cell>
          <cell r="AC276" t="str">
            <v>11</v>
          </cell>
          <cell r="AD276" t="str">
            <v xml:space="preserve">TEMU7654631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>2204066973</v>
          </cell>
        </row>
        <row r="277">
          <cell r="B277">
            <v>80535712</v>
          </cell>
          <cell r="C277">
            <v>540201645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88</v>
          </cell>
          <cell r="K277" t="str">
            <v>14</v>
          </cell>
          <cell r="L277" t="str">
            <v>88</v>
          </cell>
          <cell r="M277" t="str">
            <v>467</v>
          </cell>
          <cell r="N277" t="str">
            <v>56</v>
          </cell>
          <cell r="O277" t="str">
            <v>13</v>
          </cell>
          <cell r="P277" t="str">
            <v>9</v>
          </cell>
          <cell r="Q277" t="str">
            <v>1</v>
          </cell>
          <cell r="R277" t="str">
            <v>1</v>
          </cell>
          <cell r="S277" t="str">
            <v>Não</v>
          </cell>
          <cell r="T277" t="str">
            <v xml:space="preserve">BEAU4938744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8 </v>
          </cell>
          <cell r="AA277" t="str">
            <v>0</v>
          </cell>
          <cell r="AB277" t="str">
            <v>48</v>
          </cell>
          <cell r="AC277" t="str">
            <v>11</v>
          </cell>
          <cell r="AD277" t="str">
            <v xml:space="preserve">BEAU4938744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 t="str">
            <v>YDA211122BR10</v>
          </cell>
          <cell r="C278">
            <v>540201658</v>
          </cell>
          <cell r="E278" t="str">
            <v/>
          </cell>
          <cell r="F278" t="str">
            <v/>
          </cell>
          <cell r="G278" t="str">
            <v xml:space="preserve">SEASPAN FALCON                                    </v>
          </cell>
          <cell r="I278" t="str">
            <v/>
          </cell>
          <cell r="J278">
            <v>1</v>
          </cell>
          <cell r="K278" t="str">
            <v>1</v>
          </cell>
          <cell r="L278" t="str">
            <v>1</v>
          </cell>
          <cell r="M278" t="str">
            <v>0</v>
          </cell>
          <cell r="N278" t="str">
            <v>0</v>
          </cell>
          <cell r="O278" t="str">
            <v>0</v>
          </cell>
          <cell r="P278" t="str">
            <v>1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SHA7884409            </v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 xml:space="preserve">8 </v>
          </cell>
          <cell r="AA278" t="str">
            <v>0</v>
          </cell>
          <cell r="AB278" t="str">
            <v>0</v>
          </cell>
          <cell r="AC278" t="str">
            <v>0</v>
          </cell>
          <cell r="AD278" t="str">
            <v xml:space="preserve">                         </v>
          </cell>
          <cell r="AE278" t="str">
            <v/>
          </cell>
          <cell r="AF278" t="str">
            <v/>
          </cell>
          <cell r="AG278" t="str">
            <v>1H181740</v>
          </cell>
          <cell r="AH278" t="str">
            <v>Pendente</v>
          </cell>
          <cell r="AI278" t="str">
            <v>Não</v>
          </cell>
          <cell r="AJ278" t="str">
            <v>22/11/2021</v>
          </cell>
          <cell r="AK278" t="str">
            <v>Marítimo</v>
          </cell>
          <cell r="AL278" t="str">
            <v>18/01/2022</v>
          </cell>
          <cell r="AM278" t="str">
            <v>22/02/2022</v>
          </cell>
          <cell r="AN278" t="str">
            <v xml:space="preserve">          </v>
          </cell>
        </row>
        <row r="279">
          <cell r="B279" t="str">
            <v>YDA211122BR03</v>
          </cell>
          <cell r="C279">
            <v>540201658</v>
          </cell>
          <cell r="E279" t="str">
            <v/>
          </cell>
          <cell r="F279" t="str">
            <v/>
          </cell>
          <cell r="G279" t="str">
            <v xml:space="preserve">SEASPAN FALCON                                    </v>
          </cell>
          <cell r="I279" t="str">
            <v/>
          </cell>
          <cell r="J279">
            <v>1</v>
          </cell>
          <cell r="K279" t="str">
            <v>1</v>
          </cell>
          <cell r="L279" t="str">
            <v>1</v>
          </cell>
          <cell r="M279" t="str">
            <v>0</v>
          </cell>
          <cell r="N279" t="str">
            <v>0</v>
          </cell>
          <cell r="O279" t="str">
            <v>0</v>
          </cell>
          <cell r="P279" t="str">
            <v>1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SHA7884409            </v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 xml:space="preserve">8 </v>
          </cell>
          <cell r="AA279" t="str">
            <v>0</v>
          </cell>
          <cell r="AB279" t="str">
            <v>0</v>
          </cell>
          <cell r="AC279" t="str">
            <v>0</v>
          </cell>
          <cell r="AD279" t="str">
            <v xml:space="preserve">                         </v>
          </cell>
          <cell r="AE279" t="str">
            <v/>
          </cell>
          <cell r="AF279" t="str">
            <v/>
          </cell>
          <cell r="AG279" t="str">
            <v>1H181740</v>
          </cell>
          <cell r="AH279" t="str">
            <v>Pendente</v>
          </cell>
          <cell r="AI279" t="str">
            <v>Não</v>
          </cell>
          <cell r="AJ279" t="str">
            <v>22/11/2021</v>
          </cell>
          <cell r="AK279" t="str">
            <v>Marítimo</v>
          </cell>
          <cell r="AL279" t="str">
            <v>18/01/2022</v>
          </cell>
          <cell r="AM279" t="str">
            <v>22/02/2022</v>
          </cell>
          <cell r="AN279" t="str">
            <v xml:space="preserve">          </v>
          </cell>
        </row>
        <row r="280">
          <cell r="B280" t="str">
            <v>YDA211122BR02</v>
          </cell>
          <cell r="C280">
            <v>540201658</v>
          </cell>
          <cell r="E280" t="str">
            <v/>
          </cell>
          <cell r="F280" t="str">
            <v/>
          </cell>
          <cell r="G280" t="str">
            <v xml:space="preserve">SEASPAN FALCON                                    </v>
          </cell>
          <cell r="I280" t="str">
            <v/>
          </cell>
          <cell r="J280">
            <v>1</v>
          </cell>
          <cell r="K280" t="str">
            <v>1</v>
          </cell>
          <cell r="L280" t="str">
            <v>1</v>
          </cell>
          <cell r="M280" t="str">
            <v>0</v>
          </cell>
          <cell r="N280" t="str">
            <v>0</v>
          </cell>
          <cell r="O280" t="str">
            <v>0</v>
          </cell>
          <cell r="P280" t="str">
            <v>1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SHA7884409            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 xml:space="preserve">8 </v>
          </cell>
          <cell r="AA280" t="str">
            <v>0</v>
          </cell>
          <cell r="AB280" t="str">
            <v>0</v>
          </cell>
          <cell r="AC280" t="str">
            <v>0</v>
          </cell>
          <cell r="AD280" t="str">
            <v xml:space="preserve">                         </v>
          </cell>
          <cell r="AE280" t="str">
            <v/>
          </cell>
          <cell r="AF280" t="str">
            <v/>
          </cell>
          <cell r="AG280" t="str">
            <v>1H181740</v>
          </cell>
          <cell r="AH280" t="str">
            <v>Pendente</v>
          </cell>
          <cell r="AI280" t="str">
            <v>Não</v>
          </cell>
          <cell r="AJ280" t="str">
            <v>22/11/2021</v>
          </cell>
          <cell r="AK280" t="str">
            <v>Marítimo</v>
          </cell>
          <cell r="AL280" t="str">
            <v>18/01/2022</v>
          </cell>
          <cell r="AM280" t="str">
            <v>22/02/2022</v>
          </cell>
          <cell r="AN280" t="str">
            <v xml:space="preserve">          </v>
          </cell>
        </row>
        <row r="281">
          <cell r="B281" t="str">
            <v>YDA211122BR01</v>
          </cell>
          <cell r="C281">
            <v>540201658</v>
          </cell>
          <cell r="E281" t="str">
            <v/>
          </cell>
          <cell r="F281" t="str">
            <v/>
          </cell>
          <cell r="G281" t="str">
            <v xml:space="preserve">SEASPAN FALCON                                    </v>
          </cell>
          <cell r="I281" t="str">
            <v/>
          </cell>
          <cell r="J281">
            <v>1</v>
          </cell>
          <cell r="K281" t="str">
            <v>1</v>
          </cell>
          <cell r="L281" t="str">
            <v>1</v>
          </cell>
          <cell r="M281" t="str">
            <v>0</v>
          </cell>
          <cell r="N281" t="str">
            <v>0</v>
          </cell>
          <cell r="O281" t="str">
            <v>0</v>
          </cell>
          <cell r="P281" t="str">
            <v>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SHA7884409            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8 </v>
          </cell>
          <cell r="AA281" t="str">
            <v>0</v>
          </cell>
          <cell r="AB281" t="str">
            <v>0</v>
          </cell>
          <cell r="AC281" t="str">
            <v>0</v>
          </cell>
          <cell r="AD281" t="str">
            <v xml:space="preserve">                         </v>
          </cell>
          <cell r="AE281" t="str">
            <v/>
          </cell>
          <cell r="AF281" t="str">
            <v/>
          </cell>
          <cell r="AG281" t="str">
            <v>1H181740</v>
          </cell>
          <cell r="AH281" t="str">
            <v>Pendente</v>
          </cell>
          <cell r="AI281" t="str">
            <v>Não</v>
          </cell>
          <cell r="AJ281" t="str">
            <v>22/11/2021</v>
          </cell>
          <cell r="AK281" t="str">
            <v>Marítimo</v>
          </cell>
          <cell r="AL281" t="str">
            <v>18/01/2022</v>
          </cell>
          <cell r="AM281" t="str">
            <v>22/02/2022</v>
          </cell>
          <cell r="AN281" t="str">
            <v xml:space="preserve">          </v>
          </cell>
        </row>
        <row r="282">
          <cell r="B282" t="str">
            <v>YDA211122BR09</v>
          </cell>
          <cell r="C282">
            <v>540201658</v>
          </cell>
          <cell r="E282" t="str">
            <v/>
          </cell>
          <cell r="F282" t="str">
            <v/>
          </cell>
          <cell r="G282" t="str">
            <v xml:space="preserve">SEASPAN FALCON                                    </v>
          </cell>
          <cell r="I282" t="str">
            <v/>
          </cell>
          <cell r="J282">
            <v>1</v>
          </cell>
          <cell r="K282" t="str">
            <v>1</v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0</v>
          </cell>
          <cell r="P282" t="str">
            <v>1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SHA7884409 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8 </v>
          </cell>
          <cell r="AA282" t="str">
            <v>0</v>
          </cell>
          <cell r="AB282" t="str">
            <v>0</v>
          </cell>
          <cell r="AC282" t="str">
            <v>0</v>
          </cell>
          <cell r="AD282" t="str">
            <v xml:space="preserve">                         </v>
          </cell>
          <cell r="AE282" t="str">
            <v/>
          </cell>
          <cell r="AF282" t="str">
            <v/>
          </cell>
          <cell r="AG282" t="str">
            <v>1H181740</v>
          </cell>
          <cell r="AH282" t="str">
            <v>Pendente</v>
          </cell>
          <cell r="AI282" t="str">
            <v>Não</v>
          </cell>
          <cell r="AJ282" t="str">
            <v>22/11/2021</v>
          </cell>
          <cell r="AK282" t="str">
            <v>Marítimo</v>
          </cell>
          <cell r="AL282" t="str">
            <v>18/01/2022</v>
          </cell>
          <cell r="AM282" t="str">
            <v>22/02/2022</v>
          </cell>
          <cell r="AN282" t="str">
            <v xml:space="preserve">          </v>
          </cell>
        </row>
        <row r="283">
          <cell r="B283" t="str">
            <v>YDA211122BR08</v>
          </cell>
          <cell r="C283">
            <v>540201658</v>
          </cell>
          <cell r="E283" t="str">
            <v/>
          </cell>
          <cell r="F283" t="str">
            <v/>
          </cell>
          <cell r="G283" t="str">
            <v xml:space="preserve">SEASPAN FALCON                                    </v>
          </cell>
          <cell r="I283" t="str">
            <v/>
          </cell>
          <cell r="J283">
            <v>1</v>
          </cell>
          <cell r="K283" t="str">
            <v>1</v>
          </cell>
          <cell r="L283" t="str">
            <v>1</v>
          </cell>
          <cell r="M283" t="str">
            <v>0</v>
          </cell>
          <cell r="N283" t="str">
            <v>0</v>
          </cell>
          <cell r="O283" t="str">
            <v>0</v>
          </cell>
          <cell r="P283" t="str">
            <v>1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SHA7884409            </v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 xml:space="preserve">8 </v>
          </cell>
          <cell r="AA283" t="str">
            <v>0</v>
          </cell>
          <cell r="AB283" t="str">
            <v>0</v>
          </cell>
          <cell r="AC283" t="str">
            <v>0</v>
          </cell>
          <cell r="AD283" t="str">
            <v xml:space="preserve">                         </v>
          </cell>
          <cell r="AE283" t="str">
            <v/>
          </cell>
          <cell r="AF283" t="str">
            <v/>
          </cell>
          <cell r="AG283" t="str">
            <v>1H181740</v>
          </cell>
          <cell r="AH283" t="str">
            <v>Pendente</v>
          </cell>
          <cell r="AI283" t="str">
            <v>Não</v>
          </cell>
          <cell r="AJ283" t="str">
            <v>22/11/2021</v>
          </cell>
          <cell r="AK283" t="str">
            <v>Marítimo</v>
          </cell>
          <cell r="AL283" t="str">
            <v>18/01/2022</v>
          </cell>
          <cell r="AM283" t="str">
            <v>22/02/2022</v>
          </cell>
          <cell r="AN283" t="str">
            <v xml:space="preserve">          </v>
          </cell>
        </row>
        <row r="284">
          <cell r="B284" t="str">
            <v>YDA211122BR07</v>
          </cell>
          <cell r="C284">
            <v>540201658</v>
          </cell>
          <cell r="E284" t="str">
            <v/>
          </cell>
          <cell r="F284" t="str">
            <v/>
          </cell>
          <cell r="G284" t="str">
            <v xml:space="preserve">SEASPAN FALCON                                    </v>
          </cell>
          <cell r="I284" t="str">
            <v/>
          </cell>
          <cell r="J284">
            <v>1</v>
          </cell>
          <cell r="K284" t="str">
            <v>1</v>
          </cell>
          <cell r="L284" t="str">
            <v>1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1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SHA7884409            </v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 xml:space="preserve">8 </v>
          </cell>
          <cell r="AA284" t="str">
            <v>0</v>
          </cell>
          <cell r="AB284" t="str">
            <v>0</v>
          </cell>
          <cell r="AC284" t="str">
            <v>0</v>
          </cell>
          <cell r="AD284" t="str">
            <v xml:space="preserve">                         </v>
          </cell>
          <cell r="AE284" t="str">
            <v/>
          </cell>
          <cell r="AF284" t="str">
            <v/>
          </cell>
          <cell r="AG284" t="str">
            <v>1H181740</v>
          </cell>
          <cell r="AH284" t="str">
            <v>Pendente</v>
          </cell>
          <cell r="AI284" t="str">
            <v>Não</v>
          </cell>
          <cell r="AJ284" t="str">
            <v>22/11/2021</v>
          </cell>
          <cell r="AK284" t="str">
            <v>Marítimo</v>
          </cell>
          <cell r="AL284" t="str">
            <v>18/01/2022</v>
          </cell>
          <cell r="AM284" t="str">
            <v>22/02/2022</v>
          </cell>
          <cell r="AN284" t="str">
            <v xml:space="preserve">          </v>
          </cell>
        </row>
        <row r="285">
          <cell r="B285" t="str">
            <v>YDA211122BR05</v>
          </cell>
          <cell r="C285">
            <v>540201658</v>
          </cell>
          <cell r="E285" t="str">
            <v/>
          </cell>
          <cell r="F285" t="str">
            <v/>
          </cell>
          <cell r="G285" t="str">
            <v xml:space="preserve">SEASPAN FALCON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0</v>
          </cell>
          <cell r="P285" t="str">
            <v>1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SHA7884409            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 xml:space="preserve">8 </v>
          </cell>
          <cell r="AA285" t="str">
            <v>0</v>
          </cell>
          <cell r="AB285" t="str">
            <v>0</v>
          </cell>
          <cell r="AC285" t="str">
            <v>0</v>
          </cell>
          <cell r="AD285" t="str">
            <v xml:space="preserve">                         </v>
          </cell>
          <cell r="AE285" t="str">
            <v/>
          </cell>
          <cell r="AF285" t="str">
            <v/>
          </cell>
          <cell r="AG285" t="str">
            <v>1H181740</v>
          </cell>
          <cell r="AH285" t="str">
            <v>Pendente</v>
          </cell>
          <cell r="AI285" t="str">
            <v>Não</v>
          </cell>
          <cell r="AJ285" t="str">
            <v>22/11/2021</v>
          </cell>
          <cell r="AK285" t="str">
            <v>Marítimo</v>
          </cell>
          <cell r="AL285" t="str">
            <v>18/01/2022</v>
          </cell>
          <cell r="AM285" t="str">
            <v>22/02/2022</v>
          </cell>
          <cell r="AN285" t="str">
            <v xml:space="preserve">          </v>
          </cell>
        </row>
        <row r="286">
          <cell r="B286" t="str">
            <v>YDA211122BR04</v>
          </cell>
          <cell r="C286">
            <v>540201658</v>
          </cell>
          <cell r="E286" t="str">
            <v/>
          </cell>
          <cell r="F286" t="str">
            <v/>
          </cell>
          <cell r="G286" t="str">
            <v xml:space="preserve">SEASPAN FALCON                                    </v>
          </cell>
          <cell r="I286" t="str">
            <v/>
          </cell>
          <cell r="J286">
            <v>1</v>
          </cell>
          <cell r="K286" t="str">
            <v>1</v>
          </cell>
          <cell r="L286" t="str">
            <v>1</v>
          </cell>
          <cell r="M286" t="str">
            <v>0</v>
          </cell>
          <cell r="N286" t="str">
            <v>0</v>
          </cell>
          <cell r="O286" t="str">
            <v>0</v>
          </cell>
          <cell r="P286" t="str">
            <v>1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SHA7884409            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 xml:space="preserve">8 </v>
          </cell>
          <cell r="AA286" t="str">
            <v>0</v>
          </cell>
          <cell r="AB286" t="str">
            <v>0</v>
          </cell>
          <cell r="AC286" t="str">
            <v>0</v>
          </cell>
          <cell r="AD286" t="str">
            <v xml:space="preserve">                         </v>
          </cell>
          <cell r="AE286" t="str">
            <v/>
          </cell>
          <cell r="AF286" t="str">
            <v/>
          </cell>
          <cell r="AG286" t="str">
            <v>1H181740</v>
          </cell>
          <cell r="AH286" t="str">
            <v>Pendente</v>
          </cell>
          <cell r="AI286" t="str">
            <v>Não</v>
          </cell>
          <cell r="AJ286" t="str">
            <v>22/11/2021</v>
          </cell>
          <cell r="AK286" t="str">
            <v>Marítimo</v>
          </cell>
          <cell r="AL286" t="str">
            <v>18/01/2022</v>
          </cell>
          <cell r="AM286" t="str">
            <v>22/02/2022</v>
          </cell>
          <cell r="AN286" t="str">
            <v xml:space="preserve">          </v>
          </cell>
        </row>
        <row r="287">
          <cell r="B287" t="str">
            <v>YDA211122BR06</v>
          </cell>
          <cell r="C287">
            <v>540201658</v>
          </cell>
          <cell r="E287" t="str">
            <v/>
          </cell>
          <cell r="F287" t="str">
            <v/>
          </cell>
          <cell r="G287" t="str">
            <v xml:space="preserve">SEASPAN FALCON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0</v>
          </cell>
          <cell r="P287" t="str">
            <v>1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SHA7884409            </v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 xml:space="preserve">8 </v>
          </cell>
          <cell r="AA287" t="str">
            <v>0</v>
          </cell>
          <cell r="AB287" t="str">
            <v>0</v>
          </cell>
          <cell r="AC287" t="str">
            <v>0</v>
          </cell>
          <cell r="AD287" t="str">
            <v xml:space="preserve">                         </v>
          </cell>
          <cell r="AE287" t="str">
            <v/>
          </cell>
          <cell r="AF287" t="str">
            <v/>
          </cell>
          <cell r="AG287" t="str">
            <v>1H181740</v>
          </cell>
          <cell r="AH287" t="str">
            <v>Pendente</v>
          </cell>
          <cell r="AI287" t="str">
            <v>Não</v>
          </cell>
          <cell r="AJ287" t="str">
            <v>22/11/2021</v>
          </cell>
          <cell r="AK287" t="str">
            <v>Marítimo</v>
          </cell>
          <cell r="AL287" t="str">
            <v>18/01/2022</v>
          </cell>
          <cell r="AM287" t="str">
            <v>22/02/2022</v>
          </cell>
          <cell r="AN287" t="str">
            <v xml:space="preserve">          </v>
          </cell>
        </row>
        <row r="288">
          <cell r="B288">
            <v>80008405</v>
          </cell>
          <cell r="C288">
            <v>540201661</v>
          </cell>
          <cell r="E288" t="str">
            <v/>
          </cell>
          <cell r="F288" t="str">
            <v/>
          </cell>
          <cell r="G288" t="str">
            <v xml:space="preserve">CMA CGM RIO GRANDE                                </v>
          </cell>
          <cell r="I288" t="str">
            <v/>
          </cell>
          <cell r="J288">
            <v>1</v>
          </cell>
          <cell r="K288" t="str">
            <v>1</v>
          </cell>
          <cell r="L288" t="str">
            <v>1</v>
          </cell>
          <cell r="M288" t="str">
            <v>0</v>
          </cell>
          <cell r="N288" t="str">
            <v>11</v>
          </cell>
          <cell r="O288" t="str">
            <v>0</v>
          </cell>
          <cell r="P288" t="str">
            <v>0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SUDU8745827           </v>
          </cell>
          <cell r="V288" t="str">
            <v/>
          </cell>
          <cell r="W288" t="str">
            <v>BLOCO, PUXE WILSON SONS AUTORIZADO OLL</v>
          </cell>
          <cell r="X288" t="str">
            <v>WILSON&amp;SONS</v>
          </cell>
          <cell r="Y288" t="str">
            <v/>
          </cell>
          <cell r="Z288" t="str">
            <v xml:space="preserve">8 </v>
          </cell>
          <cell r="AA288" t="str">
            <v>0</v>
          </cell>
          <cell r="AB288" t="str">
            <v>11</v>
          </cell>
          <cell r="AC288" t="str">
            <v>11</v>
          </cell>
          <cell r="AD288" t="str">
            <v xml:space="preserve">SUDU8745827              </v>
          </cell>
          <cell r="AE288" t="str">
            <v/>
          </cell>
          <cell r="AF288" t="str">
            <v/>
          </cell>
          <cell r="AG288" t="str">
            <v>1G934490</v>
          </cell>
          <cell r="AH288" t="str">
            <v>Pendente</v>
          </cell>
          <cell r="AI288" t="str">
            <v>Não</v>
          </cell>
          <cell r="AJ288" t="str">
            <v>06/01/2022</v>
          </cell>
          <cell r="AK288" t="str">
            <v>Marítimo</v>
          </cell>
          <cell r="AL288" t="str">
            <v>11/01/2022</v>
          </cell>
          <cell r="AM288" t="str">
            <v>26/02/2022</v>
          </cell>
          <cell r="AN288" t="str">
            <v xml:space="preserve">          </v>
          </cell>
        </row>
        <row r="289">
          <cell r="B289">
            <v>80008406</v>
          </cell>
          <cell r="C289">
            <v>540201662</v>
          </cell>
          <cell r="E289" t="str">
            <v/>
          </cell>
          <cell r="F289" t="str">
            <v/>
          </cell>
          <cell r="G289" t="str">
            <v xml:space="preserve">CMA CGM RIO GRANDE                                </v>
          </cell>
          <cell r="I289" t="str">
            <v/>
          </cell>
          <cell r="J289">
            <v>2</v>
          </cell>
          <cell r="K289" t="str">
            <v>2</v>
          </cell>
          <cell r="L289" t="str">
            <v>2</v>
          </cell>
          <cell r="M289" t="str">
            <v>0</v>
          </cell>
          <cell r="N289" t="str">
            <v>13</v>
          </cell>
          <cell r="O289" t="str">
            <v>0</v>
          </cell>
          <cell r="P289" t="str">
            <v>0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MSKU0571535           </v>
          </cell>
          <cell r="V289" t="str">
            <v/>
          </cell>
          <cell r="W289" t="str">
            <v>BLOCO, PUXE WILSON SONS AUTORIZADO OLL</v>
          </cell>
          <cell r="X289" t="str">
            <v>WILSON&amp;SONS</v>
          </cell>
          <cell r="Y289" t="str">
            <v/>
          </cell>
          <cell r="Z289" t="str">
            <v xml:space="preserve">8 </v>
          </cell>
          <cell r="AA289" t="str">
            <v>0</v>
          </cell>
          <cell r="AB289" t="str">
            <v>13</v>
          </cell>
          <cell r="AC289" t="str">
            <v>11</v>
          </cell>
          <cell r="AD289" t="str">
            <v xml:space="preserve">MSKU0571535              </v>
          </cell>
          <cell r="AE289" t="str">
            <v/>
          </cell>
          <cell r="AF289" t="str">
            <v/>
          </cell>
          <cell r="AG289" t="str">
            <v>1G934490</v>
          </cell>
          <cell r="AH289" t="str">
            <v>Pendente</v>
          </cell>
          <cell r="AI289" t="str">
            <v>Não</v>
          </cell>
          <cell r="AJ289" t="str">
            <v>06/01/2022</v>
          </cell>
          <cell r="AK289" t="str">
            <v>Marítimo</v>
          </cell>
          <cell r="AL289" t="str">
            <v>11/01/2022</v>
          </cell>
          <cell r="AM289" t="str">
            <v>26/02/2022</v>
          </cell>
          <cell r="AN289" t="str">
            <v xml:space="preserve">          </v>
          </cell>
        </row>
        <row r="290">
          <cell r="B290">
            <v>80008427</v>
          </cell>
          <cell r="C290">
            <v>540201663</v>
          </cell>
          <cell r="E290" t="str">
            <v/>
          </cell>
          <cell r="F290" t="str">
            <v/>
          </cell>
          <cell r="G290" t="str">
            <v xml:space="preserve">CMA CGM RIO GRANDE                                </v>
          </cell>
          <cell r="I290" t="str">
            <v/>
          </cell>
          <cell r="J290">
            <v>2</v>
          </cell>
          <cell r="K290" t="str">
            <v>2</v>
          </cell>
          <cell r="L290" t="str">
            <v>2</v>
          </cell>
          <cell r="M290" t="str">
            <v>0</v>
          </cell>
          <cell r="N290" t="str">
            <v>13</v>
          </cell>
          <cell r="O290" t="str">
            <v>0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MRKU4259740           </v>
          </cell>
          <cell r="V290" t="str">
            <v/>
          </cell>
          <cell r="W290" t="str">
            <v>BLOCO, PUXE WILSON SONS AUTORIZADO OLL</v>
          </cell>
          <cell r="X290" t="str">
            <v>WILSON&amp;SONS</v>
          </cell>
          <cell r="Y290" t="str">
            <v/>
          </cell>
          <cell r="Z290" t="str">
            <v xml:space="preserve">8 </v>
          </cell>
          <cell r="AA290" t="str">
            <v>0</v>
          </cell>
          <cell r="AB290" t="str">
            <v>13</v>
          </cell>
          <cell r="AC290" t="str">
            <v>11</v>
          </cell>
          <cell r="AD290" t="str">
            <v xml:space="preserve">MRKU4259740              </v>
          </cell>
          <cell r="AE290" t="str">
            <v/>
          </cell>
          <cell r="AF290" t="str">
            <v/>
          </cell>
          <cell r="AG290" t="str">
            <v>1G934490</v>
          </cell>
          <cell r="AH290" t="str">
            <v>Pendente</v>
          </cell>
          <cell r="AI290" t="str">
            <v>Não</v>
          </cell>
          <cell r="AJ290" t="str">
            <v>06/01/2022</v>
          </cell>
          <cell r="AK290" t="str">
            <v>Marítimo</v>
          </cell>
          <cell r="AL290" t="str">
            <v>11/01/2022</v>
          </cell>
          <cell r="AM290" t="str">
            <v>26/02/2022</v>
          </cell>
          <cell r="AN290" t="str">
            <v xml:space="preserve">          </v>
          </cell>
        </row>
        <row r="291">
          <cell r="B291">
            <v>80008422</v>
          </cell>
          <cell r="C291">
            <v>540201664</v>
          </cell>
          <cell r="E291" t="str">
            <v/>
          </cell>
          <cell r="F291" t="str">
            <v/>
          </cell>
          <cell r="G291" t="str">
            <v xml:space="preserve">CMA CGM RIO GRANDE                                </v>
          </cell>
          <cell r="I291" t="str">
            <v/>
          </cell>
          <cell r="J291">
            <v>2</v>
          </cell>
          <cell r="K291" t="str">
            <v>2</v>
          </cell>
          <cell r="L291" t="str">
            <v>2</v>
          </cell>
          <cell r="M291" t="str">
            <v>0</v>
          </cell>
          <cell r="N291" t="str">
            <v>13</v>
          </cell>
          <cell r="O291" t="str">
            <v>0</v>
          </cell>
          <cell r="P291" t="str">
            <v>0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SUDU6860035           </v>
          </cell>
          <cell r="V291" t="str">
            <v/>
          </cell>
          <cell r="W291" t="str">
            <v>BLOCO, PUXE WILSON SONS AUTORIZADO OLL</v>
          </cell>
          <cell r="X291" t="str">
            <v>WILSON&amp;SONS</v>
          </cell>
          <cell r="Y291" t="str">
            <v/>
          </cell>
          <cell r="Z291" t="str">
            <v xml:space="preserve">8 </v>
          </cell>
          <cell r="AA291" t="str">
            <v>0</v>
          </cell>
          <cell r="AB291" t="str">
            <v>13</v>
          </cell>
          <cell r="AC291" t="str">
            <v>11</v>
          </cell>
          <cell r="AD291" t="str">
            <v xml:space="preserve">SUDU6860035              </v>
          </cell>
          <cell r="AE291" t="str">
            <v/>
          </cell>
          <cell r="AF291" t="str">
            <v/>
          </cell>
          <cell r="AG291" t="str">
            <v>1G934490</v>
          </cell>
          <cell r="AH291" t="str">
            <v>Pendente</v>
          </cell>
          <cell r="AI291" t="str">
            <v>Não</v>
          </cell>
          <cell r="AJ291" t="str">
            <v>06/01/2022</v>
          </cell>
          <cell r="AK291" t="str">
            <v>Marítimo</v>
          </cell>
          <cell r="AL291" t="str">
            <v>11/01/2022</v>
          </cell>
          <cell r="AM291" t="str">
            <v>26/02/2022</v>
          </cell>
          <cell r="AN291" t="str">
            <v xml:space="preserve">          </v>
          </cell>
        </row>
        <row r="292">
          <cell r="B292">
            <v>80008428</v>
          </cell>
          <cell r="C292">
            <v>540201665</v>
          </cell>
          <cell r="E292" t="str">
            <v/>
          </cell>
          <cell r="F292" t="str">
            <v/>
          </cell>
          <cell r="G292" t="str">
            <v xml:space="preserve">CMA CGM RIO GRANDE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12</v>
          </cell>
          <cell r="O292" t="str">
            <v>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TGHU9711389           </v>
          </cell>
          <cell r="V292" t="str">
            <v/>
          </cell>
          <cell r="W292" t="str">
            <v>BLOCO, PUXE WILSON SONS AUTORIZADO OLL</v>
          </cell>
          <cell r="X292" t="str">
            <v>WILSON&amp;SONS</v>
          </cell>
          <cell r="Y292" t="str">
            <v/>
          </cell>
          <cell r="Z292" t="str">
            <v xml:space="preserve">8 </v>
          </cell>
          <cell r="AA292" t="str">
            <v>0</v>
          </cell>
          <cell r="AB292" t="str">
            <v>12</v>
          </cell>
          <cell r="AC292" t="str">
            <v>11</v>
          </cell>
          <cell r="AD292" t="str">
            <v xml:space="preserve">TGHU9711389              </v>
          </cell>
          <cell r="AE292" t="str">
            <v/>
          </cell>
          <cell r="AF292" t="str">
            <v/>
          </cell>
          <cell r="AG292" t="str">
            <v>1G934490</v>
          </cell>
          <cell r="AH292" t="str">
            <v>Pendente</v>
          </cell>
          <cell r="AI292" t="str">
            <v>Não</v>
          </cell>
          <cell r="AJ292" t="str">
            <v>06/01/2022</v>
          </cell>
          <cell r="AK292" t="str">
            <v>Marítimo</v>
          </cell>
          <cell r="AL292" t="str">
            <v>11/01/2022</v>
          </cell>
          <cell r="AM292" t="str">
            <v>26/02/2022</v>
          </cell>
          <cell r="AN292" t="str">
            <v xml:space="preserve">          </v>
          </cell>
        </row>
        <row r="293">
          <cell r="B293">
            <v>80008423</v>
          </cell>
          <cell r="C293">
            <v>540201666</v>
          </cell>
          <cell r="E293" t="str">
            <v/>
          </cell>
          <cell r="F293" t="str">
            <v/>
          </cell>
          <cell r="G293" t="str">
            <v xml:space="preserve">CMA CGM RIO GRANDE                                </v>
          </cell>
          <cell r="I293" t="str">
            <v/>
          </cell>
          <cell r="J293">
            <v>2</v>
          </cell>
          <cell r="K293" t="str">
            <v>2</v>
          </cell>
          <cell r="L293" t="str">
            <v>2</v>
          </cell>
          <cell r="M293" t="str">
            <v>0</v>
          </cell>
          <cell r="N293" t="str">
            <v>14</v>
          </cell>
          <cell r="O293" t="str">
            <v>0</v>
          </cell>
          <cell r="P293" t="str">
            <v>0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MRSU3144712           </v>
          </cell>
          <cell r="V293" t="str">
            <v/>
          </cell>
          <cell r="W293" t="str">
            <v>BLOCO, PUXE WILSON SONS AUTORIZADO OLL</v>
          </cell>
          <cell r="X293" t="str">
            <v>WILSON&amp;SONS</v>
          </cell>
          <cell r="Y293" t="str">
            <v/>
          </cell>
          <cell r="Z293" t="str">
            <v xml:space="preserve">8 </v>
          </cell>
          <cell r="AA293" t="str">
            <v>0</v>
          </cell>
          <cell r="AB293" t="str">
            <v>14</v>
          </cell>
          <cell r="AC293" t="str">
            <v>11</v>
          </cell>
          <cell r="AD293" t="str">
            <v xml:space="preserve">MRSU3144712              </v>
          </cell>
          <cell r="AE293" t="str">
            <v/>
          </cell>
          <cell r="AF293" t="str">
            <v/>
          </cell>
          <cell r="AG293" t="str">
            <v>1G934490</v>
          </cell>
          <cell r="AH293" t="str">
            <v>Pendente</v>
          </cell>
          <cell r="AI293" t="str">
            <v>Não</v>
          </cell>
          <cell r="AJ293" t="str">
            <v>06/01/2022</v>
          </cell>
          <cell r="AK293" t="str">
            <v>Marítimo</v>
          </cell>
          <cell r="AL293" t="str">
            <v>11/01/2022</v>
          </cell>
          <cell r="AM293" t="str">
            <v>26/02/2022</v>
          </cell>
          <cell r="AN293" t="str">
            <v xml:space="preserve">          </v>
          </cell>
        </row>
        <row r="294">
          <cell r="B294">
            <v>80008418</v>
          </cell>
          <cell r="C294">
            <v>540201667</v>
          </cell>
          <cell r="E294" t="str">
            <v/>
          </cell>
          <cell r="F294" t="str">
            <v/>
          </cell>
          <cell r="G294" t="str">
            <v xml:space="preserve">CMA CGM RIO GRANDE                                </v>
          </cell>
          <cell r="I294" t="str">
            <v/>
          </cell>
          <cell r="J294">
            <v>2</v>
          </cell>
          <cell r="K294" t="str">
            <v>1</v>
          </cell>
          <cell r="L294" t="str">
            <v>2</v>
          </cell>
          <cell r="M294" t="str">
            <v>0</v>
          </cell>
          <cell r="N294" t="str">
            <v>15</v>
          </cell>
          <cell r="O294" t="str">
            <v>0</v>
          </cell>
          <cell r="P294" t="str">
            <v>0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MSKU0684059           </v>
          </cell>
          <cell r="V294" t="str">
            <v/>
          </cell>
          <cell r="W294" t="str">
            <v>BLOCO, PUXE WILSON SONS AUTORIZADO OLL</v>
          </cell>
          <cell r="X294" t="str">
            <v>WILSON&amp;SONS</v>
          </cell>
          <cell r="Y294" t="str">
            <v/>
          </cell>
          <cell r="Z294" t="str">
            <v xml:space="preserve">8 </v>
          </cell>
          <cell r="AA294" t="str">
            <v>0</v>
          </cell>
          <cell r="AB294" t="str">
            <v>15</v>
          </cell>
          <cell r="AC294" t="str">
            <v>11</v>
          </cell>
          <cell r="AD294" t="str">
            <v xml:space="preserve">MSKU0684059              </v>
          </cell>
          <cell r="AE294" t="str">
            <v/>
          </cell>
          <cell r="AF294" t="str">
            <v/>
          </cell>
          <cell r="AG294" t="str">
            <v>1G934490</v>
          </cell>
          <cell r="AH294" t="str">
            <v>Pendente</v>
          </cell>
          <cell r="AI294" t="str">
            <v>Não</v>
          </cell>
          <cell r="AJ294" t="str">
            <v>06/01/2022</v>
          </cell>
          <cell r="AK294" t="str">
            <v>Marítimo</v>
          </cell>
          <cell r="AL294" t="str">
            <v>11/01/2022</v>
          </cell>
          <cell r="AM294" t="str">
            <v>26/02/2022</v>
          </cell>
          <cell r="AN294" t="str">
            <v xml:space="preserve">          </v>
          </cell>
        </row>
        <row r="295">
          <cell r="B295">
            <v>80008414</v>
          </cell>
          <cell r="C295">
            <v>540201668</v>
          </cell>
          <cell r="E295" t="str">
            <v/>
          </cell>
          <cell r="F295" t="str">
            <v/>
          </cell>
          <cell r="G295" t="str">
            <v xml:space="preserve">CMA CGM RIO GRANDE                                </v>
          </cell>
          <cell r="I295" t="str">
            <v/>
          </cell>
          <cell r="J295">
            <v>11</v>
          </cell>
          <cell r="K295" t="str">
            <v>6</v>
          </cell>
          <cell r="L295" t="str">
            <v>11</v>
          </cell>
          <cell r="M295" t="str">
            <v>1</v>
          </cell>
          <cell r="N295" t="str">
            <v>53</v>
          </cell>
          <cell r="O295" t="str">
            <v>0</v>
          </cell>
          <cell r="P295" t="str">
            <v>0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FCIU8416252           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 xml:space="preserve">8 </v>
          </cell>
          <cell r="AA295" t="str">
            <v>0</v>
          </cell>
          <cell r="AB295" t="str">
            <v>54</v>
          </cell>
          <cell r="AC295" t="str">
            <v>11</v>
          </cell>
          <cell r="AD295" t="str">
            <v xml:space="preserve">FCIU8416252              </v>
          </cell>
          <cell r="AE295" t="str">
            <v/>
          </cell>
          <cell r="AF295" t="str">
            <v/>
          </cell>
          <cell r="AG295" t="str">
            <v>1G934490</v>
          </cell>
          <cell r="AH295" t="str">
            <v>Pendente</v>
          </cell>
          <cell r="AI295" t="str">
            <v>Não</v>
          </cell>
          <cell r="AJ295" t="str">
            <v>12/01/2022</v>
          </cell>
          <cell r="AK295" t="str">
            <v>Marítimo</v>
          </cell>
          <cell r="AL295" t="str">
            <v>18/01/2022</v>
          </cell>
          <cell r="AM295" t="str">
            <v>26/02/2022</v>
          </cell>
          <cell r="AN295" t="str">
            <v xml:space="preserve">          </v>
          </cell>
        </row>
        <row r="296">
          <cell r="B296">
            <v>80008440</v>
          </cell>
          <cell r="C296">
            <v>540201669</v>
          </cell>
          <cell r="E296" t="str">
            <v/>
          </cell>
          <cell r="F296" t="str">
            <v/>
          </cell>
          <cell r="G296" t="str">
            <v xml:space="preserve">CMA CGM RIO GRANDE                                </v>
          </cell>
          <cell r="I296" t="str">
            <v/>
          </cell>
          <cell r="J296">
            <v>11</v>
          </cell>
          <cell r="K296" t="str">
            <v>6</v>
          </cell>
          <cell r="L296" t="str">
            <v>11</v>
          </cell>
          <cell r="M296" t="str">
            <v>1</v>
          </cell>
          <cell r="N296" t="str">
            <v>59</v>
          </cell>
          <cell r="O296" t="str">
            <v>0</v>
          </cell>
          <cell r="P296" t="str">
            <v>0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MRKU2557982           </v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 xml:space="preserve">8 </v>
          </cell>
          <cell r="AA296" t="str">
            <v>0</v>
          </cell>
          <cell r="AB296" t="str">
            <v>60</v>
          </cell>
          <cell r="AC296" t="str">
            <v>11</v>
          </cell>
          <cell r="AD296" t="str">
            <v xml:space="preserve">MRKU2557982              </v>
          </cell>
          <cell r="AE296" t="str">
            <v/>
          </cell>
          <cell r="AF296" t="str">
            <v/>
          </cell>
          <cell r="AG296" t="str">
            <v>1G934490</v>
          </cell>
          <cell r="AH296" t="str">
            <v>Pendente</v>
          </cell>
          <cell r="AI296" t="str">
            <v>Não</v>
          </cell>
          <cell r="AJ296" t="str">
            <v>12/01/2022</v>
          </cell>
          <cell r="AK296" t="str">
            <v>Marítimo</v>
          </cell>
          <cell r="AL296" t="str">
            <v>18/01/2022</v>
          </cell>
          <cell r="AM296" t="str">
            <v>26/02/2022</v>
          </cell>
          <cell r="AN296" t="str">
            <v xml:space="preserve">          </v>
          </cell>
        </row>
        <row r="297">
          <cell r="B297">
            <v>80008419</v>
          </cell>
          <cell r="C297">
            <v>540201670</v>
          </cell>
          <cell r="E297" t="str">
            <v/>
          </cell>
          <cell r="F297" t="str">
            <v/>
          </cell>
          <cell r="G297" t="str">
            <v xml:space="preserve">CMA CGM RIO GRANDE                                </v>
          </cell>
          <cell r="I297" t="str">
            <v/>
          </cell>
          <cell r="J297">
            <v>2</v>
          </cell>
          <cell r="K297" t="str">
            <v>2</v>
          </cell>
          <cell r="L297" t="str">
            <v>2</v>
          </cell>
          <cell r="M297" t="str">
            <v>0</v>
          </cell>
          <cell r="N297" t="str">
            <v>47</v>
          </cell>
          <cell r="O297" t="str">
            <v>0</v>
          </cell>
          <cell r="P297" t="str">
            <v>0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MRKU8693841           </v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 xml:space="preserve">8 </v>
          </cell>
          <cell r="AA297" t="str">
            <v>0</v>
          </cell>
          <cell r="AB297" t="str">
            <v>47</v>
          </cell>
          <cell r="AC297" t="str">
            <v>11</v>
          </cell>
          <cell r="AD297" t="str">
            <v xml:space="preserve">MRKU8693841              </v>
          </cell>
          <cell r="AE297" t="str">
            <v/>
          </cell>
          <cell r="AF297" t="str">
            <v/>
          </cell>
          <cell r="AG297" t="str">
            <v>1G934490</v>
          </cell>
          <cell r="AH297" t="str">
            <v>Pendente</v>
          </cell>
          <cell r="AI297" t="str">
            <v>Não</v>
          </cell>
          <cell r="AJ297" t="str">
            <v>06/01/2022</v>
          </cell>
          <cell r="AK297" t="str">
            <v>Marítimo</v>
          </cell>
          <cell r="AL297" t="str">
            <v>11/01/2022</v>
          </cell>
          <cell r="AM297" t="str">
            <v>26/02/2022</v>
          </cell>
          <cell r="AN297" t="str">
            <v xml:space="preserve">          </v>
          </cell>
        </row>
        <row r="298">
          <cell r="B298">
            <v>80008444</v>
          </cell>
          <cell r="C298">
            <v>540201671</v>
          </cell>
          <cell r="E298" t="str">
            <v/>
          </cell>
          <cell r="F298" t="str">
            <v/>
          </cell>
          <cell r="G298" t="str">
            <v xml:space="preserve">CMA CGM RIO GRANDE                                </v>
          </cell>
          <cell r="I298" t="str">
            <v/>
          </cell>
          <cell r="J298">
            <v>2</v>
          </cell>
          <cell r="K298" t="str">
            <v>2</v>
          </cell>
          <cell r="L298" t="str">
            <v>2</v>
          </cell>
          <cell r="M298" t="str">
            <v>0</v>
          </cell>
          <cell r="N298" t="str">
            <v>22</v>
          </cell>
          <cell r="O298" t="str">
            <v>0</v>
          </cell>
          <cell r="P298" t="str">
            <v>0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SUDU7830077           </v>
          </cell>
          <cell r="V298" t="str">
            <v/>
          </cell>
          <cell r="W298" t="str">
            <v>BLOCO, PUXE WILSON SONS AUTORIZADO OLL</v>
          </cell>
          <cell r="X298" t="str">
            <v>WILSON&amp;SONS</v>
          </cell>
          <cell r="Y298" t="str">
            <v/>
          </cell>
          <cell r="Z298" t="str">
            <v xml:space="preserve">8 </v>
          </cell>
          <cell r="AA298" t="str">
            <v>0</v>
          </cell>
          <cell r="AB298" t="str">
            <v>22</v>
          </cell>
          <cell r="AC298" t="str">
            <v>11</v>
          </cell>
          <cell r="AD298" t="str">
            <v xml:space="preserve">SUDU7830077              </v>
          </cell>
          <cell r="AE298" t="str">
            <v/>
          </cell>
          <cell r="AF298" t="str">
            <v/>
          </cell>
          <cell r="AG298" t="str">
            <v>1G934490</v>
          </cell>
          <cell r="AH298" t="str">
            <v>Pendente</v>
          </cell>
          <cell r="AI298" t="str">
            <v>Não</v>
          </cell>
          <cell r="AJ298" t="str">
            <v>07/01/2022</v>
          </cell>
          <cell r="AK298" t="str">
            <v>Marítimo</v>
          </cell>
          <cell r="AL298" t="str">
            <v>11/01/2022</v>
          </cell>
          <cell r="AM298" t="str">
            <v>26/02/2022</v>
          </cell>
          <cell r="AN298" t="str">
            <v xml:space="preserve">          </v>
          </cell>
        </row>
        <row r="299">
          <cell r="B299">
            <v>80008463</v>
          </cell>
          <cell r="C299">
            <v>540201672</v>
          </cell>
          <cell r="E299" t="str">
            <v/>
          </cell>
          <cell r="F299" t="str">
            <v/>
          </cell>
          <cell r="G299" t="str">
            <v xml:space="preserve">CMA CGM RIO GRANDE                                </v>
          </cell>
          <cell r="I299" t="str">
            <v/>
          </cell>
          <cell r="J299">
            <v>2</v>
          </cell>
          <cell r="K299" t="str">
            <v>2</v>
          </cell>
          <cell r="L299" t="str">
            <v>2</v>
          </cell>
          <cell r="M299" t="str">
            <v>0</v>
          </cell>
          <cell r="N299" t="str">
            <v>13</v>
          </cell>
          <cell r="O299" t="str">
            <v>0</v>
          </cell>
          <cell r="P299" t="str">
            <v>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AMFU8709439           </v>
          </cell>
          <cell r="V299" t="str">
            <v/>
          </cell>
          <cell r="W299" t="str">
            <v>BLOCO, PUXE WILSON SONS AUTORIZADO OLL</v>
          </cell>
          <cell r="X299" t="str">
            <v>WILSON&amp;SONS</v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13</v>
          </cell>
          <cell r="AC299" t="str">
            <v>11</v>
          </cell>
          <cell r="AD299" t="str">
            <v xml:space="preserve">AMFU8709439              </v>
          </cell>
          <cell r="AE299" t="str">
            <v/>
          </cell>
          <cell r="AF299" t="str">
            <v/>
          </cell>
          <cell r="AG299" t="str">
            <v>1G934490</v>
          </cell>
          <cell r="AH299" t="str">
            <v>Pendente</v>
          </cell>
          <cell r="AI299" t="str">
            <v>Não</v>
          </cell>
          <cell r="AJ299" t="str">
            <v>11/01/2022</v>
          </cell>
          <cell r="AK299" t="str">
            <v>Marítimo</v>
          </cell>
          <cell r="AL299" t="str">
            <v>18/01/2022</v>
          </cell>
          <cell r="AM299" t="str">
            <v>26/02/2022</v>
          </cell>
          <cell r="AN299" t="str">
            <v xml:space="preserve">          </v>
          </cell>
        </row>
        <row r="300">
          <cell r="B300">
            <v>80008453</v>
          </cell>
          <cell r="C300">
            <v>540201673</v>
          </cell>
          <cell r="E300" t="str">
            <v/>
          </cell>
          <cell r="F300" t="str">
            <v/>
          </cell>
          <cell r="G300" t="str">
            <v xml:space="preserve">CMA CGM RIO GRANDE                                </v>
          </cell>
          <cell r="I300" t="str">
            <v/>
          </cell>
          <cell r="J300">
            <v>2</v>
          </cell>
          <cell r="K300" t="str">
            <v>2</v>
          </cell>
          <cell r="L300" t="str">
            <v>2</v>
          </cell>
          <cell r="M300" t="str">
            <v>0</v>
          </cell>
          <cell r="N300" t="str">
            <v>12</v>
          </cell>
          <cell r="O300" t="str">
            <v>0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TLLU5836495           </v>
          </cell>
          <cell r="V300" t="str">
            <v/>
          </cell>
          <cell r="W300" t="str">
            <v>BLOCO, PUXE WILSON SONS AUTORIZADO OLL</v>
          </cell>
          <cell r="X300" t="str">
            <v>WILSON&amp;SONS</v>
          </cell>
          <cell r="Y300" t="str">
            <v/>
          </cell>
          <cell r="Z300" t="str">
            <v xml:space="preserve">8 </v>
          </cell>
          <cell r="AA300" t="str">
            <v>0</v>
          </cell>
          <cell r="AB300" t="str">
            <v>12</v>
          </cell>
          <cell r="AC300" t="str">
            <v>11</v>
          </cell>
          <cell r="AD300" t="str">
            <v xml:space="preserve">TLLU5836495              </v>
          </cell>
          <cell r="AE300" t="str">
            <v/>
          </cell>
          <cell r="AF300" t="str">
            <v/>
          </cell>
          <cell r="AG300" t="str">
            <v>1G934490</v>
          </cell>
          <cell r="AH300" t="str">
            <v>Pendente</v>
          </cell>
          <cell r="AI300" t="str">
            <v>Não</v>
          </cell>
          <cell r="AJ300" t="str">
            <v>10/01/2022</v>
          </cell>
          <cell r="AK300" t="str">
            <v>Marítimo</v>
          </cell>
          <cell r="AL300" t="str">
            <v>18/01/2022</v>
          </cell>
          <cell r="AM300" t="str">
            <v>26/02/2022</v>
          </cell>
          <cell r="AN300" t="str">
            <v xml:space="preserve">          </v>
          </cell>
        </row>
        <row r="301">
          <cell r="B301">
            <v>80008449</v>
          </cell>
          <cell r="C301">
            <v>540201674</v>
          </cell>
          <cell r="E301" t="str">
            <v/>
          </cell>
          <cell r="F301" t="str">
            <v/>
          </cell>
          <cell r="G301" t="str">
            <v xml:space="preserve">CMA CGM RIO GRANDE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15</v>
          </cell>
          <cell r="O301" t="str">
            <v>0</v>
          </cell>
          <cell r="P301" t="str">
            <v>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MRKU3837000           </v>
          </cell>
          <cell r="V301" t="str">
            <v/>
          </cell>
          <cell r="W301" t="str">
            <v>BLOCO, PUXE WILSON SONS AUTORIZADO OLL</v>
          </cell>
          <cell r="X301" t="str">
            <v>WILSON&amp;SONS</v>
          </cell>
          <cell r="Y301" t="str">
            <v/>
          </cell>
          <cell r="Z301" t="str">
            <v xml:space="preserve">8 </v>
          </cell>
          <cell r="AA301" t="str">
            <v>0</v>
          </cell>
          <cell r="AB301" t="str">
            <v>15</v>
          </cell>
          <cell r="AC301" t="str">
            <v>11</v>
          </cell>
          <cell r="AD301" t="str">
            <v xml:space="preserve">MRKU3837000              </v>
          </cell>
          <cell r="AE301" t="str">
            <v/>
          </cell>
          <cell r="AF301" t="str">
            <v/>
          </cell>
          <cell r="AG301" t="str">
            <v>1G934490</v>
          </cell>
          <cell r="AH301" t="str">
            <v>Pendente</v>
          </cell>
          <cell r="AI301" t="str">
            <v>Não</v>
          </cell>
          <cell r="AJ301" t="str">
            <v>10/01/2022</v>
          </cell>
          <cell r="AK301" t="str">
            <v>Marítimo</v>
          </cell>
          <cell r="AL301" t="str">
            <v>18/01/2022</v>
          </cell>
          <cell r="AM301" t="str">
            <v>26/02/2022</v>
          </cell>
          <cell r="AN301" t="str">
            <v xml:space="preserve">          </v>
          </cell>
        </row>
        <row r="302">
          <cell r="B302">
            <v>80008448</v>
          </cell>
          <cell r="C302">
            <v>540201675</v>
          </cell>
          <cell r="E302" t="str">
            <v/>
          </cell>
          <cell r="F302" t="str">
            <v/>
          </cell>
          <cell r="G302" t="str">
            <v xml:space="preserve">CMA CGM RIO GRANDE                                </v>
          </cell>
          <cell r="I302" t="str">
            <v/>
          </cell>
          <cell r="J302">
            <v>2</v>
          </cell>
          <cell r="K302" t="str">
            <v>2</v>
          </cell>
          <cell r="L302" t="str">
            <v>2</v>
          </cell>
          <cell r="M302" t="str">
            <v>0</v>
          </cell>
          <cell r="N302" t="str">
            <v>12</v>
          </cell>
          <cell r="O302" t="str">
            <v>0</v>
          </cell>
          <cell r="P302" t="str">
            <v>0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MSKU9384284           </v>
          </cell>
          <cell r="V302" t="str">
            <v/>
          </cell>
          <cell r="W302" t="str">
            <v>BLOCO, PUXE WILSON SONS AUTORIZADO OLL</v>
          </cell>
          <cell r="X302" t="str">
            <v>WILSON&amp;SONS</v>
          </cell>
          <cell r="Y302" t="str">
            <v/>
          </cell>
          <cell r="Z302" t="str">
            <v xml:space="preserve">8 </v>
          </cell>
          <cell r="AA302" t="str">
            <v>0</v>
          </cell>
          <cell r="AB302" t="str">
            <v>12</v>
          </cell>
          <cell r="AC302" t="str">
            <v>11</v>
          </cell>
          <cell r="AD302" t="str">
            <v xml:space="preserve">MSKU9384284              </v>
          </cell>
          <cell r="AE302" t="str">
            <v/>
          </cell>
          <cell r="AF302" t="str">
            <v/>
          </cell>
          <cell r="AG302" t="str">
            <v>1G934490</v>
          </cell>
          <cell r="AH302" t="str">
            <v>Pendente</v>
          </cell>
          <cell r="AI302" t="str">
            <v>Não</v>
          </cell>
          <cell r="AJ302" t="str">
            <v>10/01/2022</v>
          </cell>
          <cell r="AK302" t="str">
            <v>Marítimo</v>
          </cell>
          <cell r="AL302" t="str">
            <v>18/01/2022</v>
          </cell>
          <cell r="AM302" t="str">
            <v>26/02/2022</v>
          </cell>
          <cell r="AN302" t="str">
            <v xml:space="preserve">          </v>
          </cell>
        </row>
        <row r="303">
          <cell r="B303">
            <v>80008473</v>
          </cell>
          <cell r="C303">
            <v>540201676</v>
          </cell>
          <cell r="E303" t="str">
            <v/>
          </cell>
          <cell r="F303" t="str">
            <v/>
          </cell>
          <cell r="G303" t="str">
            <v xml:space="preserve">CMA CGM RIO GRANDE                                </v>
          </cell>
          <cell r="I303" t="str">
            <v/>
          </cell>
          <cell r="J303">
            <v>1</v>
          </cell>
          <cell r="K303" t="str">
            <v>1</v>
          </cell>
          <cell r="L303" t="str">
            <v>1</v>
          </cell>
          <cell r="M303" t="str">
            <v>0</v>
          </cell>
          <cell r="N303" t="str">
            <v>16</v>
          </cell>
          <cell r="O303" t="str">
            <v>0</v>
          </cell>
          <cell r="P303" t="str">
            <v>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MRSU3937188           </v>
          </cell>
          <cell r="V303" t="str">
            <v/>
          </cell>
          <cell r="W303" t="str">
            <v>BLOCO, PUXE WILSON SONS AUTORIZADO OLL</v>
          </cell>
          <cell r="X303" t="str">
            <v>WILSON&amp;SONS</v>
          </cell>
          <cell r="Y303" t="str">
            <v/>
          </cell>
          <cell r="Z303" t="str">
            <v xml:space="preserve">8 </v>
          </cell>
          <cell r="AA303" t="str">
            <v>0</v>
          </cell>
          <cell r="AB303" t="str">
            <v>16</v>
          </cell>
          <cell r="AC303" t="str">
            <v>11</v>
          </cell>
          <cell r="AD303" t="str">
            <v xml:space="preserve">MRSU3937188              </v>
          </cell>
          <cell r="AE303" t="str">
            <v/>
          </cell>
          <cell r="AF303" t="str">
            <v/>
          </cell>
          <cell r="AG303" t="str">
            <v>1G934490</v>
          </cell>
          <cell r="AH303" t="str">
            <v>Pendente</v>
          </cell>
          <cell r="AI303" t="str">
            <v>Não</v>
          </cell>
          <cell r="AJ303" t="str">
            <v>11/01/2022</v>
          </cell>
          <cell r="AK303" t="str">
            <v>Marítimo</v>
          </cell>
          <cell r="AL303" t="str">
            <v>18/01/2022</v>
          </cell>
          <cell r="AM303" t="str">
            <v>26/02/2022</v>
          </cell>
          <cell r="AN303" t="str">
            <v xml:space="preserve">          </v>
          </cell>
        </row>
        <row r="304">
          <cell r="B304">
            <v>80008471</v>
          </cell>
          <cell r="C304">
            <v>540201678</v>
          </cell>
          <cell r="E304" t="str">
            <v/>
          </cell>
          <cell r="F304" t="str">
            <v/>
          </cell>
          <cell r="G304" t="str">
            <v xml:space="preserve">CMA CGM RIO GRANDE                                </v>
          </cell>
          <cell r="I304" t="str">
            <v/>
          </cell>
          <cell r="J304">
            <v>2</v>
          </cell>
          <cell r="K304" t="str">
            <v>2</v>
          </cell>
          <cell r="L304" t="str">
            <v>2</v>
          </cell>
          <cell r="M304" t="str">
            <v>0</v>
          </cell>
          <cell r="N304" t="str">
            <v>13</v>
          </cell>
          <cell r="O304" t="str">
            <v>0</v>
          </cell>
          <cell r="P304" t="str">
            <v>0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TCKU7509650           </v>
          </cell>
          <cell r="V304" t="str">
            <v/>
          </cell>
          <cell r="W304" t="str">
            <v>BLOCO, PUXE WILSON SONS AUTORIZADO OLL</v>
          </cell>
          <cell r="X304" t="str">
            <v>WILSON&amp;SONS</v>
          </cell>
          <cell r="Y304" t="str">
            <v/>
          </cell>
          <cell r="Z304" t="str">
            <v xml:space="preserve">8 </v>
          </cell>
          <cell r="AA304" t="str">
            <v>0</v>
          </cell>
          <cell r="AB304" t="str">
            <v>13</v>
          </cell>
          <cell r="AC304" t="str">
            <v>11</v>
          </cell>
          <cell r="AD304" t="str">
            <v xml:space="preserve">TCKU7509650              </v>
          </cell>
          <cell r="AE304" t="str">
            <v/>
          </cell>
          <cell r="AF304" t="str">
            <v/>
          </cell>
          <cell r="AG304" t="str">
            <v>1G934490</v>
          </cell>
          <cell r="AH304" t="str">
            <v>Pendente</v>
          </cell>
          <cell r="AI304" t="str">
            <v>Não</v>
          </cell>
          <cell r="AJ304" t="str">
            <v>11/01/2022</v>
          </cell>
          <cell r="AK304" t="str">
            <v>Marítimo</v>
          </cell>
          <cell r="AL304" t="str">
            <v>18/01/2022</v>
          </cell>
          <cell r="AM304" t="str">
            <v>26/02/2022</v>
          </cell>
          <cell r="AN304" t="str">
            <v xml:space="preserve">          </v>
          </cell>
        </row>
        <row r="305">
          <cell r="B305">
            <v>80008472</v>
          </cell>
          <cell r="C305">
            <v>540201686</v>
          </cell>
          <cell r="E305" t="str">
            <v/>
          </cell>
          <cell r="F305" t="str">
            <v/>
          </cell>
          <cell r="G305" t="str">
            <v xml:space="preserve">CMA CGM RIO GRANDE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15</v>
          </cell>
          <cell r="O305" t="str">
            <v>0</v>
          </cell>
          <cell r="P305" t="str">
            <v>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MRKU2899141           </v>
          </cell>
          <cell r="V305" t="str">
            <v/>
          </cell>
          <cell r="W305" t="str">
            <v>BLOCO, PUXE WILSON SONS AUTORIZADO OLL</v>
          </cell>
          <cell r="X305" t="str">
            <v>WILSON&amp;SONS</v>
          </cell>
          <cell r="Y305" t="str">
            <v/>
          </cell>
          <cell r="Z305" t="str">
            <v xml:space="preserve">8 </v>
          </cell>
          <cell r="AA305" t="str">
            <v>0</v>
          </cell>
          <cell r="AB305" t="str">
            <v>15</v>
          </cell>
          <cell r="AC305" t="str">
            <v>11</v>
          </cell>
          <cell r="AD305" t="str">
            <v xml:space="preserve">MRKU2899141              </v>
          </cell>
          <cell r="AE305" t="str">
            <v/>
          </cell>
          <cell r="AF305" t="str">
            <v/>
          </cell>
          <cell r="AG305" t="str">
            <v>1G934490</v>
          </cell>
          <cell r="AH305" t="str">
            <v>Pendente</v>
          </cell>
          <cell r="AI305" t="str">
            <v>Não</v>
          </cell>
          <cell r="AJ305" t="str">
            <v>11/01/2022</v>
          </cell>
          <cell r="AK305" t="str">
            <v>Marítimo</v>
          </cell>
          <cell r="AL305" t="str">
            <v>18/01/2022</v>
          </cell>
          <cell r="AM305" t="str">
            <v>26/02/2022</v>
          </cell>
          <cell r="AN305" t="str">
            <v xml:space="preserve">          </v>
          </cell>
        </row>
        <row r="306">
          <cell r="B306">
            <v>80008488</v>
          </cell>
          <cell r="C306">
            <v>540201687</v>
          </cell>
          <cell r="E306" t="str">
            <v/>
          </cell>
          <cell r="F306" t="str">
            <v/>
          </cell>
          <cell r="G306" t="str">
            <v xml:space="preserve">CMA CGM RIO GRANDE                                </v>
          </cell>
          <cell r="I306" t="str">
            <v/>
          </cell>
          <cell r="J306">
            <v>5</v>
          </cell>
          <cell r="K306" t="str">
            <v>3</v>
          </cell>
          <cell r="L306" t="str">
            <v>5</v>
          </cell>
          <cell r="M306" t="str">
            <v>1</v>
          </cell>
          <cell r="N306" t="str">
            <v>16</v>
          </cell>
          <cell r="O306" t="str">
            <v>0</v>
          </cell>
          <cell r="P306" t="str">
            <v>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MRSU5851036           </v>
          </cell>
          <cell r="V306" t="str">
            <v/>
          </cell>
          <cell r="W306" t="str">
            <v>BLOCO, PUXE WILSON SONS AUTORIZADO OLL</v>
          </cell>
          <cell r="X306" t="str">
            <v>WILSON&amp;SONS</v>
          </cell>
          <cell r="Y306" t="str">
            <v/>
          </cell>
          <cell r="Z306" t="str">
            <v xml:space="preserve">8 </v>
          </cell>
          <cell r="AA306" t="str">
            <v>0</v>
          </cell>
          <cell r="AB306" t="str">
            <v>17</v>
          </cell>
          <cell r="AC306" t="str">
            <v>11</v>
          </cell>
          <cell r="AD306" t="str">
            <v xml:space="preserve">MRSU5851036              </v>
          </cell>
          <cell r="AE306" t="str">
            <v/>
          </cell>
          <cell r="AF306" t="str">
            <v/>
          </cell>
          <cell r="AG306" t="str">
            <v>1G934490</v>
          </cell>
          <cell r="AH306" t="str">
            <v>Pendente</v>
          </cell>
          <cell r="AI306" t="str">
            <v>Não</v>
          </cell>
          <cell r="AJ306" t="str">
            <v>12/01/2022</v>
          </cell>
          <cell r="AK306" t="str">
            <v>Marítimo</v>
          </cell>
          <cell r="AL306" t="str">
            <v>18/01/2022</v>
          </cell>
          <cell r="AM306" t="str">
            <v>26/02/2022</v>
          </cell>
          <cell r="AN306" t="str">
            <v xml:space="preserve">          </v>
          </cell>
        </row>
        <row r="307">
          <cell r="B307">
            <v>80008489</v>
          </cell>
          <cell r="C307">
            <v>540201688</v>
          </cell>
          <cell r="E307" t="str">
            <v/>
          </cell>
          <cell r="F307" t="str">
            <v/>
          </cell>
          <cell r="G307" t="str">
            <v xml:space="preserve">CMA CGM RIO GRANDE                                </v>
          </cell>
          <cell r="I307" t="str">
            <v/>
          </cell>
          <cell r="J307">
            <v>4</v>
          </cell>
          <cell r="K307" t="str">
            <v>4</v>
          </cell>
          <cell r="L307" t="str">
            <v>4</v>
          </cell>
          <cell r="M307" t="str">
            <v>0</v>
          </cell>
          <cell r="N307" t="str">
            <v>20</v>
          </cell>
          <cell r="O307" t="str">
            <v>0</v>
          </cell>
          <cell r="P307" t="str">
            <v>0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TCKU7506835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8 </v>
          </cell>
          <cell r="AA307" t="str">
            <v>0</v>
          </cell>
          <cell r="AB307" t="str">
            <v>20</v>
          </cell>
          <cell r="AC307" t="str">
            <v>11</v>
          </cell>
          <cell r="AD307" t="str">
            <v xml:space="preserve">TCKU7506835              </v>
          </cell>
          <cell r="AE307" t="str">
            <v/>
          </cell>
          <cell r="AF307" t="str">
            <v/>
          </cell>
          <cell r="AG307" t="str">
            <v>1G934490</v>
          </cell>
          <cell r="AH307" t="str">
            <v>Pendente</v>
          </cell>
          <cell r="AI307" t="str">
            <v>Não</v>
          </cell>
          <cell r="AJ307" t="str">
            <v>12/01/2022</v>
          </cell>
          <cell r="AK307" t="str">
            <v>Marítimo</v>
          </cell>
          <cell r="AL307" t="str">
            <v>18/01/2022</v>
          </cell>
          <cell r="AM307" t="str">
            <v>26/02/2022</v>
          </cell>
          <cell r="AN307" t="str">
            <v xml:space="preserve">          </v>
          </cell>
        </row>
        <row r="308">
          <cell r="B308">
            <v>80008498</v>
          </cell>
          <cell r="C308">
            <v>540201691</v>
          </cell>
          <cell r="E308" t="str">
            <v/>
          </cell>
          <cell r="F308" t="str">
            <v/>
          </cell>
          <cell r="G308" t="str">
            <v xml:space="preserve">CMA CGM RIO GRANDE                                </v>
          </cell>
          <cell r="I308" t="str">
            <v/>
          </cell>
          <cell r="J308">
            <v>3</v>
          </cell>
          <cell r="K308" t="str">
            <v/>
          </cell>
          <cell r="L308" t="str">
            <v>3</v>
          </cell>
          <cell r="M308" t="str">
            <v>0</v>
          </cell>
          <cell r="N308" t="str">
            <v>9</v>
          </cell>
          <cell r="O308" t="str">
            <v>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MRKU9582903           </v>
          </cell>
          <cell r="V308" t="str">
            <v/>
          </cell>
          <cell r="W308" t="str">
            <v>BLOCO, PUXE WILSON SONS AUTORIZADO OLL</v>
          </cell>
          <cell r="X308" t="str">
            <v>WILSON&amp;SONS</v>
          </cell>
          <cell r="Y308" t="str">
            <v/>
          </cell>
          <cell r="Z308" t="str">
            <v xml:space="preserve">8 </v>
          </cell>
          <cell r="AA308" t="str">
            <v>0</v>
          </cell>
          <cell r="AB308" t="str">
            <v>9</v>
          </cell>
          <cell r="AC308" t="str">
            <v>11</v>
          </cell>
          <cell r="AD308" t="str">
            <v xml:space="preserve">MRKU9582903              </v>
          </cell>
          <cell r="AE308" t="str">
            <v/>
          </cell>
          <cell r="AF308" t="str">
            <v/>
          </cell>
          <cell r="AG308" t="str">
            <v>1G934490</v>
          </cell>
          <cell r="AH308" t="str">
            <v>Pendente</v>
          </cell>
          <cell r="AI308" t="str">
            <v>Não</v>
          </cell>
          <cell r="AJ308" t="str">
            <v>12/01/2022</v>
          </cell>
          <cell r="AK308" t="str">
            <v>Marítimo</v>
          </cell>
          <cell r="AL308" t="str">
            <v>18/01/2022</v>
          </cell>
          <cell r="AM308" t="str">
            <v>26/02/2022</v>
          </cell>
          <cell r="AN308" t="str">
            <v xml:space="preserve">          </v>
          </cell>
        </row>
        <row r="309">
          <cell r="B309">
            <v>80534959</v>
          </cell>
          <cell r="C309">
            <v>540201696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25</v>
          </cell>
          <cell r="K309" t="str">
            <v>5</v>
          </cell>
          <cell r="L309" t="str">
            <v>25</v>
          </cell>
          <cell r="M309" t="str">
            <v>219</v>
          </cell>
          <cell r="N309" t="str">
            <v>29</v>
          </cell>
          <cell r="O309" t="str">
            <v>1</v>
          </cell>
          <cell r="P309" t="str">
            <v>68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GLDU7607337           </v>
          </cell>
          <cell r="U309" t="str">
            <v>10/03/2022</v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 xml:space="preserve">8 </v>
          </cell>
          <cell r="AA309" t="str">
            <v>1</v>
          </cell>
          <cell r="AB309" t="str">
            <v>46</v>
          </cell>
          <cell r="AC309" t="str">
            <v>11</v>
          </cell>
          <cell r="AD309" t="str">
            <v xml:space="preserve">GLDU7607337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80534743</v>
          </cell>
          <cell r="C310">
            <v>540201712</v>
          </cell>
          <cell r="E310" t="str">
            <v/>
          </cell>
          <cell r="F310" t="str">
            <v/>
          </cell>
          <cell r="G310" t="str">
            <v xml:space="preserve">UASC ZAMZAM                                       </v>
          </cell>
          <cell r="I310" t="str">
            <v/>
          </cell>
          <cell r="J310">
            <v>41</v>
          </cell>
          <cell r="K310" t="str">
            <v>8</v>
          </cell>
          <cell r="L310" t="str">
            <v>41</v>
          </cell>
          <cell r="M310" t="str">
            <v>285</v>
          </cell>
          <cell r="N310" t="str">
            <v>0</v>
          </cell>
          <cell r="O310" t="str">
            <v>13</v>
          </cell>
          <cell r="P310" t="str">
            <v>20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CAIU8488803           </v>
          </cell>
          <cell r="U310" t="str">
            <v>21/03/2022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1</v>
          </cell>
          <cell r="AB310" t="str">
            <v>45</v>
          </cell>
          <cell r="AC310" t="str">
            <v>11</v>
          </cell>
          <cell r="AD310" t="str">
            <v xml:space="preserve">CAIU8488803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21/01/2022</v>
          </cell>
          <cell r="AK310" t="str">
            <v>Marítimo</v>
          </cell>
          <cell r="AL310" t="str">
            <v>14/02/2022</v>
          </cell>
          <cell r="AM310" t="str">
            <v>01/03/2022</v>
          </cell>
          <cell r="AN310" t="str">
            <v xml:space="preserve">          </v>
          </cell>
        </row>
        <row r="311">
          <cell r="B311">
            <v>80535550</v>
          </cell>
          <cell r="C311">
            <v>540201713</v>
          </cell>
          <cell r="E311" t="str">
            <v/>
          </cell>
          <cell r="F311" t="str">
            <v/>
          </cell>
          <cell r="G311" t="str">
            <v xml:space="preserve">UASC ZAMZAM                                       </v>
          </cell>
          <cell r="I311" t="str">
            <v/>
          </cell>
          <cell r="J311">
            <v>91</v>
          </cell>
          <cell r="K311" t="str">
            <v>36</v>
          </cell>
          <cell r="L311" t="str">
            <v>91</v>
          </cell>
          <cell r="M311" t="str">
            <v>444</v>
          </cell>
          <cell r="N311" t="str">
            <v>22</v>
          </cell>
          <cell r="O311" t="str">
            <v>1</v>
          </cell>
          <cell r="P311" t="str">
            <v>11</v>
          </cell>
          <cell r="Q311" t="str">
            <v>2</v>
          </cell>
          <cell r="R311" t="str">
            <v>2</v>
          </cell>
          <cell r="S311" t="str">
            <v>Não</v>
          </cell>
          <cell r="T311" t="str">
            <v xml:space="preserve">BEAU4924925           </v>
          </cell>
          <cell r="U311" t="str">
            <v>18/03/2022</v>
          </cell>
          <cell r="V311" t="str">
            <v/>
          </cell>
          <cell r="W311" t="str">
            <v>CJ. CAMBIO ( ALVARO ) PUXE SBL</v>
          </cell>
          <cell r="X311" t="str">
            <v>SBL</v>
          </cell>
          <cell r="Y311" t="str">
            <v/>
          </cell>
          <cell r="Z311" t="str">
            <v xml:space="preserve">8 </v>
          </cell>
          <cell r="AA311" t="str">
            <v>1</v>
          </cell>
          <cell r="AB311" t="str">
            <v>43</v>
          </cell>
          <cell r="AC311" t="str">
            <v>11</v>
          </cell>
          <cell r="AD311" t="str">
            <v xml:space="preserve">BEAU4924925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16/02/2022</v>
          </cell>
          <cell r="AK311" t="str">
            <v>Marítimo</v>
          </cell>
          <cell r="AL311" t="str">
            <v>17/02/2022</v>
          </cell>
          <cell r="AM311" t="str">
            <v>01/03/2022</v>
          </cell>
          <cell r="AN311" t="str">
            <v xml:space="preserve">          </v>
          </cell>
        </row>
        <row r="312">
          <cell r="B312">
            <v>80535751</v>
          </cell>
          <cell r="C312">
            <v>540201714</v>
          </cell>
          <cell r="E312" t="str">
            <v/>
          </cell>
          <cell r="F312" t="str">
            <v/>
          </cell>
          <cell r="G312" t="str">
            <v xml:space="preserve">UASC ZAMZAM                                       </v>
          </cell>
          <cell r="I312" t="str">
            <v/>
          </cell>
          <cell r="J312">
            <v>22</v>
          </cell>
          <cell r="K312" t="str">
            <v>9</v>
          </cell>
          <cell r="L312" t="str">
            <v>22</v>
          </cell>
          <cell r="M312" t="str">
            <v>0</v>
          </cell>
          <cell r="N312" t="str">
            <v>11</v>
          </cell>
          <cell r="O312" t="str">
            <v>12</v>
          </cell>
          <cell r="P312" t="str">
            <v>29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TRHU4559300           </v>
          </cell>
          <cell r="V312" t="str">
            <v/>
          </cell>
          <cell r="W312" t="str">
            <v>EXO.TRANSM. GW6E-2800/200KV-12 ( TEZOTO-GIBA ) PUXE SBL</v>
          </cell>
          <cell r="X312" t="str">
            <v>SBL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53</v>
          </cell>
          <cell r="AC312" t="str">
            <v>11</v>
          </cell>
          <cell r="AD312" t="str">
            <v xml:space="preserve">TRHU4559300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16/02/2022</v>
          </cell>
          <cell r="AK312" t="str">
            <v>Marítimo</v>
          </cell>
          <cell r="AL312" t="str">
            <v>14/02/2022</v>
          </cell>
          <cell r="AM312" t="str">
            <v>01/03/2022</v>
          </cell>
          <cell r="AN312" t="str">
            <v xml:space="preserve">          </v>
          </cell>
        </row>
        <row r="313">
          <cell r="B313">
            <v>80535651</v>
          </cell>
          <cell r="C313">
            <v>540201715</v>
          </cell>
          <cell r="E313" t="str">
            <v/>
          </cell>
          <cell r="F313" t="str">
            <v/>
          </cell>
          <cell r="G313" t="str">
            <v xml:space="preserve">UASC ZAMZAM                                       </v>
          </cell>
          <cell r="I313" t="str">
            <v/>
          </cell>
          <cell r="J313">
            <v>55</v>
          </cell>
          <cell r="K313" t="str">
            <v>12</v>
          </cell>
          <cell r="L313" t="str">
            <v>55</v>
          </cell>
          <cell r="M313" t="str">
            <v>333</v>
          </cell>
          <cell r="N313" t="str">
            <v>16</v>
          </cell>
          <cell r="O313" t="str">
            <v>11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HLXU8011467           </v>
          </cell>
          <cell r="U313" t="str">
            <v>10/03/2022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 xml:space="preserve">7 </v>
          </cell>
          <cell r="AA313" t="str">
            <v>1</v>
          </cell>
          <cell r="AB313" t="str">
            <v>50</v>
          </cell>
          <cell r="AC313" t="str">
            <v>11</v>
          </cell>
          <cell r="AD313" t="str">
            <v xml:space="preserve">HLXU8011467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16/02/2022</v>
          </cell>
          <cell r="AK313" t="str">
            <v>Marítimo</v>
          </cell>
          <cell r="AL313" t="str">
            <v>14/02/2022</v>
          </cell>
          <cell r="AM313" t="str">
            <v>01/03/2022</v>
          </cell>
          <cell r="AN313" t="str">
            <v xml:space="preserve">          </v>
          </cell>
        </row>
        <row r="314">
          <cell r="B314">
            <v>80535910</v>
          </cell>
          <cell r="C314">
            <v>540201716</v>
          </cell>
          <cell r="E314" t="str">
            <v/>
          </cell>
          <cell r="F314" t="str">
            <v/>
          </cell>
          <cell r="G314" t="str">
            <v xml:space="preserve">UASC ZAMZAM                                       </v>
          </cell>
          <cell r="I314" t="str">
            <v/>
          </cell>
          <cell r="J314">
            <v>32</v>
          </cell>
          <cell r="K314" t="str">
            <v>7</v>
          </cell>
          <cell r="L314" t="str">
            <v>32</v>
          </cell>
          <cell r="M314" t="str">
            <v>166</v>
          </cell>
          <cell r="N314" t="str">
            <v>36</v>
          </cell>
          <cell r="O314" t="str">
            <v>8</v>
          </cell>
          <cell r="P314" t="str">
            <v>20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HLBU1988610           </v>
          </cell>
          <cell r="U314" t="str">
            <v>09/03/2022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3</v>
          </cell>
          <cell r="AB314" t="str">
            <v>66</v>
          </cell>
          <cell r="AC314" t="str">
            <v>11</v>
          </cell>
          <cell r="AD314" t="str">
            <v xml:space="preserve">HLBU1988610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16/02/2022</v>
          </cell>
          <cell r="AK314" t="str">
            <v>Marítimo</v>
          </cell>
          <cell r="AL314" t="str">
            <v>17/02/2022</v>
          </cell>
          <cell r="AM314" t="str">
            <v>01/03/2022</v>
          </cell>
          <cell r="AN314" t="str">
            <v xml:space="preserve">          </v>
          </cell>
        </row>
        <row r="315">
          <cell r="B315">
            <v>80536484</v>
          </cell>
          <cell r="C315">
            <v>540201717</v>
          </cell>
          <cell r="E315" t="str">
            <v/>
          </cell>
          <cell r="F315" t="str">
            <v/>
          </cell>
          <cell r="G315" t="str">
            <v xml:space="preserve">UASC ZAMZAM                                       </v>
          </cell>
          <cell r="I315" t="str">
            <v/>
          </cell>
          <cell r="J315">
            <v>7</v>
          </cell>
          <cell r="K315" t="str">
            <v>1</v>
          </cell>
          <cell r="L315" t="str">
            <v>7</v>
          </cell>
          <cell r="M315" t="str">
            <v>0</v>
          </cell>
          <cell r="N315" t="str">
            <v>9</v>
          </cell>
          <cell r="O315" t="str">
            <v>7</v>
          </cell>
          <cell r="P315" t="str">
            <v>16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CAIU4261977           </v>
          </cell>
          <cell r="U315" t="str">
            <v>10/03/2022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1</v>
          </cell>
          <cell r="AB315" t="str">
            <v>32</v>
          </cell>
          <cell r="AC315" t="str">
            <v>11</v>
          </cell>
          <cell r="AD315" t="str">
            <v xml:space="preserve">CAIU4261977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16/02/2022</v>
          </cell>
          <cell r="AK315" t="str">
            <v>Marítimo</v>
          </cell>
          <cell r="AL315" t="str">
            <v>14/02/2022</v>
          </cell>
          <cell r="AM315" t="str">
            <v>01/03/2022</v>
          </cell>
          <cell r="AN315" t="str">
            <v xml:space="preserve">          </v>
          </cell>
        </row>
        <row r="316">
          <cell r="B316">
            <v>80536738</v>
          </cell>
          <cell r="C316">
            <v>540201718</v>
          </cell>
          <cell r="E316" t="str">
            <v/>
          </cell>
          <cell r="F316" t="str">
            <v/>
          </cell>
          <cell r="G316" t="str">
            <v xml:space="preserve">UASC ZAMZAM                                       </v>
          </cell>
          <cell r="I316" t="str">
            <v/>
          </cell>
          <cell r="J316">
            <v>55</v>
          </cell>
          <cell r="K316" t="str">
            <v>13</v>
          </cell>
          <cell r="L316" t="str">
            <v>55</v>
          </cell>
          <cell r="M316" t="str">
            <v>282</v>
          </cell>
          <cell r="N316" t="str">
            <v>22</v>
          </cell>
          <cell r="O316" t="str">
            <v>13</v>
          </cell>
          <cell r="P316" t="str">
            <v>7</v>
          </cell>
          <cell r="Q316" t="str">
            <v>1</v>
          </cell>
          <cell r="R316" t="str">
            <v>1</v>
          </cell>
          <cell r="S316" t="str">
            <v>Não</v>
          </cell>
          <cell r="T316" t="str">
            <v xml:space="preserve">CAIU7942784           </v>
          </cell>
          <cell r="U316" t="str">
            <v>10/03/2022</v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 xml:space="preserve">7 </v>
          </cell>
          <cell r="AA316" t="str">
            <v>2</v>
          </cell>
          <cell r="AB316" t="str">
            <v>46</v>
          </cell>
          <cell r="AC316" t="str">
            <v>11</v>
          </cell>
          <cell r="AD316" t="str">
            <v xml:space="preserve">CAIU7942784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16/02/2022</v>
          </cell>
          <cell r="AK316" t="str">
            <v>Marítimo</v>
          </cell>
          <cell r="AL316" t="str">
            <v>14/02/2022</v>
          </cell>
          <cell r="AM316" t="str">
            <v>01/03/2022</v>
          </cell>
          <cell r="AN316" t="str">
            <v xml:space="preserve">          </v>
          </cell>
        </row>
        <row r="317">
          <cell r="B317">
            <v>80535908</v>
          </cell>
          <cell r="C317">
            <v>540201720</v>
          </cell>
          <cell r="E317" t="str">
            <v/>
          </cell>
          <cell r="F317" t="str">
            <v/>
          </cell>
          <cell r="G317" t="str">
            <v xml:space="preserve">UASC ZAMZAM                                       </v>
          </cell>
          <cell r="I317" t="str">
            <v/>
          </cell>
          <cell r="J317">
            <v>17</v>
          </cell>
          <cell r="K317" t="str">
            <v>6</v>
          </cell>
          <cell r="L317" t="str">
            <v>17</v>
          </cell>
          <cell r="M317" t="str">
            <v>0</v>
          </cell>
          <cell r="N317" t="str">
            <v>38</v>
          </cell>
          <cell r="O317" t="str">
            <v>7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CAAU5566772           </v>
          </cell>
          <cell r="U317" t="str">
            <v>14/03/2022</v>
          </cell>
          <cell r="V317" t="str">
            <v/>
          </cell>
          <cell r="W317" t="str">
            <v>CJ. CAMBIO ( ALVARO ) PUXE SBL</v>
          </cell>
          <cell r="X317" t="str">
            <v>SBL</v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45</v>
          </cell>
          <cell r="AC317" t="str">
            <v>11</v>
          </cell>
          <cell r="AD317" t="str">
            <v xml:space="preserve">CAAU5566772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16/02/2022</v>
          </cell>
          <cell r="AK317" t="str">
            <v>Marítimo</v>
          </cell>
          <cell r="AL317" t="str">
            <v>17/02/2022</v>
          </cell>
          <cell r="AM317" t="str">
            <v>01/03/2022</v>
          </cell>
          <cell r="AN317" t="str">
            <v xml:space="preserve">          </v>
          </cell>
        </row>
        <row r="318">
          <cell r="B318">
            <v>80536084</v>
          </cell>
          <cell r="C318">
            <v>540201721</v>
          </cell>
          <cell r="E318" t="str">
            <v/>
          </cell>
          <cell r="F318" t="str">
            <v/>
          </cell>
          <cell r="G318" t="str">
            <v xml:space="preserve">UASC ZAMZAM                                       </v>
          </cell>
          <cell r="I318" t="str">
            <v/>
          </cell>
          <cell r="J318">
            <v>4</v>
          </cell>
          <cell r="K318" t="str">
            <v/>
          </cell>
          <cell r="L318" t="str">
            <v>4</v>
          </cell>
          <cell r="M318" t="str">
            <v>0</v>
          </cell>
          <cell r="N318" t="str">
            <v>20</v>
          </cell>
          <cell r="O318" t="str">
            <v>0</v>
          </cell>
          <cell r="P318" t="str">
            <v>0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GATU1348094           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0</v>
          </cell>
          <cell r="AB318" t="str">
            <v>20</v>
          </cell>
          <cell r="AC318" t="str">
            <v>11</v>
          </cell>
          <cell r="AD318" t="str">
            <v xml:space="preserve">GATU1348094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16/02/2022</v>
          </cell>
          <cell r="AK318" t="str">
            <v>Marítimo</v>
          </cell>
          <cell r="AL318" t="str">
            <v>14/02/2022</v>
          </cell>
          <cell r="AM318" t="str">
            <v>01/03/2022</v>
          </cell>
          <cell r="AN318" t="str">
            <v xml:space="preserve">          </v>
          </cell>
        </row>
        <row r="319">
          <cell r="B319">
            <v>80535671</v>
          </cell>
          <cell r="C319">
            <v>540201723</v>
          </cell>
          <cell r="E319" t="str">
            <v/>
          </cell>
          <cell r="F319" t="str">
            <v/>
          </cell>
          <cell r="G319" t="str">
            <v xml:space="preserve">UASC ZAMZAM                                       </v>
          </cell>
          <cell r="I319" t="str">
            <v/>
          </cell>
          <cell r="J319">
            <v>70</v>
          </cell>
          <cell r="K319" t="str">
            <v>18</v>
          </cell>
          <cell r="L319" t="str">
            <v>70</v>
          </cell>
          <cell r="M319" t="str">
            <v>513</v>
          </cell>
          <cell r="N319" t="str">
            <v>7</v>
          </cell>
          <cell r="O319" t="str">
            <v>3</v>
          </cell>
          <cell r="P319" t="str">
            <v>17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FANU1677055           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0</v>
          </cell>
          <cell r="AB319" t="str">
            <v>48</v>
          </cell>
          <cell r="AC319" t="str">
            <v>11</v>
          </cell>
          <cell r="AD319" t="str">
            <v xml:space="preserve">FANU1677055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16/02/2022</v>
          </cell>
          <cell r="AK319" t="str">
            <v>Marítimo</v>
          </cell>
          <cell r="AL319" t="str">
            <v>14/02/2022</v>
          </cell>
          <cell r="AM319" t="str">
            <v>01/03/2022</v>
          </cell>
          <cell r="AN319" t="str">
            <v xml:space="preserve">          </v>
          </cell>
        </row>
        <row r="320">
          <cell r="B320">
            <v>80535692</v>
          </cell>
          <cell r="C320">
            <v>540201724</v>
          </cell>
          <cell r="E320" t="str">
            <v/>
          </cell>
          <cell r="F320" t="str">
            <v/>
          </cell>
          <cell r="G320" t="str">
            <v xml:space="preserve">UASC ZAMZAM                                       </v>
          </cell>
          <cell r="I320" t="str">
            <v/>
          </cell>
          <cell r="J320">
            <v>48</v>
          </cell>
          <cell r="K320" t="str">
            <v>12</v>
          </cell>
          <cell r="L320" t="str">
            <v>48</v>
          </cell>
          <cell r="M320" t="str">
            <v>239</v>
          </cell>
          <cell r="N320" t="str">
            <v>46</v>
          </cell>
          <cell r="O320" t="str">
            <v>11</v>
          </cell>
          <cell r="P320" t="str">
            <v>21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HLBU1979958           </v>
          </cell>
          <cell r="U320" t="str">
            <v>14/03/2022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 xml:space="preserve">7 </v>
          </cell>
          <cell r="AA320" t="str">
            <v>4</v>
          </cell>
          <cell r="AB320" t="str">
            <v>74</v>
          </cell>
          <cell r="AC320" t="str">
            <v>11</v>
          </cell>
          <cell r="AD320" t="str">
            <v xml:space="preserve">HLBU1979958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16/02/2022</v>
          </cell>
          <cell r="AK320" t="str">
            <v>Marítimo</v>
          </cell>
          <cell r="AL320" t="str">
            <v>14/02/2022</v>
          </cell>
          <cell r="AM320" t="str">
            <v>01/03/2022</v>
          </cell>
          <cell r="AN320" t="str">
            <v xml:space="preserve">          </v>
          </cell>
        </row>
        <row r="321">
          <cell r="B321">
            <v>80535748</v>
          </cell>
          <cell r="C321">
            <v>540201725</v>
          </cell>
          <cell r="E321" t="str">
            <v/>
          </cell>
          <cell r="F321" t="str">
            <v/>
          </cell>
          <cell r="G321" t="str">
            <v xml:space="preserve">UASC ZAMZAM                                       </v>
          </cell>
          <cell r="I321" t="str">
            <v/>
          </cell>
          <cell r="J321">
            <v>85</v>
          </cell>
          <cell r="K321" t="str">
            <v>17</v>
          </cell>
          <cell r="L321" t="str">
            <v>85</v>
          </cell>
          <cell r="M321" t="str">
            <v>464</v>
          </cell>
          <cell r="N321" t="str">
            <v>32</v>
          </cell>
          <cell r="O321" t="str">
            <v>14</v>
          </cell>
          <cell r="P321" t="str">
            <v>5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TGBU6169652           </v>
          </cell>
          <cell r="U321" t="str">
            <v>11/03/2022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3</v>
          </cell>
          <cell r="AB321" t="str">
            <v>48</v>
          </cell>
          <cell r="AC321" t="str">
            <v>11</v>
          </cell>
          <cell r="AD321" t="str">
            <v xml:space="preserve">TGBU6169652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16/02/2022</v>
          </cell>
          <cell r="AK321" t="str">
            <v>Marítimo</v>
          </cell>
          <cell r="AL321" t="str">
            <v>16/02/2022</v>
          </cell>
          <cell r="AM321" t="str">
            <v>01/03/2022</v>
          </cell>
          <cell r="AN321" t="str">
            <v xml:space="preserve">          </v>
          </cell>
        </row>
        <row r="322">
          <cell r="B322">
            <v>80535750</v>
          </cell>
          <cell r="C322">
            <v>540201726</v>
          </cell>
          <cell r="E322" t="str">
            <v/>
          </cell>
          <cell r="F322" t="str">
            <v/>
          </cell>
          <cell r="G322" t="str">
            <v xml:space="preserve">UASC ZAMZAM                                       </v>
          </cell>
          <cell r="I322" t="str">
            <v/>
          </cell>
          <cell r="J322">
            <v>1</v>
          </cell>
          <cell r="K322" t="str">
            <v/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0</v>
          </cell>
          <cell r="P322" t="str">
            <v>0</v>
          </cell>
          <cell r="Q322" t="str">
            <v>7</v>
          </cell>
          <cell r="R322" t="str">
            <v>7</v>
          </cell>
          <cell r="S322" t="str">
            <v>Não</v>
          </cell>
          <cell r="T322" t="str">
            <v xml:space="preserve">GCXU5168828           </v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7</v>
          </cell>
          <cell r="AC322" t="str">
            <v>11</v>
          </cell>
          <cell r="AD322" t="str">
            <v xml:space="preserve">GCXU5168828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16/02/2022</v>
          </cell>
          <cell r="AK322" t="str">
            <v>Marítimo</v>
          </cell>
          <cell r="AL322" t="str">
            <v>16/02/2022</v>
          </cell>
          <cell r="AM322" t="str">
            <v>01/03/2022</v>
          </cell>
          <cell r="AN322" t="str">
            <v xml:space="preserve">          </v>
          </cell>
        </row>
        <row r="323">
          <cell r="B323">
            <v>80535752</v>
          </cell>
          <cell r="C323">
            <v>540201727</v>
          </cell>
          <cell r="E323" t="str">
            <v/>
          </cell>
          <cell r="F323" t="str">
            <v/>
          </cell>
          <cell r="G323" t="str">
            <v xml:space="preserve">UASC ZAMZAM                                       </v>
          </cell>
          <cell r="I323" t="str">
            <v/>
          </cell>
          <cell r="J323">
            <v>28</v>
          </cell>
          <cell r="K323" t="str">
            <v>5</v>
          </cell>
          <cell r="L323" t="str">
            <v>28</v>
          </cell>
          <cell r="M323" t="str">
            <v>349</v>
          </cell>
          <cell r="N323" t="str">
            <v>50</v>
          </cell>
          <cell r="O323" t="str">
            <v>10</v>
          </cell>
          <cell r="P323" t="str">
            <v>6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UACU5796156           </v>
          </cell>
          <cell r="V323" t="str">
            <v/>
          </cell>
          <cell r="W323" t="str">
            <v>PORTA-OBJETOS AREA DO TETO ( ALVARO ) PUXE SBL</v>
          </cell>
          <cell r="X323" t="str">
            <v>SBL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30</v>
          </cell>
          <cell r="AC323" t="str">
            <v>11</v>
          </cell>
          <cell r="AD323" t="str">
            <v xml:space="preserve">UACU5796156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16/02/2022</v>
          </cell>
          <cell r="AK323" t="str">
            <v>Marítimo</v>
          </cell>
          <cell r="AL323" t="str">
            <v>16/02/2022</v>
          </cell>
          <cell r="AM323" t="str">
            <v>01/03/2022</v>
          </cell>
          <cell r="AN323" t="str">
            <v xml:space="preserve">          </v>
          </cell>
        </row>
        <row r="324">
          <cell r="B324">
            <v>80535757</v>
          </cell>
          <cell r="C324">
            <v>540201728</v>
          </cell>
          <cell r="E324" t="str">
            <v/>
          </cell>
          <cell r="F324" t="str">
            <v/>
          </cell>
          <cell r="G324" t="str">
            <v xml:space="preserve">UASC ZAMZAM                                       </v>
          </cell>
          <cell r="I324" t="str">
            <v/>
          </cell>
          <cell r="J324">
            <v>6</v>
          </cell>
          <cell r="K324" t="str">
            <v>1</v>
          </cell>
          <cell r="L324" t="str">
            <v>6</v>
          </cell>
          <cell r="M324" t="str">
            <v>0</v>
          </cell>
          <cell r="N324" t="str">
            <v>3</v>
          </cell>
          <cell r="O324" t="str">
            <v>20</v>
          </cell>
          <cell r="P324" t="str">
            <v>10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FANU1650054           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33</v>
          </cell>
          <cell r="AC324" t="str">
            <v>11</v>
          </cell>
          <cell r="AD324" t="str">
            <v xml:space="preserve">FANU1650054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16/02/2022</v>
          </cell>
          <cell r="AK324" t="str">
            <v>Marítimo</v>
          </cell>
          <cell r="AL324" t="str">
            <v>16/02/2022</v>
          </cell>
          <cell r="AM324" t="str">
            <v>01/03/2022</v>
          </cell>
          <cell r="AN324" t="str">
            <v xml:space="preserve">          </v>
          </cell>
        </row>
        <row r="325">
          <cell r="B325">
            <v>80535805</v>
          </cell>
          <cell r="C325">
            <v>540201729</v>
          </cell>
          <cell r="E325" t="str">
            <v/>
          </cell>
          <cell r="F325" t="str">
            <v/>
          </cell>
          <cell r="G325" t="str">
            <v xml:space="preserve">UASC ZAMZAM                                       </v>
          </cell>
          <cell r="I325" t="str">
            <v/>
          </cell>
          <cell r="J325">
            <v>59</v>
          </cell>
          <cell r="K325" t="str">
            <v>17</v>
          </cell>
          <cell r="L325" t="str">
            <v>59</v>
          </cell>
          <cell r="M325" t="str">
            <v>444</v>
          </cell>
          <cell r="N325" t="str">
            <v>54</v>
          </cell>
          <cell r="O325" t="str">
            <v>3</v>
          </cell>
          <cell r="P325" t="str">
            <v>7</v>
          </cell>
          <cell r="Q325" t="str">
            <v>1</v>
          </cell>
          <cell r="R325" t="str">
            <v>1</v>
          </cell>
          <cell r="S325" t="str">
            <v>Não</v>
          </cell>
          <cell r="T325" t="str">
            <v xml:space="preserve">HLBU2131030           </v>
          </cell>
          <cell r="U325" t="str">
            <v>08/03/2022</v>
          </cell>
          <cell r="V325" t="str">
            <v>08/03/2022</v>
          </cell>
          <cell r="W325" t="str">
            <v>Guilherme N910050006026</v>
          </cell>
          <cell r="X325" t="str">
            <v>MBB</v>
          </cell>
          <cell r="Y325" t="str">
            <v/>
          </cell>
          <cell r="Z325" t="str">
            <v xml:space="preserve">7 </v>
          </cell>
          <cell r="AA325" t="str">
            <v>3</v>
          </cell>
          <cell r="AB325" t="str">
            <v>59</v>
          </cell>
          <cell r="AC325" t="str">
            <v>11</v>
          </cell>
          <cell r="AD325" t="str">
            <v xml:space="preserve">HLBU2131030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16/02/2022</v>
          </cell>
          <cell r="AK325" t="str">
            <v>Marítimo</v>
          </cell>
          <cell r="AL325" t="str">
            <v>16/02/2022</v>
          </cell>
          <cell r="AM325" t="str">
            <v>01/03/2022</v>
          </cell>
          <cell r="AN325" t="str">
            <v xml:space="preserve">          </v>
          </cell>
        </row>
        <row r="326">
          <cell r="B326">
            <v>80535858</v>
          </cell>
          <cell r="C326">
            <v>540201730</v>
          </cell>
          <cell r="E326" t="str">
            <v/>
          </cell>
          <cell r="F326" t="str">
            <v/>
          </cell>
          <cell r="G326" t="str">
            <v xml:space="preserve">UASC ZAMZAM                                       </v>
          </cell>
          <cell r="I326" t="str">
            <v/>
          </cell>
          <cell r="J326">
            <v>7</v>
          </cell>
          <cell r="K326" t="str">
            <v>4</v>
          </cell>
          <cell r="L326" t="str">
            <v>7</v>
          </cell>
          <cell r="M326" t="str">
            <v>0</v>
          </cell>
          <cell r="N326" t="str">
            <v>12</v>
          </cell>
          <cell r="O326" t="str">
            <v>0</v>
          </cell>
          <cell r="P326" t="str">
            <v>27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TGHU8920933           </v>
          </cell>
          <cell r="V326" t="str">
            <v/>
          </cell>
          <cell r="W326" t="str">
            <v>REFORCO DIR ( DARIO ) PUXE SBL</v>
          </cell>
          <cell r="X326" t="str">
            <v>SBL</v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39</v>
          </cell>
          <cell r="AC326" t="str">
            <v>11</v>
          </cell>
          <cell r="AD326" t="str">
            <v xml:space="preserve">TGHU8920933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16/02/2022</v>
          </cell>
          <cell r="AK326" t="str">
            <v>Marítimo</v>
          </cell>
          <cell r="AL326" t="str">
            <v>16/02/2022</v>
          </cell>
          <cell r="AM326" t="str">
            <v>01/03/2022</v>
          </cell>
          <cell r="AN326" t="str">
            <v xml:space="preserve">          </v>
          </cell>
        </row>
        <row r="327">
          <cell r="B327">
            <v>80535862</v>
          </cell>
          <cell r="C327">
            <v>540201735</v>
          </cell>
          <cell r="E327" t="str">
            <v/>
          </cell>
          <cell r="F327" t="str">
            <v/>
          </cell>
          <cell r="G327" t="str">
            <v xml:space="preserve">UASC ZAMZAM                                       </v>
          </cell>
          <cell r="I327" t="str">
            <v/>
          </cell>
          <cell r="J327">
            <v>12</v>
          </cell>
          <cell r="K327" t="str">
            <v>5</v>
          </cell>
          <cell r="L327" t="str">
            <v>12</v>
          </cell>
          <cell r="M327" t="str">
            <v>0</v>
          </cell>
          <cell r="N327" t="str">
            <v>14</v>
          </cell>
          <cell r="O327" t="str">
            <v>25</v>
          </cell>
          <cell r="P327" t="str">
            <v>4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UACU6059765           </v>
          </cell>
          <cell r="V327" t="str">
            <v/>
          </cell>
          <cell r="W327" t="str">
            <v>REFORCO DIR ( DARIO ) PUXE SBL</v>
          </cell>
          <cell r="X327" t="str">
            <v>SBL</v>
          </cell>
          <cell r="Y327" t="str">
            <v/>
          </cell>
          <cell r="Z327" t="str">
            <v xml:space="preserve">7 </v>
          </cell>
          <cell r="AA327" t="str">
            <v>0</v>
          </cell>
          <cell r="AB327" t="str">
            <v>43</v>
          </cell>
          <cell r="AC327" t="str">
            <v>11</v>
          </cell>
          <cell r="AD327" t="str">
            <v xml:space="preserve">UACU6059765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16/02/2022</v>
          </cell>
          <cell r="AK327" t="str">
            <v>Marítimo</v>
          </cell>
          <cell r="AL327" t="str">
            <v>16/02/2022</v>
          </cell>
          <cell r="AM327" t="str">
            <v>01/03/2022</v>
          </cell>
          <cell r="AN327" t="str">
            <v xml:space="preserve">          </v>
          </cell>
        </row>
        <row r="328">
          <cell r="B328">
            <v>80535860</v>
          </cell>
          <cell r="C328">
            <v>540201737</v>
          </cell>
          <cell r="E328" t="str">
            <v/>
          </cell>
          <cell r="F328" t="str">
            <v/>
          </cell>
          <cell r="G328" t="str">
            <v xml:space="preserve">UASC ZAMZAM                                       </v>
          </cell>
          <cell r="I328" t="str">
            <v/>
          </cell>
          <cell r="J328">
            <v>77</v>
          </cell>
          <cell r="K328" t="str">
            <v>19</v>
          </cell>
          <cell r="L328" t="str">
            <v>77</v>
          </cell>
          <cell r="M328" t="str">
            <v>839</v>
          </cell>
          <cell r="N328" t="str">
            <v>74</v>
          </cell>
          <cell r="O328" t="str">
            <v>2</v>
          </cell>
          <cell r="P328" t="str">
            <v>20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AMFU8798420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42</v>
          </cell>
          <cell r="AC328" t="str">
            <v>11</v>
          </cell>
          <cell r="AD328" t="str">
            <v xml:space="preserve">AMFU8798420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16/02/2022</v>
          </cell>
          <cell r="AK328" t="str">
            <v>Marítimo</v>
          </cell>
          <cell r="AL328" t="str">
            <v>16/02/2022</v>
          </cell>
          <cell r="AM328" t="str">
            <v>01/03/2022</v>
          </cell>
          <cell r="AN328" t="str">
            <v xml:space="preserve">          </v>
          </cell>
        </row>
        <row r="329">
          <cell r="B329">
            <v>80535866</v>
          </cell>
          <cell r="C329">
            <v>540201739</v>
          </cell>
          <cell r="E329" t="str">
            <v/>
          </cell>
          <cell r="F329" t="str">
            <v/>
          </cell>
          <cell r="G329" t="str">
            <v xml:space="preserve">UASC ZAMZAM                                       </v>
          </cell>
          <cell r="I329" t="str">
            <v/>
          </cell>
          <cell r="J329">
            <v>74</v>
          </cell>
          <cell r="K329" t="str">
            <v>16</v>
          </cell>
          <cell r="L329" t="str">
            <v>74</v>
          </cell>
          <cell r="M329" t="str">
            <v>357</v>
          </cell>
          <cell r="N329" t="str">
            <v>35</v>
          </cell>
          <cell r="O329" t="str">
            <v>8</v>
          </cell>
          <cell r="P329" t="str">
            <v>10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BSIU9590327           </v>
          </cell>
          <cell r="U329" t="str">
            <v>10/03/2022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2</v>
          </cell>
          <cell r="AB329" t="str">
            <v>56</v>
          </cell>
          <cell r="AC329" t="str">
            <v>11</v>
          </cell>
          <cell r="AD329" t="str">
            <v xml:space="preserve">BSIU9590327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16/02/2022</v>
          </cell>
          <cell r="AK329" t="str">
            <v>Marítimo</v>
          </cell>
          <cell r="AL329" t="str">
            <v>16/02/2022</v>
          </cell>
          <cell r="AM329" t="str">
            <v>01/03/2022</v>
          </cell>
          <cell r="AN329" t="str">
            <v xml:space="preserve">          </v>
          </cell>
        </row>
        <row r="330">
          <cell r="B330">
            <v>80536234</v>
          </cell>
          <cell r="C330">
            <v>540201752</v>
          </cell>
          <cell r="E330" t="str">
            <v/>
          </cell>
          <cell r="F330" t="str">
            <v/>
          </cell>
          <cell r="G330" t="str">
            <v xml:space="preserve">UASC ZAMZAM                                       </v>
          </cell>
          <cell r="I330" t="str">
            <v/>
          </cell>
          <cell r="J330">
            <v>30</v>
          </cell>
          <cell r="K330" t="str">
            <v>8</v>
          </cell>
          <cell r="L330" t="str">
            <v>30</v>
          </cell>
          <cell r="M330" t="str">
            <v>116</v>
          </cell>
          <cell r="N330" t="str">
            <v>28</v>
          </cell>
          <cell r="O330" t="str">
            <v>9</v>
          </cell>
          <cell r="P330" t="str">
            <v>7</v>
          </cell>
          <cell r="Q330" t="str">
            <v>2</v>
          </cell>
          <cell r="R330" t="str">
            <v>2</v>
          </cell>
          <cell r="S330" t="str">
            <v>Não</v>
          </cell>
          <cell r="T330" t="str">
            <v xml:space="preserve">TGHU6109491           </v>
          </cell>
          <cell r="U330" t="str">
            <v>09/03/2022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48</v>
          </cell>
          <cell r="AC330" t="str">
            <v>11</v>
          </cell>
          <cell r="AD330" t="str">
            <v xml:space="preserve">TGHU6109491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16/02/2022</v>
          </cell>
          <cell r="AK330" t="str">
            <v>Marítimo</v>
          </cell>
          <cell r="AL330" t="str">
            <v>17/02/2022</v>
          </cell>
          <cell r="AM330" t="str">
            <v>01/03/2022</v>
          </cell>
          <cell r="AN330" t="str">
            <v xml:space="preserve">          </v>
          </cell>
        </row>
        <row r="331">
          <cell r="B331">
            <v>80536247</v>
          </cell>
          <cell r="C331">
            <v>540201759</v>
          </cell>
          <cell r="E331" t="str">
            <v/>
          </cell>
          <cell r="F331" t="str">
            <v/>
          </cell>
          <cell r="G331" t="str">
            <v xml:space="preserve">UASC ZAMZAM                                       </v>
          </cell>
          <cell r="I331" t="str">
            <v/>
          </cell>
          <cell r="J331">
            <v>17</v>
          </cell>
          <cell r="K331" t="str">
            <v>4</v>
          </cell>
          <cell r="L331" t="str">
            <v>17</v>
          </cell>
          <cell r="M331" t="str">
            <v>135</v>
          </cell>
          <cell r="N331" t="str">
            <v>34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HLXU6496477           </v>
          </cell>
          <cell r="U331" t="str">
            <v>09/03/2022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1</v>
          </cell>
          <cell r="AB331" t="str">
            <v>36</v>
          </cell>
          <cell r="AC331" t="str">
            <v>11</v>
          </cell>
          <cell r="AD331" t="str">
            <v xml:space="preserve">HLXU6496477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16/02/2022</v>
          </cell>
          <cell r="AK331" t="str">
            <v>Marítimo</v>
          </cell>
          <cell r="AL331" t="str">
            <v>14/02/2022</v>
          </cell>
          <cell r="AM331" t="str">
            <v>01/03/2022</v>
          </cell>
          <cell r="AN331" t="str">
            <v xml:space="preserve">          </v>
          </cell>
        </row>
        <row r="332">
          <cell r="B332">
            <v>80535663</v>
          </cell>
          <cell r="C332">
            <v>540201760</v>
          </cell>
          <cell r="E332" t="str">
            <v/>
          </cell>
          <cell r="F332" t="str">
            <v/>
          </cell>
          <cell r="G332" t="str">
            <v xml:space="preserve">UASC ZAMZAM                                       </v>
          </cell>
          <cell r="I332" t="str">
            <v/>
          </cell>
          <cell r="J332">
            <v>22</v>
          </cell>
          <cell r="K332" t="str">
            <v>6</v>
          </cell>
          <cell r="L332" t="str">
            <v>22</v>
          </cell>
          <cell r="M332" t="str">
            <v>0</v>
          </cell>
          <cell r="N332" t="str">
            <v>26</v>
          </cell>
          <cell r="O332" t="str">
            <v>11</v>
          </cell>
          <cell r="P332" t="str">
            <v>27</v>
          </cell>
          <cell r="Q332" t="str">
            <v>1</v>
          </cell>
          <cell r="R332" t="str">
            <v>1</v>
          </cell>
          <cell r="S332" t="str">
            <v>Não</v>
          </cell>
          <cell r="T332" t="str">
            <v xml:space="preserve">GLDU7454536           </v>
          </cell>
          <cell r="U332" t="str">
            <v>10/03/2022</v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 xml:space="preserve">7 </v>
          </cell>
          <cell r="AA332" t="str">
            <v>2</v>
          </cell>
          <cell r="AB332" t="str">
            <v>65</v>
          </cell>
          <cell r="AC332" t="str">
            <v>11</v>
          </cell>
          <cell r="AD332" t="str">
            <v xml:space="preserve">GLDU7454536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16/02/2022</v>
          </cell>
          <cell r="AK332" t="str">
            <v>Marítimo</v>
          </cell>
          <cell r="AL332" t="str">
            <v>17/02/2022</v>
          </cell>
          <cell r="AM332" t="str">
            <v>01/03/2022</v>
          </cell>
          <cell r="AN332" t="str">
            <v xml:space="preserve">          </v>
          </cell>
        </row>
        <row r="333">
          <cell r="B333">
            <v>80536165</v>
          </cell>
          <cell r="C333">
            <v>540201761</v>
          </cell>
          <cell r="E333" t="str">
            <v/>
          </cell>
          <cell r="F333" t="str">
            <v/>
          </cell>
          <cell r="G333" t="str">
            <v xml:space="preserve">UASC ZAMZAM                                       </v>
          </cell>
          <cell r="I333" t="str">
            <v/>
          </cell>
          <cell r="J333">
            <v>4</v>
          </cell>
          <cell r="K333" t="str">
            <v/>
          </cell>
          <cell r="L333" t="str">
            <v>4</v>
          </cell>
          <cell r="M333" t="str">
            <v>0</v>
          </cell>
          <cell r="N333" t="str">
            <v>40</v>
          </cell>
          <cell r="O333" t="str">
            <v>46</v>
          </cell>
          <cell r="P333" t="str">
            <v>0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GLDU7607173           </v>
          </cell>
          <cell r="U333" t="str">
            <v>09/03/2022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1</v>
          </cell>
          <cell r="AB333" t="str">
            <v>86</v>
          </cell>
          <cell r="AC333" t="str">
            <v>11</v>
          </cell>
          <cell r="AD333" t="str">
            <v xml:space="preserve">GLDU7607173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16/02/2022</v>
          </cell>
          <cell r="AK333" t="str">
            <v>Marítimo</v>
          </cell>
          <cell r="AL333" t="str">
            <v>14/02/2022</v>
          </cell>
          <cell r="AM333" t="str">
            <v>01/03/2022</v>
          </cell>
          <cell r="AN333" t="str">
            <v xml:space="preserve">          </v>
          </cell>
        </row>
        <row r="334">
          <cell r="B334">
            <v>80536216</v>
          </cell>
          <cell r="C334">
            <v>540201762</v>
          </cell>
          <cell r="E334" t="str">
            <v/>
          </cell>
          <cell r="F334" t="str">
            <v/>
          </cell>
          <cell r="G334" t="str">
            <v xml:space="preserve">UASC ZAMZAM                                       </v>
          </cell>
          <cell r="I334" t="str">
            <v/>
          </cell>
          <cell r="J334">
            <v>17</v>
          </cell>
          <cell r="K334" t="str">
            <v>4</v>
          </cell>
          <cell r="L334" t="str">
            <v>17</v>
          </cell>
          <cell r="M334" t="str">
            <v>123</v>
          </cell>
          <cell r="N334" t="str">
            <v>14</v>
          </cell>
          <cell r="O334" t="str">
            <v>0</v>
          </cell>
          <cell r="P334" t="str">
            <v>3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HLXU8173426           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0</v>
          </cell>
          <cell r="AB334" t="str">
            <v>20</v>
          </cell>
          <cell r="AC334" t="str">
            <v>11</v>
          </cell>
          <cell r="AD334" t="str">
            <v xml:space="preserve">HLXU8173426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16/02/2022</v>
          </cell>
          <cell r="AK334" t="str">
            <v>Marítimo</v>
          </cell>
          <cell r="AL334" t="str">
            <v>14/02/2022</v>
          </cell>
          <cell r="AM334" t="str">
            <v>01/03/2022</v>
          </cell>
          <cell r="AN334" t="str">
            <v xml:space="preserve">          </v>
          </cell>
        </row>
        <row r="335">
          <cell r="B335">
            <v>80536265</v>
          </cell>
          <cell r="C335">
            <v>540201855</v>
          </cell>
          <cell r="E335" t="str">
            <v/>
          </cell>
          <cell r="F335" t="str">
            <v/>
          </cell>
          <cell r="G335" t="str">
            <v xml:space="preserve">UASC ZAMZAM                                       </v>
          </cell>
          <cell r="I335" t="str">
            <v/>
          </cell>
          <cell r="J335">
            <v>36</v>
          </cell>
          <cell r="K335" t="str">
            <v>6</v>
          </cell>
          <cell r="L335" t="str">
            <v>36</v>
          </cell>
          <cell r="M335" t="str">
            <v>200</v>
          </cell>
          <cell r="N335" t="str">
            <v>13</v>
          </cell>
          <cell r="O335" t="str">
            <v>9</v>
          </cell>
          <cell r="P335" t="str">
            <v>4</v>
          </cell>
          <cell r="Q335" t="str">
            <v>5</v>
          </cell>
          <cell r="R335" t="str">
            <v>5</v>
          </cell>
          <cell r="S335" t="str">
            <v>Não</v>
          </cell>
          <cell r="T335" t="str">
            <v xml:space="preserve">FFAU1669816           </v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30</v>
          </cell>
          <cell r="AC335" t="str">
            <v>11</v>
          </cell>
          <cell r="AD335" t="str">
            <v xml:space="preserve">FFAU1669816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16/02/2022</v>
          </cell>
          <cell r="AK335" t="str">
            <v>Marítimo</v>
          </cell>
          <cell r="AL335" t="str">
            <v>14/02/2022</v>
          </cell>
          <cell r="AM335" t="str">
            <v>01/03/2022</v>
          </cell>
          <cell r="AN335" t="str">
            <v xml:space="preserve">          </v>
          </cell>
        </row>
        <row r="336">
          <cell r="B336">
            <v>80536262</v>
          </cell>
          <cell r="C336">
            <v>540201856</v>
          </cell>
          <cell r="E336" t="str">
            <v/>
          </cell>
          <cell r="F336" t="str">
            <v/>
          </cell>
          <cell r="G336" t="str">
            <v xml:space="preserve">UASC ZAMZAM                                       </v>
          </cell>
          <cell r="I336" t="str">
            <v/>
          </cell>
          <cell r="J336">
            <v>33</v>
          </cell>
          <cell r="K336" t="str">
            <v>6</v>
          </cell>
          <cell r="L336" t="str">
            <v>33</v>
          </cell>
          <cell r="M336" t="str">
            <v>104</v>
          </cell>
          <cell r="N336" t="str">
            <v>6</v>
          </cell>
          <cell r="O336" t="str">
            <v>38</v>
          </cell>
          <cell r="P336" t="str">
            <v>14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DRYU9158258           </v>
          </cell>
          <cell r="U336" t="str">
            <v>09/03/2022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1</v>
          </cell>
          <cell r="AB336" t="str">
            <v>60</v>
          </cell>
          <cell r="AC336" t="str">
            <v>11</v>
          </cell>
          <cell r="AD336" t="str">
            <v xml:space="preserve">DRYU9158258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16/02/2022</v>
          </cell>
          <cell r="AK336" t="str">
            <v>Marítimo</v>
          </cell>
          <cell r="AL336" t="str">
            <v>17/02/2022</v>
          </cell>
          <cell r="AM336" t="str">
            <v>01/03/2022</v>
          </cell>
          <cell r="AN336" t="str">
            <v xml:space="preserve">          </v>
          </cell>
        </row>
        <row r="337">
          <cell r="B337">
            <v>80536276</v>
          </cell>
          <cell r="C337">
            <v>540201857</v>
          </cell>
          <cell r="E337" t="str">
            <v/>
          </cell>
          <cell r="F337" t="str">
            <v/>
          </cell>
          <cell r="G337" t="str">
            <v xml:space="preserve">UASC ZAMZAM                                       </v>
          </cell>
          <cell r="I337" t="str">
            <v/>
          </cell>
          <cell r="J337">
            <v>5</v>
          </cell>
          <cell r="K337" t="str">
            <v>3</v>
          </cell>
          <cell r="L337" t="str">
            <v>5</v>
          </cell>
          <cell r="M337" t="str">
            <v>0</v>
          </cell>
          <cell r="N337" t="str">
            <v>16</v>
          </cell>
          <cell r="O337" t="str">
            <v>0</v>
          </cell>
          <cell r="P337" t="str">
            <v>13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UACU5430090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29</v>
          </cell>
          <cell r="AC337" t="str">
            <v>11</v>
          </cell>
          <cell r="AD337" t="str">
            <v xml:space="preserve">UACU5430090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16/02/2022</v>
          </cell>
          <cell r="AK337" t="str">
            <v>Marítimo</v>
          </cell>
          <cell r="AL337" t="str">
            <v>14/02/2022</v>
          </cell>
          <cell r="AM337" t="str">
            <v>01/03/2022</v>
          </cell>
          <cell r="AN337" t="str">
            <v xml:space="preserve">          </v>
          </cell>
        </row>
        <row r="338">
          <cell r="B338">
            <v>80536283</v>
          </cell>
          <cell r="C338">
            <v>540201858</v>
          </cell>
          <cell r="E338" t="str">
            <v/>
          </cell>
          <cell r="F338" t="str">
            <v/>
          </cell>
          <cell r="G338" t="str">
            <v xml:space="preserve">UASC ZAMZAM                                       </v>
          </cell>
          <cell r="I338" t="str">
            <v/>
          </cell>
          <cell r="J338">
            <v>49</v>
          </cell>
          <cell r="K338" t="str">
            <v>8</v>
          </cell>
          <cell r="L338" t="str">
            <v>49</v>
          </cell>
          <cell r="M338" t="str">
            <v>325</v>
          </cell>
          <cell r="N338" t="str">
            <v>16</v>
          </cell>
          <cell r="O338" t="str">
            <v>9</v>
          </cell>
          <cell r="P338" t="str">
            <v>24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CAIU9268001           </v>
          </cell>
          <cell r="U338" t="str">
            <v>09/03/2022</v>
          </cell>
          <cell r="V338" t="str">
            <v/>
          </cell>
          <cell r="W338" t="str">
            <v>EXO.TRANSM. GW6E-2800/200KV-12 ( TEZOTO-GIBA ) PUXE SBL</v>
          </cell>
          <cell r="X338" t="str">
            <v>SBL</v>
          </cell>
          <cell r="Y338" t="str">
            <v/>
          </cell>
          <cell r="Z338" t="str">
            <v xml:space="preserve">7 </v>
          </cell>
          <cell r="AA338" t="str">
            <v>1</v>
          </cell>
          <cell r="AB338" t="str">
            <v>57</v>
          </cell>
          <cell r="AC338" t="str">
            <v>11</v>
          </cell>
          <cell r="AD338" t="str">
            <v xml:space="preserve">CAIU9268001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16/02/2022</v>
          </cell>
          <cell r="AK338" t="str">
            <v>Marítimo</v>
          </cell>
          <cell r="AL338" t="str">
            <v>17/02/2022</v>
          </cell>
          <cell r="AM338" t="str">
            <v>01/03/2022</v>
          </cell>
          <cell r="AN338" t="str">
            <v xml:space="preserve">          </v>
          </cell>
        </row>
        <row r="339">
          <cell r="B339">
            <v>80536294</v>
          </cell>
          <cell r="C339">
            <v>540201859</v>
          </cell>
          <cell r="E339" t="str">
            <v/>
          </cell>
          <cell r="F339" t="str">
            <v/>
          </cell>
          <cell r="G339" t="str">
            <v xml:space="preserve">UASC ZAMZAM                                       </v>
          </cell>
          <cell r="I339" t="str">
            <v/>
          </cell>
          <cell r="J339">
            <v>13</v>
          </cell>
          <cell r="K339" t="str">
            <v>3</v>
          </cell>
          <cell r="L339" t="str">
            <v>13</v>
          </cell>
          <cell r="M339" t="str">
            <v>0</v>
          </cell>
          <cell r="N339" t="str">
            <v>16</v>
          </cell>
          <cell r="O339" t="str">
            <v>8</v>
          </cell>
          <cell r="P339" t="str">
            <v>17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FSCU7149280           </v>
          </cell>
          <cell r="V339" t="str">
            <v/>
          </cell>
          <cell r="W339" t="str">
            <v>EXO.TRANSM. GW6E-2800/200KV-12 ( TEZOTO-GIBA ) PUXE SBL</v>
          </cell>
          <cell r="X339" t="str">
            <v>SBL</v>
          </cell>
          <cell r="Y339" t="str">
            <v/>
          </cell>
          <cell r="Z339" t="str">
            <v xml:space="preserve">7 </v>
          </cell>
          <cell r="AA339" t="str">
            <v>0</v>
          </cell>
          <cell r="AB339" t="str">
            <v>41</v>
          </cell>
          <cell r="AC339" t="str">
            <v>11</v>
          </cell>
          <cell r="AD339" t="str">
            <v xml:space="preserve">FSCU7149280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16/02/2022</v>
          </cell>
          <cell r="AK339" t="str">
            <v>Marítimo</v>
          </cell>
          <cell r="AL339" t="str">
            <v>14/02/2022</v>
          </cell>
          <cell r="AM339" t="str">
            <v>01/03/2022</v>
          </cell>
          <cell r="AN339" t="str">
            <v xml:space="preserve">          </v>
          </cell>
        </row>
        <row r="340">
          <cell r="B340">
            <v>80536304</v>
          </cell>
          <cell r="C340">
            <v>540201860</v>
          </cell>
          <cell r="E340" t="str">
            <v/>
          </cell>
          <cell r="F340" t="str">
            <v/>
          </cell>
          <cell r="G340" t="str">
            <v xml:space="preserve">UASC ZAMZAM                                       </v>
          </cell>
          <cell r="I340" t="str">
            <v/>
          </cell>
          <cell r="J340">
            <v>4</v>
          </cell>
          <cell r="K340" t="str">
            <v>1</v>
          </cell>
          <cell r="L340" t="str">
            <v>4</v>
          </cell>
          <cell r="M340" t="str">
            <v>0</v>
          </cell>
          <cell r="N340" t="str">
            <v>38</v>
          </cell>
          <cell r="O340" t="str">
            <v>0</v>
          </cell>
          <cell r="P340" t="str">
            <v>3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FFAU2157202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42</v>
          </cell>
          <cell r="AC340" t="str">
            <v>11</v>
          </cell>
          <cell r="AD340" t="str">
            <v xml:space="preserve">FFAU2157202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16/02/2022</v>
          </cell>
          <cell r="AK340" t="str">
            <v>Marítimo</v>
          </cell>
          <cell r="AL340" t="str">
            <v>14/02/2022</v>
          </cell>
          <cell r="AM340" t="str">
            <v>01/03/2022</v>
          </cell>
          <cell r="AN340" t="str">
            <v xml:space="preserve">          </v>
          </cell>
        </row>
        <row r="341">
          <cell r="B341">
            <v>80536308</v>
          </cell>
          <cell r="C341">
            <v>540201861</v>
          </cell>
          <cell r="E341" t="str">
            <v/>
          </cell>
          <cell r="F341" t="str">
            <v/>
          </cell>
          <cell r="G341" t="str">
            <v xml:space="preserve">UASC ZAMZAM                                       </v>
          </cell>
          <cell r="I341" t="str">
            <v/>
          </cell>
          <cell r="J341">
            <v>74</v>
          </cell>
          <cell r="K341" t="str">
            <v>17</v>
          </cell>
          <cell r="L341" t="str">
            <v>74</v>
          </cell>
          <cell r="M341" t="str">
            <v>532</v>
          </cell>
          <cell r="N341" t="str">
            <v>37</v>
          </cell>
          <cell r="O341" t="str">
            <v>7</v>
          </cell>
          <cell r="P341" t="str">
            <v>9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HLBU2202031           </v>
          </cell>
          <cell r="U341" t="str">
            <v>11/03/2022</v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 xml:space="preserve">7 </v>
          </cell>
          <cell r="AA341" t="str">
            <v>2</v>
          </cell>
          <cell r="AB341" t="str">
            <v>48</v>
          </cell>
          <cell r="AC341" t="str">
            <v>11</v>
          </cell>
          <cell r="AD341" t="str">
            <v xml:space="preserve">HLBU2202031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16/02/2022</v>
          </cell>
          <cell r="AK341" t="str">
            <v>Marítimo</v>
          </cell>
          <cell r="AL341" t="str">
            <v>14/02/2022</v>
          </cell>
          <cell r="AM341" t="str">
            <v>01/03/2022</v>
          </cell>
          <cell r="AN341" t="str">
            <v xml:space="preserve">          </v>
          </cell>
        </row>
        <row r="342">
          <cell r="B342">
            <v>80536269</v>
          </cell>
          <cell r="C342">
            <v>540201862</v>
          </cell>
          <cell r="E342" t="str">
            <v/>
          </cell>
          <cell r="F342" t="str">
            <v/>
          </cell>
          <cell r="G342" t="str">
            <v xml:space="preserve">UASC ZAMZAM                                       </v>
          </cell>
          <cell r="I342" t="str">
            <v/>
          </cell>
          <cell r="J342">
            <v>10</v>
          </cell>
          <cell r="K342" t="str">
            <v>3</v>
          </cell>
          <cell r="L342" t="str">
            <v>10</v>
          </cell>
          <cell r="M342" t="str">
            <v>0</v>
          </cell>
          <cell r="N342" t="str">
            <v>7</v>
          </cell>
          <cell r="O342" t="str">
            <v>17</v>
          </cell>
          <cell r="P342" t="str">
            <v>20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UACU5976013           </v>
          </cell>
          <cell r="V342" t="str">
            <v/>
          </cell>
          <cell r="W342" t="str">
            <v>REFORCO DIR ( DARIO ) PUXE SBL / EXO.TRANSM. GW6E-2800/200KV-12 ( TEZOTO-GIBA ) PUXE SBL</v>
          </cell>
          <cell r="X342" t="str">
            <v>SBL</v>
          </cell>
          <cell r="Y342" t="str">
            <v/>
          </cell>
          <cell r="Z342" t="str">
            <v xml:space="preserve">7 </v>
          </cell>
          <cell r="AA342" t="str">
            <v>0</v>
          </cell>
          <cell r="AB342" t="str">
            <v>45</v>
          </cell>
          <cell r="AC342" t="str">
            <v>11</v>
          </cell>
          <cell r="AD342" t="str">
            <v xml:space="preserve">UACU5976013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16/02/2022</v>
          </cell>
          <cell r="AK342" t="str">
            <v>Marítimo</v>
          </cell>
          <cell r="AL342" t="str">
            <v>14/02/2022</v>
          </cell>
          <cell r="AM342" t="str">
            <v>01/03/2022</v>
          </cell>
          <cell r="AN342" t="str">
            <v xml:space="preserve">          </v>
          </cell>
        </row>
        <row r="343">
          <cell r="B343">
            <v>80536278</v>
          </cell>
          <cell r="C343">
            <v>540201863</v>
          </cell>
          <cell r="E343" t="str">
            <v/>
          </cell>
          <cell r="F343" t="str">
            <v/>
          </cell>
          <cell r="G343" t="str">
            <v xml:space="preserve">UASC ZAMZAM                                       </v>
          </cell>
          <cell r="I343" t="str">
            <v/>
          </cell>
          <cell r="J343">
            <v>14</v>
          </cell>
          <cell r="K343" t="str">
            <v>6</v>
          </cell>
          <cell r="L343" t="str">
            <v>14</v>
          </cell>
          <cell r="M343" t="str">
            <v>0</v>
          </cell>
          <cell r="N343" t="str">
            <v>25</v>
          </cell>
          <cell r="O343" t="str">
            <v>5</v>
          </cell>
          <cell r="P343" t="str">
            <v>11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FANU3093214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41</v>
          </cell>
          <cell r="AC343" t="str">
            <v>11</v>
          </cell>
          <cell r="AD343" t="str">
            <v xml:space="preserve">FANU3093214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16/02/2022</v>
          </cell>
          <cell r="AK343" t="str">
            <v>Marítimo</v>
          </cell>
          <cell r="AL343" t="str">
            <v>14/02/2022</v>
          </cell>
          <cell r="AM343" t="str">
            <v>01/03/2022</v>
          </cell>
          <cell r="AN343" t="str">
            <v xml:space="preserve">          </v>
          </cell>
        </row>
        <row r="344">
          <cell r="B344">
            <v>80536390</v>
          </cell>
          <cell r="C344">
            <v>540201864</v>
          </cell>
          <cell r="E344" t="str">
            <v/>
          </cell>
          <cell r="F344" t="str">
            <v/>
          </cell>
          <cell r="G344" t="str">
            <v xml:space="preserve">UASC ZAMZAM                                       </v>
          </cell>
          <cell r="I344" t="str">
            <v/>
          </cell>
          <cell r="J344">
            <v>30</v>
          </cell>
          <cell r="K344" t="str">
            <v>9</v>
          </cell>
          <cell r="L344" t="str">
            <v>30</v>
          </cell>
          <cell r="M344" t="str">
            <v>331</v>
          </cell>
          <cell r="N344" t="str">
            <v>4</v>
          </cell>
          <cell r="O344" t="str">
            <v>9</v>
          </cell>
          <cell r="P344" t="str">
            <v>16</v>
          </cell>
          <cell r="Q344" t="str">
            <v>1</v>
          </cell>
          <cell r="R344" t="str">
            <v>1</v>
          </cell>
          <cell r="S344" t="str">
            <v>Não</v>
          </cell>
          <cell r="T344" t="str">
            <v xml:space="preserve">TCKU6026364           </v>
          </cell>
          <cell r="U344" t="str">
            <v>14/03/2022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1</v>
          </cell>
          <cell r="AB344" t="str">
            <v>34</v>
          </cell>
          <cell r="AC344" t="str">
            <v>11</v>
          </cell>
          <cell r="AD344" t="str">
            <v xml:space="preserve">TCKU6026364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16/02/2022</v>
          </cell>
          <cell r="AK344" t="str">
            <v>Marítimo</v>
          </cell>
          <cell r="AL344" t="str">
            <v>14/02/2022</v>
          </cell>
          <cell r="AM344" t="str">
            <v>01/03/2022</v>
          </cell>
          <cell r="AN344" t="str">
            <v xml:space="preserve">          </v>
          </cell>
        </row>
        <row r="345">
          <cell r="B345">
            <v>80535875</v>
          </cell>
          <cell r="C345">
            <v>540201865</v>
          </cell>
          <cell r="E345" t="str">
            <v/>
          </cell>
          <cell r="F345" t="str">
            <v/>
          </cell>
          <cell r="G345" t="str">
            <v xml:space="preserve">UASC ZAMZAM                                       </v>
          </cell>
          <cell r="I345" t="str">
            <v/>
          </cell>
          <cell r="J345">
            <v>65</v>
          </cell>
          <cell r="K345" t="str">
            <v>14</v>
          </cell>
          <cell r="L345" t="str">
            <v>65</v>
          </cell>
          <cell r="M345" t="str">
            <v>310</v>
          </cell>
          <cell r="N345" t="str">
            <v>26</v>
          </cell>
          <cell r="O345" t="str">
            <v>14</v>
          </cell>
          <cell r="P345" t="str">
            <v>10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BMOU6646509           </v>
          </cell>
          <cell r="U345" t="str">
            <v>11/03/2022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55</v>
          </cell>
          <cell r="AC345" t="str">
            <v>11</v>
          </cell>
          <cell r="AD345" t="str">
            <v xml:space="preserve">BMOU6646509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16/02/2022</v>
          </cell>
          <cell r="AK345" t="str">
            <v>Marítimo</v>
          </cell>
          <cell r="AL345" t="str">
            <v>16/02/2022</v>
          </cell>
          <cell r="AM345" t="str">
            <v>01/03/2022</v>
          </cell>
          <cell r="AN345" t="str">
            <v xml:space="preserve">          </v>
          </cell>
        </row>
        <row r="346">
          <cell r="B346">
            <v>80535877</v>
          </cell>
          <cell r="C346">
            <v>540201866</v>
          </cell>
          <cell r="E346" t="str">
            <v/>
          </cell>
          <cell r="F346" t="str">
            <v/>
          </cell>
          <cell r="G346" t="str">
            <v xml:space="preserve">UASC ZAMZAM                                       </v>
          </cell>
          <cell r="I346" t="str">
            <v/>
          </cell>
          <cell r="J346">
            <v>35</v>
          </cell>
          <cell r="K346" t="str">
            <v>5</v>
          </cell>
          <cell r="L346" t="str">
            <v>35</v>
          </cell>
          <cell r="M346" t="str">
            <v>206</v>
          </cell>
          <cell r="N346" t="str">
            <v>37</v>
          </cell>
          <cell r="O346" t="str">
            <v>27</v>
          </cell>
          <cell r="P346" t="str">
            <v>6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FANU1037171           </v>
          </cell>
          <cell r="U346" t="str">
            <v>09/03/2022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2</v>
          </cell>
          <cell r="AB346" t="str">
            <v>72</v>
          </cell>
          <cell r="AC346" t="str">
            <v>11</v>
          </cell>
          <cell r="AD346" t="str">
            <v xml:space="preserve">FANU1037171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16/02/2022</v>
          </cell>
          <cell r="AK346" t="str">
            <v>Marítimo</v>
          </cell>
          <cell r="AL346" t="str">
            <v>17/02/2022</v>
          </cell>
          <cell r="AM346" t="str">
            <v>01/03/2022</v>
          </cell>
          <cell r="AN346" t="str">
            <v xml:space="preserve">          </v>
          </cell>
        </row>
        <row r="347">
          <cell r="B347">
            <v>80536427</v>
          </cell>
          <cell r="C347">
            <v>540201867</v>
          </cell>
          <cell r="E347" t="str">
            <v/>
          </cell>
          <cell r="F347" t="str">
            <v/>
          </cell>
          <cell r="G347" t="str">
            <v xml:space="preserve">UASC ZAMZAM                                       </v>
          </cell>
          <cell r="I347" t="str">
            <v/>
          </cell>
          <cell r="J347">
            <v>15</v>
          </cell>
          <cell r="K347" t="str">
            <v>5</v>
          </cell>
          <cell r="L347" t="str">
            <v>15</v>
          </cell>
          <cell r="M347" t="str">
            <v>0</v>
          </cell>
          <cell r="N347" t="str">
            <v>13</v>
          </cell>
          <cell r="O347" t="str">
            <v>16</v>
          </cell>
          <cell r="P347" t="str">
            <v>11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CAXU8145067           </v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 xml:space="preserve">7 </v>
          </cell>
          <cell r="AA347" t="str">
            <v>0</v>
          </cell>
          <cell r="AB347" t="str">
            <v>41</v>
          </cell>
          <cell r="AC347" t="str">
            <v>11</v>
          </cell>
          <cell r="AD347" t="str">
            <v xml:space="preserve">CAXU8145067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16/02/2022</v>
          </cell>
          <cell r="AK347" t="str">
            <v>Marítimo</v>
          </cell>
          <cell r="AL347" t="str">
            <v>14/02/2022</v>
          </cell>
          <cell r="AM347" t="str">
            <v>01/03/2022</v>
          </cell>
          <cell r="AN347" t="str">
            <v xml:space="preserve">          </v>
          </cell>
        </row>
        <row r="348">
          <cell r="B348">
            <v>80535885</v>
          </cell>
          <cell r="C348">
            <v>540201868</v>
          </cell>
          <cell r="E348" t="str">
            <v/>
          </cell>
          <cell r="F348" t="str">
            <v/>
          </cell>
          <cell r="G348" t="str">
            <v xml:space="preserve">UASC ZAMZAM                                       </v>
          </cell>
          <cell r="I348" t="str">
            <v/>
          </cell>
          <cell r="J348">
            <v>20</v>
          </cell>
          <cell r="K348" t="str">
            <v>3</v>
          </cell>
          <cell r="L348" t="str">
            <v>20</v>
          </cell>
          <cell r="M348" t="str">
            <v>0</v>
          </cell>
          <cell r="N348" t="str">
            <v>38</v>
          </cell>
          <cell r="O348" t="str">
            <v>14</v>
          </cell>
          <cell r="P348" t="str">
            <v>4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HLBU1689244           </v>
          </cell>
          <cell r="U348" t="str">
            <v>14/03/2022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1</v>
          </cell>
          <cell r="AB348" t="str">
            <v>56</v>
          </cell>
          <cell r="AC348" t="str">
            <v>11</v>
          </cell>
          <cell r="AD348" t="str">
            <v xml:space="preserve">HLBU1689244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16/02/2022</v>
          </cell>
          <cell r="AK348" t="str">
            <v>Marítimo</v>
          </cell>
          <cell r="AL348" t="str">
            <v>16/02/2022</v>
          </cell>
          <cell r="AM348" t="str">
            <v>01/03/2022</v>
          </cell>
          <cell r="AN348" t="str">
            <v xml:space="preserve">          </v>
          </cell>
        </row>
        <row r="349">
          <cell r="B349">
            <v>80535934</v>
          </cell>
          <cell r="C349">
            <v>540201869</v>
          </cell>
          <cell r="E349" t="str">
            <v/>
          </cell>
          <cell r="F349" t="str">
            <v/>
          </cell>
          <cell r="G349" t="str">
            <v xml:space="preserve">UASC ZAMZAM                                       </v>
          </cell>
          <cell r="I349" t="str">
            <v/>
          </cell>
          <cell r="J349">
            <v>12</v>
          </cell>
          <cell r="K349" t="str">
            <v>2</v>
          </cell>
          <cell r="L349" t="str">
            <v>12</v>
          </cell>
          <cell r="M349" t="str">
            <v>0</v>
          </cell>
          <cell r="N349" t="str">
            <v>29</v>
          </cell>
          <cell r="O349" t="str">
            <v>18</v>
          </cell>
          <cell r="P349" t="str">
            <v>24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FANU3202418           </v>
          </cell>
          <cell r="U349" t="str">
            <v>28/03/2022</v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 xml:space="preserve">7 </v>
          </cell>
          <cell r="AA349" t="str">
            <v>1</v>
          </cell>
          <cell r="AB349" t="str">
            <v>71</v>
          </cell>
          <cell r="AC349" t="str">
            <v>11</v>
          </cell>
          <cell r="AD349" t="str">
            <v xml:space="preserve">FANU3202418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16/02/2022</v>
          </cell>
          <cell r="AK349" t="str">
            <v>Marítimo</v>
          </cell>
          <cell r="AL349" t="str">
            <v>16/02/2022</v>
          </cell>
          <cell r="AM349" t="str">
            <v>01/03/2022</v>
          </cell>
          <cell r="AN349" t="str">
            <v xml:space="preserve">          </v>
          </cell>
        </row>
        <row r="350">
          <cell r="B350">
            <v>80536431</v>
          </cell>
          <cell r="C350">
            <v>540201870</v>
          </cell>
          <cell r="E350" t="str">
            <v/>
          </cell>
          <cell r="F350" t="str">
            <v/>
          </cell>
          <cell r="G350" t="str">
            <v xml:space="preserve">UASC ZAMZAM                                       </v>
          </cell>
          <cell r="I350" t="str">
            <v/>
          </cell>
          <cell r="J350">
            <v>12</v>
          </cell>
          <cell r="K350" t="str">
            <v>5</v>
          </cell>
          <cell r="L350" t="str">
            <v>12</v>
          </cell>
          <cell r="M350" t="str">
            <v>0</v>
          </cell>
          <cell r="N350" t="str">
            <v>8</v>
          </cell>
          <cell r="O350" t="str">
            <v>12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UACU5224335           </v>
          </cell>
          <cell r="U350" t="str">
            <v>10/03/2022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2</v>
          </cell>
          <cell r="AB350" t="str">
            <v>43</v>
          </cell>
          <cell r="AC350" t="str">
            <v>11</v>
          </cell>
          <cell r="AD350" t="str">
            <v xml:space="preserve">UACU5224335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16/02/2022</v>
          </cell>
          <cell r="AK350" t="str">
            <v>Marítimo</v>
          </cell>
          <cell r="AL350" t="str">
            <v>17/02/2022</v>
          </cell>
          <cell r="AM350" t="str">
            <v>01/03/2022</v>
          </cell>
          <cell r="AN350" t="str">
            <v xml:space="preserve">          </v>
          </cell>
        </row>
        <row r="351">
          <cell r="B351">
            <v>80535912</v>
          </cell>
          <cell r="C351">
            <v>540201871</v>
          </cell>
          <cell r="E351" t="str">
            <v/>
          </cell>
          <cell r="F351" t="str">
            <v/>
          </cell>
          <cell r="G351" t="str">
            <v xml:space="preserve">UASC ZAMZAM                                       </v>
          </cell>
          <cell r="I351" t="str">
            <v/>
          </cell>
          <cell r="J351">
            <v>10</v>
          </cell>
          <cell r="K351" t="str">
            <v>5</v>
          </cell>
          <cell r="L351" t="str">
            <v>10</v>
          </cell>
          <cell r="M351" t="str">
            <v>0</v>
          </cell>
          <cell r="N351" t="str">
            <v>10</v>
          </cell>
          <cell r="O351" t="str">
            <v>21</v>
          </cell>
          <cell r="P351" t="str">
            <v>9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FANU1737920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40</v>
          </cell>
          <cell r="AC351" t="str">
            <v>11</v>
          </cell>
          <cell r="AD351" t="str">
            <v xml:space="preserve">FANU1737920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16/02/2022</v>
          </cell>
          <cell r="AK351" t="str">
            <v>Marítimo</v>
          </cell>
          <cell r="AL351" t="str">
            <v>16/02/2022</v>
          </cell>
          <cell r="AM351" t="str">
            <v>01/03/2022</v>
          </cell>
          <cell r="AN351" t="str">
            <v xml:space="preserve">          </v>
          </cell>
        </row>
        <row r="352">
          <cell r="B352">
            <v>80536432</v>
          </cell>
          <cell r="C352">
            <v>540201872</v>
          </cell>
          <cell r="E352" t="str">
            <v/>
          </cell>
          <cell r="F352" t="str">
            <v/>
          </cell>
          <cell r="G352" t="str">
            <v xml:space="preserve">UASC ZAMZAM                                       </v>
          </cell>
          <cell r="I352" t="str">
            <v/>
          </cell>
          <cell r="J352">
            <v>79</v>
          </cell>
          <cell r="K352" t="str">
            <v>18</v>
          </cell>
          <cell r="L352" t="str">
            <v>79</v>
          </cell>
          <cell r="M352" t="str">
            <v>307</v>
          </cell>
          <cell r="N352" t="str">
            <v>14</v>
          </cell>
          <cell r="O352" t="str">
            <v>8</v>
          </cell>
          <cell r="P352" t="str">
            <v>20</v>
          </cell>
          <cell r="Q352" t="str">
            <v>7</v>
          </cell>
          <cell r="R352" t="str">
            <v>7</v>
          </cell>
          <cell r="S352" t="str">
            <v>Não</v>
          </cell>
          <cell r="T352" t="str">
            <v xml:space="preserve">FANU3197543           </v>
          </cell>
          <cell r="U352" t="str">
            <v>08/03/2022</v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 xml:space="preserve">7 </v>
          </cell>
          <cell r="AA352" t="str">
            <v>7</v>
          </cell>
          <cell r="AB352" t="str">
            <v>57</v>
          </cell>
          <cell r="AC352" t="str">
            <v>11</v>
          </cell>
          <cell r="AD352" t="str">
            <v xml:space="preserve">FANU3197543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16/02/2022</v>
          </cell>
          <cell r="AK352" t="str">
            <v>Marítimo</v>
          </cell>
          <cell r="AL352" t="str">
            <v>14/02/2022</v>
          </cell>
          <cell r="AM352" t="str">
            <v>01/03/2022</v>
          </cell>
          <cell r="AN352" t="str">
            <v xml:space="preserve">          </v>
          </cell>
        </row>
        <row r="353">
          <cell r="B353">
            <v>80535913</v>
          </cell>
          <cell r="C353">
            <v>540201873</v>
          </cell>
          <cell r="E353" t="str">
            <v/>
          </cell>
          <cell r="F353" t="str">
            <v/>
          </cell>
          <cell r="G353" t="str">
            <v xml:space="preserve">UASC ZAMZAM                                       </v>
          </cell>
          <cell r="I353" t="str">
            <v/>
          </cell>
          <cell r="J353">
            <v>9</v>
          </cell>
          <cell r="K353" t="str">
            <v>3</v>
          </cell>
          <cell r="L353" t="str">
            <v>9</v>
          </cell>
          <cell r="M353" t="str">
            <v>0</v>
          </cell>
          <cell r="N353" t="str">
            <v>10</v>
          </cell>
          <cell r="O353" t="str">
            <v>3</v>
          </cell>
          <cell r="P353" t="str">
            <v>21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FANU1471064           </v>
          </cell>
          <cell r="V353" t="str">
            <v/>
          </cell>
          <cell r="W353" t="str">
            <v>REFORCO DIR ( DARIO ) PUXE SBL</v>
          </cell>
          <cell r="X353" t="str">
            <v>SBL</v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34</v>
          </cell>
          <cell r="AC353" t="str">
            <v>11</v>
          </cell>
          <cell r="AD353" t="str">
            <v xml:space="preserve">FANU1471064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16/02/2022</v>
          </cell>
          <cell r="AK353" t="str">
            <v>Marítimo</v>
          </cell>
          <cell r="AL353" t="str">
            <v>16/02/2022</v>
          </cell>
          <cell r="AM353" t="str">
            <v>01/03/2022</v>
          </cell>
          <cell r="AN353" t="str">
            <v xml:space="preserve">          </v>
          </cell>
        </row>
        <row r="354">
          <cell r="B354">
            <v>80536434</v>
          </cell>
          <cell r="C354">
            <v>540201875</v>
          </cell>
          <cell r="E354" t="str">
            <v/>
          </cell>
          <cell r="F354" t="str">
            <v/>
          </cell>
          <cell r="G354" t="str">
            <v xml:space="preserve">UASC ZAMZAM                                       </v>
          </cell>
          <cell r="I354" t="str">
            <v/>
          </cell>
          <cell r="J354">
            <v>12</v>
          </cell>
          <cell r="K354" t="str">
            <v>7</v>
          </cell>
          <cell r="L354" t="str">
            <v>12</v>
          </cell>
          <cell r="M354" t="str">
            <v>0</v>
          </cell>
          <cell r="N354" t="str">
            <v>1</v>
          </cell>
          <cell r="O354" t="str">
            <v>32</v>
          </cell>
          <cell r="P354" t="str">
            <v>7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HLXU8106346           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0</v>
          </cell>
          <cell r="AB354" t="str">
            <v>40</v>
          </cell>
          <cell r="AC354" t="str">
            <v>11</v>
          </cell>
          <cell r="AD354" t="str">
            <v xml:space="preserve">HLXU8106346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16/02/2022</v>
          </cell>
          <cell r="AK354" t="str">
            <v>Marítimo</v>
          </cell>
          <cell r="AL354" t="str">
            <v>14/02/2022</v>
          </cell>
          <cell r="AM354" t="str">
            <v>01/03/2022</v>
          </cell>
          <cell r="AN354" t="str">
            <v xml:space="preserve">          </v>
          </cell>
        </row>
        <row r="355">
          <cell r="B355">
            <v>80535915</v>
          </cell>
          <cell r="C355">
            <v>540201876</v>
          </cell>
          <cell r="E355" t="str">
            <v/>
          </cell>
          <cell r="F355" t="str">
            <v/>
          </cell>
          <cell r="G355" t="str">
            <v xml:space="preserve">UASC ZAMZAM                                       </v>
          </cell>
          <cell r="I355" t="str">
            <v/>
          </cell>
          <cell r="J355">
            <v>91</v>
          </cell>
          <cell r="K355" t="str">
            <v>24</v>
          </cell>
          <cell r="L355" t="str">
            <v>91</v>
          </cell>
          <cell r="M355" t="str">
            <v>394</v>
          </cell>
          <cell r="N355" t="str">
            <v>31</v>
          </cell>
          <cell r="O355" t="str">
            <v>29</v>
          </cell>
          <cell r="P355" t="str">
            <v>31</v>
          </cell>
          <cell r="Q355" t="str">
            <v>1</v>
          </cell>
          <cell r="R355" t="str">
            <v>1</v>
          </cell>
          <cell r="S355" t="str">
            <v>Não</v>
          </cell>
          <cell r="T355" t="str">
            <v xml:space="preserve">HAMU1154833           </v>
          </cell>
          <cell r="U355" t="str">
            <v>14/03/2022</v>
          </cell>
          <cell r="V355" t="str">
            <v/>
          </cell>
          <cell r="W355" t="str">
            <v>REFORCO DIR ( DARIO ) PUXE SBL</v>
          </cell>
          <cell r="X355" t="str">
            <v>SBL</v>
          </cell>
          <cell r="Y355" t="str">
            <v/>
          </cell>
          <cell r="Z355" t="str">
            <v xml:space="preserve">7 </v>
          </cell>
          <cell r="AA355" t="str">
            <v>2</v>
          </cell>
          <cell r="AB355" t="str">
            <v>44</v>
          </cell>
          <cell r="AC355" t="str">
            <v>11</v>
          </cell>
          <cell r="AD355" t="str">
            <v xml:space="preserve">HAMU1154833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16/02/2022</v>
          </cell>
          <cell r="AK355" t="str">
            <v>Marítimo</v>
          </cell>
          <cell r="AL355" t="str">
            <v>16/02/2022</v>
          </cell>
          <cell r="AM355" t="str">
            <v>01/03/2022</v>
          </cell>
          <cell r="AN355" t="str">
            <v xml:space="preserve">          </v>
          </cell>
        </row>
        <row r="356">
          <cell r="B356">
            <v>80535916</v>
          </cell>
          <cell r="C356">
            <v>540201877</v>
          </cell>
          <cell r="E356" t="str">
            <v/>
          </cell>
          <cell r="F356" t="str">
            <v/>
          </cell>
          <cell r="G356" t="str">
            <v xml:space="preserve">UASC ZAMZAM                                       </v>
          </cell>
          <cell r="I356" t="str">
            <v/>
          </cell>
          <cell r="J356">
            <v>52</v>
          </cell>
          <cell r="K356" t="str">
            <v>11</v>
          </cell>
          <cell r="L356" t="str">
            <v>52</v>
          </cell>
          <cell r="M356" t="str">
            <v>365</v>
          </cell>
          <cell r="N356" t="str">
            <v>9</v>
          </cell>
          <cell r="O356" t="str">
            <v>14</v>
          </cell>
          <cell r="P356" t="str">
            <v>3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SLSU8062479           </v>
          </cell>
          <cell r="U356" t="str">
            <v>11/03/2022</v>
          </cell>
          <cell r="V356" t="str">
            <v/>
          </cell>
          <cell r="W356" t="str">
            <v>REFORCO DIR ( DARIO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3</v>
          </cell>
          <cell r="AB356" t="str">
            <v>34</v>
          </cell>
          <cell r="AC356" t="str">
            <v>11</v>
          </cell>
          <cell r="AD356" t="str">
            <v xml:space="preserve">SLSU8062479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16/02/2022</v>
          </cell>
          <cell r="AK356" t="str">
            <v>Marítimo</v>
          </cell>
          <cell r="AL356" t="str">
            <v>16/02/2022</v>
          </cell>
          <cell r="AM356" t="str">
            <v>01/03/2022</v>
          </cell>
          <cell r="AN356" t="str">
            <v xml:space="preserve">          </v>
          </cell>
        </row>
        <row r="357">
          <cell r="B357">
            <v>80536435</v>
          </cell>
          <cell r="C357">
            <v>540201878</v>
          </cell>
          <cell r="E357" t="str">
            <v/>
          </cell>
          <cell r="F357" t="str">
            <v/>
          </cell>
          <cell r="G357" t="str">
            <v xml:space="preserve">UASC ZAMZAM                                       </v>
          </cell>
          <cell r="I357" t="str">
            <v/>
          </cell>
          <cell r="J357">
            <v>14</v>
          </cell>
          <cell r="K357" t="str">
            <v>8</v>
          </cell>
          <cell r="L357" t="str">
            <v>14</v>
          </cell>
          <cell r="M357" t="str">
            <v>41</v>
          </cell>
          <cell r="N357" t="str">
            <v>3</v>
          </cell>
          <cell r="O357" t="str">
            <v>26</v>
          </cell>
          <cell r="P357" t="str">
            <v>8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TCLU8076145           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0</v>
          </cell>
          <cell r="AB357" t="str">
            <v>36</v>
          </cell>
          <cell r="AC357" t="str">
            <v>11</v>
          </cell>
          <cell r="AD357" t="str">
            <v xml:space="preserve">TCLU8076145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16/02/2022</v>
          </cell>
          <cell r="AK357" t="str">
            <v>Marítimo</v>
          </cell>
          <cell r="AL357" t="str">
            <v>14/02/2022</v>
          </cell>
          <cell r="AM357" t="str">
            <v>01/03/2022</v>
          </cell>
          <cell r="AN357" t="str">
            <v xml:space="preserve">          </v>
          </cell>
        </row>
        <row r="358">
          <cell r="B358">
            <v>80535918</v>
          </cell>
          <cell r="C358">
            <v>540201879</v>
          </cell>
          <cell r="E358" t="str">
            <v/>
          </cell>
          <cell r="F358" t="str">
            <v/>
          </cell>
          <cell r="G358" t="str">
            <v xml:space="preserve">UASC ZAMZAM                                       </v>
          </cell>
          <cell r="I358" t="str">
            <v/>
          </cell>
          <cell r="J358">
            <v>34</v>
          </cell>
          <cell r="K358" t="str">
            <v>19</v>
          </cell>
          <cell r="L358" t="str">
            <v>34</v>
          </cell>
          <cell r="M358" t="str">
            <v>134</v>
          </cell>
          <cell r="N358" t="str">
            <v>16</v>
          </cell>
          <cell r="O358" t="str">
            <v>3</v>
          </cell>
          <cell r="P358" t="str">
            <v>13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FSCU9831848           </v>
          </cell>
          <cell r="U358" t="str">
            <v>14/03/2022</v>
          </cell>
          <cell r="V358" t="str">
            <v/>
          </cell>
          <cell r="W358" t="str">
            <v>REFORCO DIR ( DARIO ) PUXE SBL</v>
          </cell>
          <cell r="X358" t="str">
            <v>SBL</v>
          </cell>
          <cell r="Y358" t="str">
            <v/>
          </cell>
          <cell r="Z358" t="str">
            <v xml:space="preserve">7 </v>
          </cell>
          <cell r="AA358" t="str">
            <v>1</v>
          </cell>
          <cell r="AB358" t="str">
            <v>36</v>
          </cell>
          <cell r="AC358" t="str">
            <v>11</v>
          </cell>
          <cell r="AD358" t="str">
            <v xml:space="preserve">FSCU9831848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16/02/2022</v>
          </cell>
          <cell r="AK358" t="str">
            <v>Marítimo</v>
          </cell>
          <cell r="AL358" t="str">
            <v>16/02/2022</v>
          </cell>
          <cell r="AM358" t="str">
            <v>01/03/2022</v>
          </cell>
          <cell r="AN358" t="str">
            <v xml:space="preserve">          </v>
          </cell>
        </row>
        <row r="359">
          <cell r="B359">
            <v>80536442</v>
          </cell>
          <cell r="C359">
            <v>540201880</v>
          </cell>
          <cell r="E359" t="str">
            <v/>
          </cell>
          <cell r="F359" t="str">
            <v/>
          </cell>
          <cell r="G359" t="str">
            <v xml:space="preserve">UASC ZAMZAM                                       </v>
          </cell>
          <cell r="I359" t="str">
            <v/>
          </cell>
          <cell r="J359">
            <v>20</v>
          </cell>
          <cell r="K359" t="str">
            <v>8</v>
          </cell>
          <cell r="L359" t="str">
            <v>20</v>
          </cell>
          <cell r="M359" t="str">
            <v>3</v>
          </cell>
          <cell r="N359" t="str">
            <v>108</v>
          </cell>
          <cell r="O359" t="str">
            <v>19</v>
          </cell>
          <cell r="P359" t="str">
            <v>22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HLBU2262318           </v>
          </cell>
          <cell r="U359" t="str">
            <v>15/03/2022</v>
          </cell>
          <cell r="V359" t="str">
            <v/>
          </cell>
          <cell r="W359" t="str">
            <v>BANCOS ( ALVARO ) PUXE SBL</v>
          </cell>
          <cell r="X359" t="str">
            <v>SBL</v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57</v>
          </cell>
          <cell r="AC359" t="str">
            <v>11</v>
          </cell>
          <cell r="AD359" t="str">
            <v xml:space="preserve">HLBU2262318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16/02/2022</v>
          </cell>
          <cell r="AK359" t="str">
            <v>Marítimo</v>
          </cell>
          <cell r="AL359" t="str">
            <v>14/02/2022</v>
          </cell>
          <cell r="AM359" t="str">
            <v>01/03/2022</v>
          </cell>
          <cell r="AN359" t="str">
            <v xml:space="preserve">          </v>
          </cell>
        </row>
        <row r="360">
          <cell r="B360">
            <v>80535926</v>
          </cell>
          <cell r="C360">
            <v>540201881</v>
          </cell>
          <cell r="E360" t="str">
            <v/>
          </cell>
          <cell r="F360" t="str">
            <v/>
          </cell>
          <cell r="G360" t="str">
            <v xml:space="preserve">UASC ZAMZAM                                       </v>
          </cell>
          <cell r="I360" t="str">
            <v/>
          </cell>
          <cell r="J360">
            <v>2</v>
          </cell>
          <cell r="K360" t="str">
            <v/>
          </cell>
          <cell r="L360" t="str">
            <v>2</v>
          </cell>
          <cell r="M360" t="str">
            <v>0</v>
          </cell>
          <cell r="N360" t="str">
            <v>0</v>
          </cell>
          <cell r="O360" t="str">
            <v>0</v>
          </cell>
          <cell r="P360" t="str">
            <v>40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FCIU8352522           </v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 xml:space="preserve">7 </v>
          </cell>
          <cell r="AA360" t="str">
            <v>0</v>
          </cell>
          <cell r="AB360" t="str">
            <v>40</v>
          </cell>
          <cell r="AC360" t="str">
            <v>11</v>
          </cell>
          <cell r="AD360" t="str">
            <v xml:space="preserve">FCIU8352522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Pendente</v>
          </cell>
          <cell r="AI360" t="str">
            <v>Não</v>
          </cell>
          <cell r="AJ360" t="str">
            <v>16/02/2022</v>
          </cell>
          <cell r="AK360" t="str">
            <v>Marítimo</v>
          </cell>
          <cell r="AL360" t="str">
            <v>16/02/2022</v>
          </cell>
          <cell r="AM360" t="str">
            <v>01/03/2022</v>
          </cell>
          <cell r="AN360" t="str">
            <v xml:space="preserve">          </v>
          </cell>
        </row>
        <row r="361">
          <cell r="B361">
            <v>80536428</v>
          </cell>
          <cell r="C361">
            <v>540201882</v>
          </cell>
          <cell r="E361" t="str">
            <v/>
          </cell>
          <cell r="F361" t="str">
            <v/>
          </cell>
          <cell r="G361" t="str">
            <v xml:space="preserve">UASC ZAMZAM                                       </v>
          </cell>
          <cell r="I361" t="str">
            <v/>
          </cell>
          <cell r="J361">
            <v>53</v>
          </cell>
          <cell r="K361" t="str">
            <v>19</v>
          </cell>
          <cell r="L361" t="str">
            <v>53</v>
          </cell>
          <cell r="M361" t="str">
            <v>219</v>
          </cell>
          <cell r="N361" t="str">
            <v>37</v>
          </cell>
          <cell r="O361" t="str">
            <v>1</v>
          </cell>
          <cell r="P361" t="str">
            <v>8</v>
          </cell>
          <cell r="Q361" t="str">
            <v>1</v>
          </cell>
          <cell r="R361" t="str">
            <v>1</v>
          </cell>
          <cell r="S361" t="str">
            <v>Não</v>
          </cell>
          <cell r="T361" t="str">
            <v xml:space="preserve">HLBU2568186           </v>
          </cell>
          <cell r="U361" t="str">
            <v>14/03/2022</v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 xml:space="preserve">7 </v>
          </cell>
          <cell r="AA361" t="str">
            <v>1</v>
          </cell>
          <cell r="AB361" t="str">
            <v>51</v>
          </cell>
          <cell r="AC361" t="str">
            <v>11</v>
          </cell>
          <cell r="AD361" t="str">
            <v xml:space="preserve">HLBU2568186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Pendente</v>
          </cell>
          <cell r="AI361" t="str">
            <v>Não</v>
          </cell>
          <cell r="AJ361" t="str">
            <v>16/02/2022</v>
          </cell>
          <cell r="AK361" t="str">
            <v>Marítimo</v>
          </cell>
          <cell r="AL361" t="str">
            <v>14/02/2022</v>
          </cell>
          <cell r="AM361" t="str">
            <v>01/03/2022</v>
          </cell>
          <cell r="AN361" t="str">
            <v xml:space="preserve">          </v>
          </cell>
        </row>
        <row r="362">
          <cell r="B362">
            <v>80535927</v>
          </cell>
          <cell r="C362">
            <v>540201883</v>
          </cell>
          <cell r="E362" t="str">
            <v/>
          </cell>
          <cell r="F362" t="str">
            <v/>
          </cell>
          <cell r="G362" t="str">
            <v xml:space="preserve">UASC ZAMZAM                                       </v>
          </cell>
          <cell r="I362" t="str">
            <v/>
          </cell>
          <cell r="J362">
            <v>7</v>
          </cell>
          <cell r="K362" t="str">
            <v>3</v>
          </cell>
          <cell r="L362" t="str">
            <v>7</v>
          </cell>
          <cell r="M362" t="str">
            <v>0</v>
          </cell>
          <cell r="N362" t="str">
            <v>0</v>
          </cell>
          <cell r="O362" t="str">
            <v>0</v>
          </cell>
          <cell r="P362" t="str">
            <v>22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HLBU1359392           </v>
          </cell>
          <cell r="V362" t="str">
            <v/>
          </cell>
          <cell r="W362" t="str">
            <v>EXO.TRANSM. GW6E-2800/200KV-12 ( TEZOTO-GIBA ) PUXE SBL</v>
          </cell>
          <cell r="X362" t="str">
            <v>SBL</v>
          </cell>
          <cell r="Y362" t="str">
            <v/>
          </cell>
          <cell r="Z362" t="str">
            <v xml:space="preserve">7 </v>
          </cell>
          <cell r="AA362" t="str">
            <v>0</v>
          </cell>
          <cell r="AB362" t="str">
            <v>22</v>
          </cell>
          <cell r="AC362" t="str">
            <v>11</v>
          </cell>
          <cell r="AD362" t="str">
            <v xml:space="preserve">HLBU1359392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Pendente</v>
          </cell>
          <cell r="AI362" t="str">
            <v>Não</v>
          </cell>
          <cell r="AJ362" t="str">
            <v>16/02/2022</v>
          </cell>
          <cell r="AK362" t="str">
            <v>Marítimo</v>
          </cell>
          <cell r="AL362" t="str">
            <v>16/02/2022</v>
          </cell>
          <cell r="AM362" t="str">
            <v>01/03/2022</v>
          </cell>
          <cell r="AN362" t="str">
            <v xml:space="preserve">          </v>
          </cell>
        </row>
        <row r="363">
          <cell r="B363">
            <v>80535928</v>
          </cell>
          <cell r="C363">
            <v>540201884</v>
          </cell>
          <cell r="E363" t="str">
            <v/>
          </cell>
          <cell r="F363" t="str">
            <v/>
          </cell>
          <cell r="G363" t="str">
            <v xml:space="preserve">UASC ZAMZAM                                       </v>
          </cell>
          <cell r="I363" t="str">
            <v/>
          </cell>
          <cell r="J363">
            <v>39</v>
          </cell>
          <cell r="K363" t="str">
            <v>8</v>
          </cell>
          <cell r="L363" t="str">
            <v>39</v>
          </cell>
          <cell r="M363" t="str">
            <v>165</v>
          </cell>
          <cell r="N363" t="str">
            <v>14</v>
          </cell>
          <cell r="O363" t="str">
            <v>2</v>
          </cell>
          <cell r="P363" t="str">
            <v>21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HLBU1974880           </v>
          </cell>
          <cell r="U363" t="str">
            <v>14/03/2022</v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 xml:space="preserve">7 </v>
          </cell>
          <cell r="AA363" t="str">
            <v>1</v>
          </cell>
          <cell r="AB363" t="str">
            <v>43</v>
          </cell>
          <cell r="AC363" t="str">
            <v>11</v>
          </cell>
          <cell r="AD363" t="str">
            <v xml:space="preserve">HLBU1974880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Pendente</v>
          </cell>
          <cell r="AI363" t="str">
            <v>Não</v>
          </cell>
          <cell r="AJ363" t="str">
            <v>16/02/2022</v>
          </cell>
          <cell r="AK363" t="str">
            <v>Marítimo</v>
          </cell>
          <cell r="AL363" t="str">
            <v>16/02/2022</v>
          </cell>
          <cell r="AM363" t="str">
            <v>01/03/2022</v>
          </cell>
          <cell r="AN363" t="str">
            <v xml:space="preserve">          </v>
          </cell>
        </row>
        <row r="364">
          <cell r="B364">
            <v>80536449</v>
          </cell>
          <cell r="C364">
            <v>540201885</v>
          </cell>
          <cell r="E364" t="str">
            <v/>
          </cell>
          <cell r="F364" t="str">
            <v/>
          </cell>
          <cell r="G364" t="str">
            <v xml:space="preserve">UASC ZAMZAM                                       </v>
          </cell>
          <cell r="I364" t="str">
            <v/>
          </cell>
          <cell r="J364">
            <v>19</v>
          </cell>
          <cell r="K364" t="str">
            <v>6</v>
          </cell>
          <cell r="L364" t="str">
            <v>19</v>
          </cell>
          <cell r="M364" t="str">
            <v>0</v>
          </cell>
          <cell r="N364" t="str">
            <v>34</v>
          </cell>
          <cell r="O364" t="str">
            <v>4</v>
          </cell>
          <cell r="P364" t="str">
            <v>24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FDCU0138617           </v>
          </cell>
          <cell r="U364" t="str">
            <v>09/03/2022</v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 xml:space="preserve">7 </v>
          </cell>
          <cell r="AA364" t="str">
            <v>1</v>
          </cell>
          <cell r="AB364" t="str">
            <v>62</v>
          </cell>
          <cell r="AC364" t="str">
            <v>11</v>
          </cell>
          <cell r="AD364" t="str">
            <v xml:space="preserve">FDCU0138617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Pendente</v>
          </cell>
          <cell r="AI364" t="str">
            <v>Não</v>
          </cell>
          <cell r="AJ364" t="str">
            <v>16/02/2022</v>
          </cell>
          <cell r="AK364" t="str">
            <v>Marítimo</v>
          </cell>
          <cell r="AL364" t="str">
            <v>17/02/2022</v>
          </cell>
          <cell r="AM364" t="str">
            <v>01/03/2022</v>
          </cell>
          <cell r="AN364" t="str">
            <v xml:space="preserve">          </v>
          </cell>
        </row>
        <row r="365">
          <cell r="B365">
            <v>80536460</v>
          </cell>
          <cell r="C365">
            <v>540201886</v>
          </cell>
          <cell r="E365" t="str">
            <v/>
          </cell>
          <cell r="F365" t="str">
            <v/>
          </cell>
          <cell r="G365" t="str">
            <v xml:space="preserve">UASC ZAMZAM                                       </v>
          </cell>
          <cell r="I365" t="str">
            <v/>
          </cell>
          <cell r="J365">
            <v>26</v>
          </cell>
          <cell r="K365" t="str">
            <v>8</v>
          </cell>
          <cell r="L365" t="str">
            <v>26</v>
          </cell>
          <cell r="M365" t="str">
            <v>0</v>
          </cell>
          <cell r="N365" t="str">
            <v>29</v>
          </cell>
          <cell r="O365" t="str">
            <v>14</v>
          </cell>
          <cell r="P365" t="str">
            <v>23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GESU6325707           </v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 xml:space="preserve">7 </v>
          </cell>
          <cell r="AA365" t="str">
            <v>0</v>
          </cell>
          <cell r="AB365" t="str">
            <v>67</v>
          </cell>
          <cell r="AC365" t="str">
            <v>11</v>
          </cell>
          <cell r="AD365" t="str">
            <v xml:space="preserve">GESU6325707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Pendente</v>
          </cell>
          <cell r="AI365" t="str">
            <v>Não</v>
          </cell>
          <cell r="AJ365" t="str">
            <v>16/02/2022</v>
          </cell>
          <cell r="AK365" t="str">
            <v>Marítimo</v>
          </cell>
          <cell r="AL365" t="str">
            <v>14/02/2022</v>
          </cell>
          <cell r="AM365" t="str">
            <v>01/03/2022</v>
          </cell>
          <cell r="AN365" t="str">
            <v xml:space="preserve">          </v>
          </cell>
        </row>
        <row r="366">
          <cell r="B366">
            <v>80535930</v>
          </cell>
          <cell r="C366">
            <v>540201887</v>
          </cell>
          <cell r="E366" t="str">
            <v/>
          </cell>
          <cell r="F366" t="str">
            <v/>
          </cell>
          <cell r="G366" t="str">
            <v xml:space="preserve">UASC ZAMZAM                                       </v>
          </cell>
          <cell r="I366" t="str">
            <v/>
          </cell>
          <cell r="J366">
            <v>11</v>
          </cell>
          <cell r="K366" t="str">
            <v>4</v>
          </cell>
          <cell r="L366" t="str">
            <v>11</v>
          </cell>
          <cell r="M366" t="str">
            <v>0</v>
          </cell>
          <cell r="N366" t="str">
            <v>30</v>
          </cell>
          <cell r="O366" t="str">
            <v>9</v>
          </cell>
          <cell r="P366" t="str">
            <v>3</v>
          </cell>
          <cell r="Q366" t="str">
            <v>1</v>
          </cell>
          <cell r="R366" t="str">
            <v>1</v>
          </cell>
          <cell r="S366" t="str">
            <v>Não</v>
          </cell>
          <cell r="T366" t="str">
            <v xml:space="preserve">HLBU1014739           </v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 xml:space="preserve">7 </v>
          </cell>
          <cell r="AA366" t="str">
            <v>0</v>
          </cell>
          <cell r="AB366" t="str">
            <v>43</v>
          </cell>
          <cell r="AC366" t="str">
            <v>11</v>
          </cell>
          <cell r="AD366" t="str">
            <v xml:space="preserve">HLBU1014739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Pendente</v>
          </cell>
          <cell r="AI366" t="str">
            <v>Não</v>
          </cell>
          <cell r="AJ366" t="str">
            <v>16/02/2022</v>
          </cell>
          <cell r="AK366" t="str">
            <v>Marítimo</v>
          </cell>
          <cell r="AL366" t="str">
            <v>16/02/2022</v>
          </cell>
          <cell r="AM366" t="str">
            <v>01/03/2022</v>
          </cell>
          <cell r="AN366" t="str">
            <v xml:space="preserve">          </v>
          </cell>
        </row>
        <row r="367">
          <cell r="B367">
            <v>80535931</v>
          </cell>
          <cell r="C367">
            <v>540201888</v>
          </cell>
          <cell r="E367" t="str">
            <v/>
          </cell>
          <cell r="F367" t="str">
            <v/>
          </cell>
          <cell r="G367" t="str">
            <v xml:space="preserve">UASC ZAMZAM                                       </v>
          </cell>
          <cell r="I367" t="str">
            <v/>
          </cell>
          <cell r="J367">
            <v>18</v>
          </cell>
          <cell r="K367" t="str">
            <v>5</v>
          </cell>
          <cell r="L367" t="str">
            <v>18</v>
          </cell>
          <cell r="M367" t="str">
            <v>0</v>
          </cell>
          <cell r="N367" t="str">
            <v>11</v>
          </cell>
          <cell r="O367" t="str">
            <v>10</v>
          </cell>
          <cell r="P367" t="str">
            <v>27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HLBU1955278           </v>
          </cell>
          <cell r="U367" t="str">
            <v>17/03/2022</v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 xml:space="preserve">7 </v>
          </cell>
          <cell r="AA367" t="str">
            <v>1</v>
          </cell>
          <cell r="AB367" t="str">
            <v>48</v>
          </cell>
          <cell r="AC367" t="str">
            <v>11</v>
          </cell>
          <cell r="AD367" t="str">
            <v xml:space="preserve">HLBU1955278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Pendente</v>
          </cell>
          <cell r="AI367" t="str">
            <v>Não</v>
          </cell>
          <cell r="AJ367" t="str">
            <v>16/02/2022</v>
          </cell>
          <cell r="AK367" t="str">
            <v>Marítimo</v>
          </cell>
          <cell r="AL367" t="str">
            <v>16/02/2022</v>
          </cell>
          <cell r="AM367" t="str">
            <v>01/03/2022</v>
          </cell>
          <cell r="AN367" t="str">
            <v xml:space="preserve">          </v>
          </cell>
        </row>
        <row r="368">
          <cell r="B368">
            <v>80535933</v>
          </cell>
          <cell r="C368">
            <v>540201889</v>
          </cell>
          <cell r="E368" t="str">
            <v/>
          </cell>
          <cell r="F368" t="str">
            <v/>
          </cell>
          <cell r="G368" t="str">
            <v xml:space="preserve">UASC ZAMZAM                                       </v>
          </cell>
          <cell r="I368" t="str">
            <v/>
          </cell>
          <cell r="J368">
            <v>17</v>
          </cell>
          <cell r="K368" t="str">
            <v>8</v>
          </cell>
          <cell r="L368" t="str">
            <v>17</v>
          </cell>
          <cell r="M368" t="str">
            <v>0</v>
          </cell>
          <cell r="N368" t="str">
            <v>32</v>
          </cell>
          <cell r="O368" t="str">
            <v>6</v>
          </cell>
          <cell r="P368" t="str">
            <v>25</v>
          </cell>
          <cell r="Q368" t="str">
            <v>1</v>
          </cell>
          <cell r="R368" t="str">
            <v>1</v>
          </cell>
          <cell r="S368" t="str">
            <v>Não</v>
          </cell>
          <cell r="T368" t="str">
            <v xml:space="preserve">UACU5385129           </v>
          </cell>
          <cell r="V368" t="str">
            <v/>
          </cell>
          <cell r="W368" t="str">
            <v>REFORCO DIR ( DARIO ) PUXE SBL</v>
          </cell>
          <cell r="X368" t="str">
            <v>SBL</v>
          </cell>
          <cell r="Y368" t="str">
            <v/>
          </cell>
          <cell r="Z368" t="str">
            <v xml:space="preserve">7 </v>
          </cell>
          <cell r="AA368" t="str">
            <v>0</v>
          </cell>
          <cell r="AB368" t="str">
            <v>64</v>
          </cell>
          <cell r="AC368" t="str">
            <v>11</v>
          </cell>
          <cell r="AD368" t="str">
            <v xml:space="preserve">UACU5385129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Pendente</v>
          </cell>
          <cell r="AI368" t="str">
            <v>Não</v>
          </cell>
          <cell r="AJ368" t="str">
            <v>16/02/2022</v>
          </cell>
          <cell r="AK368" t="str">
            <v>Marítimo</v>
          </cell>
          <cell r="AL368" t="str">
            <v>16/02/2022</v>
          </cell>
          <cell r="AM368" t="str">
            <v>01/03/2022</v>
          </cell>
          <cell r="AN368" t="str">
            <v xml:space="preserve">          </v>
          </cell>
        </row>
        <row r="369">
          <cell r="B369">
            <v>80536473</v>
          </cell>
          <cell r="C369">
            <v>540201890</v>
          </cell>
          <cell r="E369" t="str">
            <v/>
          </cell>
          <cell r="F369" t="str">
            <v/>
          </cell>
          <cell r="G369" t="str">
            <v xml:space="preserve">UASC ZAMZAM                                       </v>
          </cell>
          <cell r="I369" t="str">
            <v/>
          </cell>
          <cell r="J369">
            <v>23</v>
          </cell>
          <cell r="K369" t="str">
            <v>10</v>
          </cell>
          <cell r="L369" t="str">
            <v>23</v>
          </cell>
          <cell r="M369" t="str">
            <v>180</v>
          </cell>
          <cell r="N369" t="str">
            <v>63</v>
          </cell>
          <cell r="O369" t="str">
            <v>6</v>
          </cell>
          <cell r="P369" t="str">
            <v>13</v>
          </cell>
          <cell r="Q369" t="str">
            <v>1</v>
          </cell>
          <cell r="R369" t="str">
            <v>1</v>
          </cell>
          <cell r="S369" t="str">
            <v>Não</v>
          </cell>
          <cell r="T369" t="str">
            <v xml:space="preserve">BEAU5084830           </v>
          </cell>
          <cell r="U369" t="str">
            <v>08/03/2022</v>
          </cell>
          <cell r="V369" t="str">
            <v>08/03/2022</v>
          </cell>
          <cell r="W369" t="str">
            <v>Rodrigo A9483532210</v>
          </cell>
          <cell r="X369" t="str">
            <v>MBB</v>
          </cell>
          <cell r="Y369" t="str">
            <v/>
          </cell>
          <cell r="Z369" t="str">
            <v xml:space="preserve">7 </v>
          </cell>
          <cell r="AA369" t="str">
            <v>1</v>
          </cell>
          <cell r="AB369" t="str">
            <v>85</v>
          </cell>
          <cell r="AC369" t="str">
            <v>11</v>
          </cell>
          <cell r="AD369" t="str">
            <v xml:space="preserve">BEAU5084830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Pendente</v>
          </cell>
          <cell r="AI369" t="str">
            <v>Não</v>
          </cell>
          <cell r="AJ369" t="str">
            <v>16/02/2022</v>
          </cell>
          <cell r="AK369" t="str">
            <v>Marítimo</v>
          </cell>
          <cell r="AL369" t="str">
            <v>14/02/2022</v>
          </cell>
          <cell r="AM369" t="str">
            <v>01/03/2022</v>
          </cell>
          <cell r="AN369" t="str">
            <v xml:space="preserve">          </v>
          </cell>
        </row>
        <row r="370">
          <cell r="B370">
            <v>80536019</v>
          </cell>
          <cell r="C370">
            <v>540201891</v>
          </cell>
          <cell r="E370" t="str">
            <v/>
          </cell>
          <cell r="F370" t="str">
            <v/>
          </cell>
          <cell r="G370" t="str">
            <v xml:space="preserve">UASC ZAMZAM                                       </v>
          </cell>
          <cell r="I370" t="str">
            <v/>
          </cell>
          <cell r="J370">
            <v>15</v>
          </cell>
          <cell r="K370" t="str">
            <v>4</v>
          </cell>
          <cell r="L370" t="str">
            <v>15</v>
          </cell>
          <cell r="M370" t="str">
            <v>50</v>
          </cell>
          <cell r="N370" t="str">
            <v>37</v>
          </cell>
          <cell r="O370" t="str">
            <v>7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FSCU8431596           </v>
          </cell>
          <cell r="U370" t="str">
            <v>08/03/2022</v>
          </cell>
          <cell r="V370" t="str">
            <v>08/03/2022</v>
          </cell>
          <cell r="W370" t="str">
            <v>Rodrigo A9753300500</v>
          </cell>
          <cell r="X370" t="str">
            <v>MBB</v>
          </cell>
          <cell r="Y370" t="str">
            <v/>
          </cell>
          <cell r="Z370" t="str">
            <v xml:space="preserve">7 </v>
          </cell>
          <cell r="AA370" t="str">
            <v>1</v>
          </cell>
          <cell r="AB370" t="str">
            <v>56</v>
          </cell>
          <cell r="AC370" t="str">
            <v>11</v>
          </cell>
          <cell r="AD370" t="str">
            <v xml:space="preserve">FSCU8431596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Pendente</v>
          </cell>
          <cell r="AI370" t="str">
            <v>Não</v>
          </cell>
          <cell r="AJ370" t="str">
            <v>16/02/2022</v>
          </cell>
          <cell r="AK370" t="str">
            <v>Marítimo</v>
          </cell>
          <cell r="AL370" t="str">
            <v>16/02/2022</v>
          </cell>
          <cell r="AM370" t="str">
            <v>01/03/2022</v>
          </cell>
          <cell r="AN370" t="str">
            <v xml:space="preserve">          </v>
          </cell>
        </row>
        <row r="371">
          <cell r="B371">
            <v>80536477</v>
          </cell>
          <cell r="C371">
            <v>540201892</v>
          </cell>
          <cell r="E371" t="str">
            <v/>
          </cell>
          <cell r="F371" t="str">
            <v/>
          </cell>
          <cell r="G371" t="str">
            <v xml:space="preserve">UASC ZAMZAM                                       </v>
          </cell>
          <cell r="I371" t="str">
            <v/>
          </cell>
          <cell r="J371">
            <v>8</v>
          </cell>
          <cell r="K371" t="str">
            <v>2</v>
          </cell>
          <cell r="L371" t="str">
            <v>8</v>
          </cell>
          <cell r="M371" t="str">
            <v>0</v>
          </cell>
          <cell r="N371" t="str">
            <v>61</v>
          </cell>
          <cell r="O371" t="str">
            <v>0</v>
          </cell>
          <cell r="P371" t="str">
            <v>9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TCNU1899302           </v>
          </cell>
          <cell r="U371" t="str">
            <v>15/03/2022</v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 xml:space="preserve">7 </v>
          </cell>
          <cell r="AA371" t="str">
            <v>1</v>
          </cell>
          <cell r="AB371" t="str">
            <v>71</v>
          </cell>
          <cell r="AC371" t="str">
            <v>11</v>
          </cell>
          <cell r="AD371" t="str">
            <v xml:space="preserve">TCNU1899302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Pendente</v>
          </cell>
          <cell r="AI371" t="str">
            <v>Não</v>
          </cell>
          <cell r="AJ371" t="str">
            <v>16/02/2022</v>
          </cell>
          <cell r="AK371" t="str">
            <v>Marítimo</v>
          </cell>
          <cell r="AL371" t="str">
            <v>14/02/2022</v>
          </cell>
          <cell r="AM371" t="str">
            <v>01/03/2022</v>
          </cell>
          <cell r="AN371" t="str">
            <v xml:space="preserve">          </v>
          </cell>
        </row>
        <row r="372">
          <cell r="B372">
            <v>80536464</v>
          </cell>
          <cell r="C372">
            <v>540201893</v>
          </cell>
          <cell r="E372" t="str">
            <v/>
          </cell>
          <cell r="F372" t="str">
            <v/>
          </cell>
          <cell r="G372" t="str">
            <v xml:space="preserve">UASC ZAMZAM                                       </v>
          </cell>
          <cell r="I372" t="str">
            <v/>
          </cell>
          <cell r="J372">
            <v>11</v>
          </cell>
          <cell r="K372" t="str">
            <v>5</v>
          </cell>
          <cell r="L372" t="str">
            <v>11</v>
          </cell>
          <cell r="M372" t="str">
            <v>171</v>
          </cell>
          <cell r="N372" t="str">
            <v>4</v>
          </cell>
          <cell r="O372" t="str">
            <v>15</v>
          </cell>
          <cell r="P372" t="str">
            <v>12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HLXU8532399           </v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 xml:space="preserve">7 </v>
          </cell>
          <cell r="AA372" t="str">
            <v>0</v>
          </cell>
          <cell r="AB372" t="str">
            <v>33</v>
          </cell>
          <cell r="AC372" t="str">
            <v>11</v>
          </cell>
          <cell r="AD372" t="str">
            <v xml:space="preserve">HLXU8532399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Pendente</v>
          </cell>
          <cell r="AI372" t="str">
            <v>Não</v>
          </cell>
          <cell r="AJ372" t="str">
            <v>16/02/2022</v>
          </cell>
          <cell r="AK372" t="str">
            <v>Marítimo</v>
          </cell>
          <cell r="AL372" t="str">
            <v>14/02/2022</v>
          </cell>
          <cell r="AM372" t="str">
            <v>01/03/2022</v>
          </cell>
          <cell r="AN372" t="str">
            <v xml:space="preserve">          </v>
          </cell>
        </row>
        <row r="373">
          <cell r="B373">
            <v>80536000</v>
          </cell>
          <cell r="C373">
            <v>540201894</v>
          </cell>
          <cell r="E373" t="str">
            <v/>
          </cell>
          <cell r="F373" t="str">
            <v/>
          </cell>
          <cell r="G373" t="str">
            <v xml:space="preserve">UASC ZAMZAM                                       </v>
          </cell>
          <cell r="I373" t="str">
            <v/>
          </cell>
          <cell r="J373">
            <v>11</v>
          </cell>
          <cell r="K373" t="str">
            <v>6</v>
          </cell>
          <cell r="L373" t="str">
            <v>11</v>
          </cell>
          <cell r="M373" t="str">
            <v>0</v>
          </cell>
          <cell r="N373" t="str">
            <v>23</v>
          </cell>
          <cell r="O373" t="str">
            <v>6</v>
          </cell>
          <cell r="P373" t="str">
            <v>4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TCNU2476434           </v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Z373" t="str">
            <v xml:space="preserve">7 </v>
          </cell>
          <cell r="AA373" t="str">
            <v>0</v>
          </cell>
          <cell r="AB373" t="str">
            <v>36</v>
          </cell>
          <cell r="AC373" t="str">
            <v>11</v>
          </cell>
          <cell r="AD373" t="str">
            <v xml:space="preserve">TCNU2476434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Pendente</v>
          </cell>
          <cell r="AI373" t="str">
            <v>Não</v>
          </cell>
          <cell r="AJ373" t="str">
            <v>16/02/2022</v>
          </cell>
          <cell r="AK373" t="str">
            <v>Marítimo</v>
          </cell>
          <cell r="AL373" t="str">
            <v>16/02/2022</v>
          </cell>
          <cell r="AM373" t="str">
            <v>01/03/2022</v>
          </cell>
          <cell r="AN373" t="str">
            <v xml:space="preserve">          </v>
          </cell>
        </row>
        <row r="374">
          <cell r="B374">
            <v>80536467</v>
          </cell>
          <cell r="C374">
            <v>540201895</v>
          </cell>
          <cell r="E374" t="str">
            <v/>
          </cell>
          <cell r="F374" t="str">
            <v/>
          </cell>
          <cell r="G374" t="str">
            <v xml:space="preserve">UASC ZAMZAM                                       </v>
          </cell>
          <cell r="I374" t="str">
            <v/>
          </cell>
          <cell r="J374">
            <v>82</v>
          </cell>
          <cell r="K374" t="str">
            <v>23</v>
          </cell>
          <cell r="L374" t="str">
            <v>82</v>
          </cell>
          <cell r="M374" t="str">
            <v>564</v>
          </cell>
          <cell r="N374" t="str">
            <v>36</v>
          </cell>
          <cell r="O374" t="str">
            <v>39</v>
          </cell>
          <cell r="P374" t="str">
            <v>13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FANU1082817           </v>
          </cell>
          <cell r="U374" t="str">
            <v>15/03/2022</v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Z374" t="str">
            <v xml:space="preserve">7 </v>
          </cell>
          <cell r="AA374" t="str">
            <v>2</v>
          </cell>
          <cell r="AB374" t="str">
            <v>100</v>
          </cell>
          <cell r="AC374" t="str">
            <v>11</v>
          </cell>
          <cell r="AD374" t="str">
            <v xml:space="preserve">FANU1082817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Pendente</v>
          </cell>
          <cell r="AI374" t="str">
            <v>Não</v>
          </cell>
          <cell r="AJ374" t="str">
            <v>16/02/2022</v>
          </cell>
          <cell r="AK374" t="str">
            <v>Marítimo</v>
          </cell>
          <cell r="AL374" t="str">
            <v>14/02/2022</v>
          </cell>
          <cell r="AM374" t="str">
            <v>01/03/2022</v>
          </cell>
          <cell r="AN374" t="str">
            <v xml:space="preserve">          </v>
          </cell>
        </row>
        <row r="375">
          <cell r="B375">
            <v>80536055</v>
          </cell>
          <cell r="C375">
            <v>540201896</v>
          </cell>
          <cell r="E375" t="str">
            <v/>
          </cell>
          <cell r="F375" t="str">
            <v/>
          </cell>
          <cell r="G375" t="str">
            <v xml:space="preserve">UASC ZAMZAM                                       </v>
          </cell>
          <cell r="I375" t="str">
            <v/>
          </cell>
          <cell r="J375">
            <v>132</v>
          </cell>
          <cell r="K375" t="str">
            <v>24</v>
          </cell>
          <cell r="L375" t="str">
            <v>132</v>
          </cell>
          <cell r="M375" t="str">
            <v>774</v>
          </cell>
          <cell r="N375" t="str">
            <v>45</v>
          </cell>
          <cell r="O375" t="str">
            <v>5</v>
          </cell>
          <cell r="P375" t="str">
            <v>6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HLBU1433782           </v>
          </cell>
          <cell r="U375" t="str">
            <v>14/03/2022</v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 xml:space="preserve">7 </v>
          </cell>
          <cell r="AA375" t="str">
            <v>3</v>
          </cell>
          <cell r="AB375" t="str">
            <v>66</v>
          </cell>
          <cell r="AC375" t="str">
            <v>11</v>
          </cell>
          <cell r="AD375" t="str">
            <v xml:space="preserve">HLBU1433782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Pendente</v>
          </cell>
          <cell r="AI375" t="str">
            <v>Não</v>
          </cell>
          <cell r="AJ375" t="str">
            <v>16/02/2022</v>
          </cell>
          <cell r="AK375" t="str">
            <v>Marítimo</v>
          </cell>
          <cell r="AL375" t="str">
            <v>16/02/2022</v>
          </cell>
          <cell r="AM375" t="str">
            <v>01/03/2022</v>
          </cell>
          <cell r="AN375" t="str">
            <v xml:space="preserve">          </v>
          </cell>
        </row>
        <row r="376">
          <cell r="B376">
            <v>80536068</v>
          </cell>
          <cell r="C376">
            <v>540201897</v>
          </cell>
          <cell r="E376" t="str">
            <v/>
          </cell>
          <cell r="F376" t="str">
            <v/>
          </cell>
          <cell r="G376" t="str">
            <v xml:space="preserve">UASC ZAMZAM                                       </v>
          </cell>
          <cell r="I376" t="str">
            <v/>
          </cell>
          <cell r="J376">
            <v>59</v>
          </cell>
          <cell r="K376" t="str">
            <v>21</v>
          </cell>
          <cell r="L376" t="str">
            <v>59</v>
          </cell>
          <cell r="M376" t="str">
            <v>311</v>
          </cell>
          <cell r="N376" t="str">
            <v>11</v>
          </cell>
          <cell r="O376" t="str">
            <v>1</v>
          </cell>
          <cell r="P376" t="str">
            <v>2</v>
          </cell>
          <cell r="Q376" t="str">
            <v>3</v>
          </cell>
          <cell r="R376" t="str">
            <v>3</v>
          </cell>
          <cell r="S376" t="str">
            <v>Não</v>
          </cell>
          <cell r="T376" t="str">
            <v xml:space="preserve">TCLU5038136           </v>
          </cell>
          <cell r="V376" t="str">
            <v/>
          </cell>
          <cell r="W376" t="str">
            <v>CJ. CAMBIO ( ALVARO ) PUXE SBL</v>
          </cell>
          <cell r="X376" t="str">
            <v>SBL</v>
          </cell>
          <cell r="Y376" t="str">
            <v/>
          </cell>
          <cell r="Z376" t="str">
            <v xml:space="preserve">7 </v>
          </cell>
          <cell r="AA376" t="str">
            <v>0</v>
          </cell>
          <cell r="AB376" t="str">
            <v>21</v>
          </cell>
          <cell r="AC376" t="str">
            <v>11</v>
          </cell>
          <cell r="AD376" t="str">
            <v xml:space="preserve">TCLU5038136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Pendente</v>
          </cell>
          <cell r="AI376" t="str">
            <v>Não</v>
          </cell>
          <cell r="AJ376" t="str">
            <v>16/02/2022</v>
          </cell>
          <cell r="AK376" t="str">
            <v>Marítimo</v>
          </cell>
          <cell r="AL376" t="str">
            <v>16/02/2022</v>
          </cell>
          <cell r="AM376" t="str">
            <v>01/03/2022</v>
          </cell>
          <cell r="AN376" t="str">
            <v xml:space="preserve">          </v>
          </cell>
        </row>
        <row r="377">
          <cell r="B377">
            <v>80536069</v>
          </cell>
          <cell r="C377">
            <v>540201899</v>
          </cell>
          <cell r="E377" t="str">
            <v/>
          </cell>
          <cell r="F377" t="str">
            <v/>
          </cell>
          <cell r="G377" t="str">
            <v xml:space="preserve">UASC ZAMZAM                                       </v>
          </cell>
          <cell r="I377" t="str">
            <v/>
          </cell>
          <cell r="J377">
            <v>5</v>
          </cell>
          <cell r="K377" t="str">
            <v>3</v>
          </cell>
          <cell r="L377" t="str">
            <v>5</v>
          </cell>
          <cell r="M377" t="str">
            <v>0</v>
          </cell>
          <cell r="N377" t="str">
            <v>12</v>
          </cell>
          <cell r="O377" t="str">
            <v>0</v>
          </cell>
          <cell r="P377" t="str">
            <v>0</v>
          </cell>
          <cell r="Q377" t="str">
            <v>6</v>
          </cell>
          <cell r="R377" t="str">
            <v>6</v>
          </cell>
          <cell r="S377" t="str">
            <v>Não</v>
          </cell>
          <cell r="T377" t="str">
            <v xml:space="preserve">BSIU9050020           </v>
          </cell>
          <cell r="U377" t="str">
            <v>10/02/2022</v>
          </cell>
          <cell r="V377" t="str">
            <v/>
          </cell>
          <cell r="W377" t="str">
            <v>CJ. CAMBIO ( ALVARO ) PUXE SBL</v>
          </cell>
          <cell r="X377" t="str">
            <v>SBL</v>
          </cell>
          <cell r="Y377" t="str">
            <v/>
          </cell>
          <cell r="Z377" t="str">
            <v xml:space="preserve">7 </v>
          </cell>
          <cell r="AA377" t="str">
            <v>1</v>
          </cell>
          <cell r="AB377" t="str">
            <v>18</v>
          </cell>
          <cell r="AC377" t="str">
            <v>11</v>
          </cell>
          <cell r="AD377" t="str">
            <v xml:space="preserve">BSIU9050020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Pendente</v>
          </cell>
          <cell r="AI377" t="str">
            <v>Não</v>
          </cell>
          <cell r="AJ377" t="str">
            <v>16/02/2022</v>
          </cell>
          <cell r="AK377" t="str">
            <v>Marítimo</v>
          </cell>
          <cell r="AL377" t="str">
            <v>16/02/2022</v>
          </cell>
          <cell r="AM377" t="str">
            <v>01/03/2022</v>
          </cell>
          <cell r="AN377" t="str">
            <v xml:space="preserve">          </v>
          </cell>
        </row>
        <row r="378">
          <cell r="B378">
            <v>80536078</v>
          </cell>
          <cell r="C378">
            <v>540201900</v>
          </cell>
          <cell r="E378" t="str">
            <v/>
          </cell>
          <cell r="F378" t="str">
            <v/>
          </cell>
          <cell r="G378" t="str">
            <v xml:space="preserve">UASC ZAMZAM                                       </v>
          </cell>
          <cell r="I378" t="str">
            <v/>
          </cell>
          <cell r="J378">
            <v>8</v>
          </cell>
          <cell r="K378" t="str">
            <v>2</v>
          </cell>
          <cell r="L378" t="str">
            <v>8</v>
          </cell>
          <cell r="M378" t="str">
            <v>0</v>
          </cell>
          <cell r="N378" t="str">
            <v>31</v>
          </cell>
          <cell r="O378" t="str">
            <v>0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GCXU5100643           </v>
          </cell>
          <cell r="U378" t="str">
            <v>24/03/2022</v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 xml:space="preserve">7 </v>
          </cell>
          <cell r="AA378" t="str">
            <v>1</v>
          </cell>
          <cell r="AB378" t="str">
            <v>54</v>
          </cell>
          <cell r="AC378" t="str">
            <v>11</v>
          </cell>
          <cell r="AD378" t="str">
            <v xml:space="preserve">GCXU5100643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Pendente</v>
          </cell>
          <cell r="AI378" t="str">
            <v>Não</v>
          </cell>
          <cell r="AJ378" t="str">
            <v>16/02/2022</v>
          </cell>
          <cell r="AK378" t="str">
            <v>Marítimo</v>
          </cell>
          <cell r="AL378" t="str">
            <v>16/02/2022</v>
          </cell>
          <cell r="AM378" t="str">
            <v>01/03/2022</v>
          </cell>
          <cell r="AN378" t="str">
            <v xml:space="preserve">          </v>
          </cell>
        </row>
        <row r="379">
          <cell r="B379">
            <v>80536468</v>
          </cell>
          <cell r="C379">
            <v>540201901</v>
          </cell>
          <cell r="E379" t="str">
            <v/>
          </cell>
          <cell r="F379" t="str">
            <v/>
          </cell>
          <cell r="G379" t="str">
            <v xml:space="preserve">UASC ZAMZAM                                       </v>
          </cell>
          <cell r="I379" t="str">
            <v/>
          </cell>
          <cell r="J379">
            <v>1</v>
          </cell>
          <cell r="K379" t="str">
            <v>1</v>
          </cell>
          <cell r="L379" t="str">
            <v>1</v>
          </cell>
          <cell r="M379" t="str">
            <v>0</v>
          </cell>
          <cell r="N379" t="str">
            <v>0</v>
          </cell>
          <cell r="O379" t="str">
            <v>0</v>
          </cell>
          <cell r="P379" t="str">
            <v>42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CAIU9535880           </v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 xml:space="preserve">7 </v>
          </cell>
          <cell r="AA379" t="str">
            <v>0</v>
          </cell>
          <cell r="AB379" t="str">
            <v>42</v>
          </cell>
          <cell r="AC379" t="str">
            <v>11</v>
          </cell>
          <cell r="AD379" t="str">
            <v xml:space="preserve">CAIU9535880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Pendente</v>
          </cell>
          <cell r="AI379" t="str">
            <v>Não</v>
          </cell>
          <cell r="AJ379" t="str">
            <v>16/02/2022</v>
          </cell>
          <cell r="AK379" t="str">
            <v>Marítimo</v>
          </cell>
          <cell r="AL379" t="str">
            <v>14/02/2022</v>
          </cell>
          <cell r="AM379" t="str">
            <v>01/03/2022</v>
          </cell>
          <cell r="AN379" t="str">
            <v xml:space="preserve">          </v>
          </cell>
        </row>
        <row r="380">
          <cell r="B380">
            <v>80536058</v>
          </cell>
          <cell r="C380">
            <v>540201903</v>
          </cell>
          <cell r="E380" t="str">
            <v/>
          </cell>
          <cell r="F380" t="str">
            <v/>
          </cell>
          <cell r="G380" t="str">
            <v xml:space="preserve">UASC ZAMZAM                                       </v>
          </cell>
          <cell r="I380" t="str">
            <v/>
          </cell>
          <cell r="J380">
            <v>41</v>
          </cell>
          <cell r="K380" t="str">
            <v>13</v>
          </cell>
          <cell r="L380" t="str">
            <v>41</v>
          </cell>
          <cell r="M380" t="str">
            <v>143</v>
          </cell>
          <cell r="N380" t="str">
            <v>5</v>
          </cell>
          <cell r="O380" t="str">
            <v>4</v>
          </cell>
          <cell r="P380" t="str">
            <v>23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HLBU2086163           </v>
          </cell>
          <cell r="V380" t="str">
            <v/>
          </cell>
          <cell r="W380" t="str">
            <v>REFORCO DIR ( DARIO ) PUXE SBL</v>
          </cell>
          <cell r="X380" t="str">
            <v>SBL</v>
          </cell>
          <cell r="Y380" t="str">
            <v/>
          </cell>
          <cell r="Z380" t="str">
            <v xml:space="preserve">7 </v>
          </cell>
          <cell r="AA380" t="str">
            <v>0</v>
          </cell>
          <cell r="AB380" t="str">
            <v>38</v>
          </cell>
          <cell r="AC380" t="str">
            <v>11</v>
          </cell>
          <cell r="AD380" t="str">
            <v xml:space="preserve">HLBU2086163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Pendente</v>
          </cell>
          <cell r="AI380" t="str">
            <v>Não</v>
          </cell>
          <cell r="AJ380" t="str">
            <v>16/02/2022</v>
          </cell>
          <cell r="AK380" t="str">
            <v>Marítimo</v>
          </cell>
          <cell r="AL380" t="str">
            <v>16/02/2022</v>
          </cell>
          <cell r="AM380" t="str">
            <v>01/03/2022</v>
          </cell>
          <cell r="AN380" t="str">
            <v xml:space="preserve">          </v>
          </cell>
        </row>
        <row r="381">
          <cell r="B381">
            <v>80536469</v>
          </cell>
          <cell r="C381">
            <v>540201904</v>
          </cell>
          <cell r="E381" t="str">
            <v/>
          </cell>
          <cell r="F381" t="str">
            <v/>
          </cell>
          <cell r="G381" t="str">
            <v xml:space="preserve">UASC ZAMZAM                                       </v>
          </cell>
          <cell r="I381" t="str">
            <v/>
          </cell>
          <cell r="J381">
            <v>1</v>
          </cell>
          <cell r="K381" t="str">
            <v>1</v>
          </cell>
          <cell r="L381" t="str">
            <v>1</v>
          </cell>
          <cell r="M381" t="str">
            <v>0</v>
          </cell>
          <cell r="N381" t="str">
            <v>0</v>
          </cell>
          <cell r="O381" t="str">
            <v>0</v>
          </cell>
          <cell r="P381" t="str">
            <v>42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CAIU8479078           </v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 xml:space="preserve">7 </v>
          </cell>
          <cell r="AA381" t="str">
            <v>0</v>
          </cell>
          <cell r="AB381" t="str">
            <v>42</v>
          </cell>
          <cell r="AC381" t="str">
            <v>11</v>
          </cell>
          <cell r="AD381" t="str">
            <v xml:space="preserve">CAIU8479078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Pendente</v>
          </cell>
          <cell r="AI381" t="str">
            <v>Não</v>
          </cell>
          <cell r="AJ381" t="str">
            <v>16/02/2022</v>
          </cell>
          <cell r="AK381" t="str">
            <v>Marítimo</v>
          </cell>
          <cell r="AL381" t="str">
            <v>14/02/2022</v>
          </cell>
          <cell r="AM381" t="str">
            <v>01/03/2022</v>
          </cell>
          <cell r="AN381" t="str">
            <v xml:space="preserve">          </v>
          </cell>
        </row>
        <row r="382">
          <cell r="B382">
            <v>80536060</v>
          </cell>
          <cell r="C382">
            <v>540201906</v>
          </cell>
          <cell r="E382" t="str">
            <v/>
          </cell>
          <cell r="F382" t="str">
            <v/>
          </cell>
          <cell r="G382" t="str">
            <v xml:space="preserve">UASC ZAMZAM                                       </v>
          </cell>
          <cell r="I382" t="str">
            <v/>
          </cell>
          <cell r="J382">
            <v>2</v>
          </cell>
          <cell r="K382" t="str">
            <v>1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1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HAMU1327008           </v>
          </cell>
          <cell r="U382" t="str">
            <v>04/03/2022</v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 xml:space="preserve">8 </v>
          </cell>
          <cell r="AA382" t="str">
            <v>1</v>
          </cell>
          <cell r="AB382" t="str">
            <v>20</v>
          </cell>
          <cell r="AC382" t="str">
            <v>11</v>
          </cell>
          <cell r="AD382" t="str">
            <v xml:space="preserve">HAMU1327008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Pendente</v>
          </cell>
          <cell r="AI382" t="str">
            <v>Não</v>
          </cell>
          <cell r="AJ382" t="str">
            <v>16/02/2022</v>
          </cell>
          <cell r="AK382" t="str">
            <v>Marítimo</v>
          </cell>
          <cell r="AL382" t="str">
            <v>17/02/2022</v>
          </cell>
          <cell r="AM382" t="str">
            <v>01/03/2022</v>
          </cell>
          <cell r="AN382" t="str">
            <v xml:space="preserve">          </v>
          </cell>
        </row>
        <row r="383">
          <cell r="B383">
            <v>80536470</v>
          </cell>
          <cell r="C383">
            <v>540201907</v>
          </cell>
          <cell r="E383" t="str">
            <v/>
          </cell>
          <cell r="F383" t="str">
            <v/>
          </cell>
          <cell r="G383" t="str">
            <v xml:space="preserve">UASC ZAMZAM                                       </v>
          </cell>
          <cell r="I383" t="str">
            <v/>
          </cell>
          <cell r="J383">
            <v>37</v>
          </cell>
          <cell r="K383" t="str">
            <v>11</v>
          </cell>
          <cell r="L383" t="str">
            <v>37</v>
          </cell>
          <cell r="M383" t="str">
            <v>230</v>
          </cell>
          <cell r="N383" t="str">
            <v>0</v>
          </cell>
          <cell r="O383" t="str">
            <v>45</v>
          </cell>
          <cell r="P383" t="str">
            <v>0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FDCU0311810           </v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 xml:space="preserve">7 </v>
          </cell>
          <cell r="AA383" t="str">
            <v>0</v>
          </cell>
          <cell r="AB383" t="str">
            <v>52</v>
          </cell>
          <cell r="AC383" t="str">
            <v>11</v>
          </cell>
          <cell r="AD383" t="str">
            <v xml:space="preserve">FDCU0311810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Pendente</v>
          </cell>
          <cell r="AI383" t="str">
            <v>Não</v>
          </cell>
          <cell r="AJ383" t="str">
            <v>16/02/2022</v>
          </cell>
          <cell r="AK383" t="str">
            <v>Marítimo</v>
          </cell>
          <cell r="AL383" t="str">
            <v>14/02/2022</v>
          </cell>
          <cell r="AM383" t="str">
            <v>01/03/2022</v>
          </cell>
          <cell r="AN383" t="str">
            <v xml:space="preserve">          </v>
          </cell>
        </row>
        <row r="384">
          <cell r="B384">
            <v>80536075</v>
          </cell>
          <cell r="C384">
            <v>540201909</v>
          </cell>
          <cell r="E384" t="str">
            <v/>
          </cell>
          <cell r="F384" t="str">
            <v/>
          </cell>
          <cell r="G384" t="str">
            <v xml:space="preserve">UASC ZAMZAM                                       </v>
          </cell>
          <cell r="I384" t="str">
            <v/>
          </cell>
          <cell r="J384">
            <v>26</v>
          </cell>
          <cell r="K384" t="str">
            <v>5</v>
          </cell>
          <cell r="L384" t="str">
            <v>26</v>
          </cell>
          <cell r="M384" t="str">
            <v>45</v>
          </cell>
          <cell r="N384" t="str">
            <v>8</v>
          </cell>
          <cell r="O384" t="str">
            <v>17</v>
          </cell>
          <cell r="P384" t="str">
            <v>7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HLBU3220261           </v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 xml:space="preserve">7 </v>
          </cell>
          <cell r="AA384" t="str">
            <v>0</v>
          </cell>
          <cell r="AB384" t="str">
            <v>42</v>
          </cell>
          <cell r="AC384" t="str">
            <v>11</v>
          </cell>
          <cell r="AD384" t="str">
            <v xml:space="preserve">HLBU3220261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Pendente</v>
          </cell>
          <cell r="AI384" t="str">
            <v>Não</v>
          </cell>
          <cell r="AJ384" t="str">
            <v>16/02/2022</v>
          </cell>
          <cell r="AK384" t="str">
            <v>Marítimo</v>
          </cell>
          <cell r="AL384" t="str">
            <v>16/02/2022</v>
          </cell>
          <cell r="AM384" t="str">
            <v>01/03/2022</v>
          </cell>
          <cell r="AN384" t="str">
            <v xml:space="preserve">          </v>
          </cell>
        </row>
        <row r="385">
          <cell r="B385">
            <v>80536076</v>
          </cell>
          <cell r="C385">
            <v>540201910</v>
          </cell>
          <cell r="E385" t="str">
            <v/>
          </cell>
          <cell r="F385" t="str">
            <v/>
          </cell>
          <cell r="G385" t="str">
            <v xml:space="preserve">UASC ZAMZAM                                       </v>
          </cell>
          <cell r="I385" t="str">
            <v/>
          </cell>
          <cell r="J385">
            <v>41</v>
          </cell>
          <cell r="K385" t="str">
            <v>14</v>
          </cell>
          <cell r="L385" t="str">
            <v>41</v>
          </cell>
          <cell r="M385" t="str">
            <v>361</v>
          </cell>
          <cell r="N385" t="str">
            <v>5</v>
          </cell>
          <cell r="O385" t="str">
            <v>2</v>
          </cell>
          <cell r="P385" t="str">
            <v>58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HAMU1295960           </v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 xml:space="preserve">7 </v>
          </cell>
          <cell r="AA385" t="str">
            <v>0</v>
          </cell>
          <cell r="AB385" t="str">
            <v>30</v>
          </cell>
          <cell r="AC385" t="str">
            <v>11</v>
          </cell>
          <cell r="AD385" t="str">
            <v xml:space="preserve">HAMU1295960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Pendente</v>
          </cell>
          <cell r="AI385" t="str">
            <v>Não</v>
          </cell>
          <cell r="AJ385" t="str">
            <v>16/02/2022</v>
          </cell>
          <cell r="AK385" t="str">
            <v>Marítimo</v>
          </cell>
          <cell r="AL385" t="str">
            <v>16/02/2022</v>
          </cell>
          <cell r="AM385" t="str">
            <v>01/03/2022</v>
          </cell>
          <cell r="AN385" t="str">
            <v xml:space="preserve">          </v>
          </cell>
        </row>
        <row r="386">
          <cell r="B386">
            <v>80536051</v>
          </cell>
          <cell r="C386">
            <v>540201912</v>
          </cell>
          <cell r="E386" t="str">
            <v/>
          </cell>
          <cell r="F386" t="str">
            <v/>
          </cell>
          <cell r="G386" t="str">
            <v xml:space="preserve">UASC ZAMZAM                                       </v>
          </cell>
          <cell r="I386" t="str">
            <v/>
          </cell>
          <cell r="J386">
            <v>116</v>
          </cell>
          <cell r="K386" t="str">
            <v>15</v>
          </cell>
          <cell r="L386" t="str">
            <v>116</v>
          </cell>
          <cell r="M386" t="str">
            <v>743</v>
          </cell>
          <cell r="N386" t="str">
            <v>34</v>
          </cell>
          <cell r="O386" t="str">
            <v>1</v>
          </cell>
          <cell r="P386" t="str">
            <v>18</v>
          </cell>
          <cell r="Q386" t="str">
            <v>1</v>
          </cell>
          <cell r="R386" t="str">
            <v>1</v>
          </cell>
          <cell r="S386" t="str">
            <v>Não</v>
          </cell>
          <cell r="T386" t="str">
            <v xml:space="preserve">HLXU8519484           </v>
          </cell>
          <cell r="U386" t="str">
            <v>10/03/2022</v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 xml:space="preserve">7 </v>
          </cell>
          <cell r="AA386" t="str">
            <v>3</v>
          </cell>
          <cell r="AB386" t="str">
            <v>64</v>
          </cell>
          <cell r="AC386" t="str">
            <v>11</v>
          </cell>
          <cell r="AD386" t="str">
            <v xml:space="preserve">HLXU8519484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Pendente</v>
          </cell>
          <cell r="AI386" t="str">
            <v>Não</v>
          </cell>
          <cell r="AJ386" t="str">
            <v>16/02/2022</v>
          </cell>
          <cell r="AK386" t="str">
            <v>Marítimo</v>
          </cell>
          <cell r="AL386" t="str">
            <v>16/02/2022</v>
          </cell>
          <cell r="AM386" t="str">
            <v>01/03/2022</v>
          </cell>
          <cell r="AN386" t="str">
            <v xml:space="preserve">          </v>
          </cell>
        </row>
        <row r="387">
          <cell r="B387">
            <v>80536093</v>
          </cell>
          <cell r="C387">
            <v>540201913</v>
          </cell>
          <cell r="E387" t="str">
            <v/>
          </cell>
          <cell r="F387" t="str">
            <v/>
          </cell>
          <cell r="G387" t="str">
            <v xml:space="preserve">UASC ZAMZAM                                       </v>
          </cell>
          <cell r="I387" t="str">
            <v/>
          </cell>
          <cell r="J387">
            <v>62</v>
          </cell>
          <cell r="K387" t="str">
            <v>25</v>
          </cell>
          <cell r="L387" t="str">
            <v>62</v>
          </cell>
          <cell r="M387" t="str">
            <v>276</v>
          </cell>
          <cell r="N387" t="str">
            <v>36</v>
          </cell>
          <cell r="O387" t="str">
            <v>7</v>
          </cell>
          <cell r="P387" t="str">
            <v>0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HLBU2876620           </v>
          </cell>
          <cell r="U387" t="str">
            <v>15/03/2022</v>
          </cell>
          <cell r="V387" t="str">
            <v/>
          </cell>
          <cell r="W387" t="str">
            <v>CJ. CAMBIO ( ALVARO ) PUXE SBL</v>
          </cell>
          <cell r="X387" t="str">
            <v>SBL</v>
          </cell>
          <cell r="Y387" t="str">
            <v/>
          </cell>
          <cell r="Z387" t="str">
            <v xml:space="preserve">7 </v>
          </cell>
          <cell r="AA387" t="str">
            <v>1</v>
          </cell>
          <cell r="AB387" t="str">
            <v>47</v>
          </cell>
          <cell r="AC387" t="str">
            <v>11</v>
          </cell>
          <cell r="AD387" t="str">
            <v xml:space="preserve">HLBU2876620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Pendente</v>
          </cell>
          <cell r="AI387" t="str">
            <v>Não</v>
          </cell>
          <cell r="AJ387" t="str">
            <v>16/02/2022</v>
          </cell>
          <cell r="AK387" t="str">
            <v>Marítimo</v>
          </cell>
          <cell r="AL387" t="str">
            <v>16/02/2022</v>
          </cell>
          <cell r="AM387" t="str">
            <v>01/03/2022</v>
          </cell>
          <cell r="AN387" t="str">
            <v xml:space="preserve">          </v>
          </cell>
        </row>
        <row r="388">
          <cell r="B388">
            <v>80536482</v>
          </cell>
          <cell r="C388">
            <v>540201915</v>
          </cell>
          <cell r="E388" t="str">
            <v/>
          </cell>
          <cell r="F388" t="str">
            <v/>
          </cell>
          <cell r="G388" t="str">
            <v xml:space="preserve">UASC ZAMZAM                                       </v>
          </cell>
          <cell r="I388" t="str">
            <v/>
          </cell>
          <cell r="J388">
            <v>8</v>
          </cell>
          <cell r="K388" t="str">
            <v>5</v>
          </cell>
          <cell r="L388" t="str">
            <v>8</v>
          </cell>
          <cell r="M388" t="str">
            <v>0</v>
          </cell>
          <cell r="N388" t="str">
            <v>27</v>
          </cell>
          <cell r="O388" t="str">
            <v>2</v>
          </cell>
          <cell r="P388" t="str">
            <v>5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DFSU6323030           </v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 xml:space="preserve">7 </v>
          </cell>
          <cell r="AA388" t="str">
            <v>0</v>
          </cell>
          <cell r="AB388" t="str">
            <v>34</v>
          </cell>
          <cell r="AC388" t="str">
            <v>11</v>
          </cell>
          <cell r="AD388" t="str">
            <v xml:space="preserve">DFSU6323030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Pendente</v>
          </cell>
          <cell r="AI388" t="str">
            <v>Não</v>
          </cell>
          <cell r="AJ388" t="str">
            <v>16/02/2022</v>
          </cell>
          <cell r="AK388" t="str">
            <v>Marítimo</v>
          </cell>
          <cell r="AL388" t="str">
            <v>14/02/2022</v>
          </cell>
          <cell r="AM388" t="str">
            <v>01/03/2022</v>
          </cell>
          <cell r="AN388" t="str">
            <v xml:space="preserve">          </v>
          </cell>
        </row>
        <row r="389">
          <cell r="B389">
            <v>80536080</v>
          </cell>
          <cell r="C389">
            <v>540201916</v>
          </cell>
          <cell r="E389" t="str">
            <v/>
          </cell>
          <cell r="F389" t="str">
            <v/>
          </cell>
          <cell r="G389" t="str">
            <v xml:space="preserve">UASC ZAMZAM                                       </v>
          </cell>
          <cell r="I389" t="str">
            <v/>
          </cell>
          <cell r="J389">
            <v>46</v>
          </cell>
          <cell r="K389" t="str">
            <v>12</v>
          </cell>
          <cell r="L389" t="str">
            <v>46</v>
          </cell>
          <cell r="M389" t="str">
            <v>432</v>
          </cell>
          <cell r="N389" t="str">
            <v>27</v>
          </cell>
          <cell r="O389" t="str">
            <v>6</v>
          </cell>
          <cell r="P389" t="str">
            <v>3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HLBU2035865           </v>
          </cell>
          <cell r="V389" t="str">
            <v/>
          </cell>
          <cell r="W389" t="str">
            <v>BANCOS ( ALVARO ) PUXE SBL / REFORCO DIR ( DARIO ) PUXE SBL</v>
          </cell>
          <cell r="X389" t="str">
            <v>SBL</v>
          </cell>
          <cell r="Y389" t="str">
            <v/>
          </cell>
          <cell r="Z389" t="str">
            <v xml:space="preserve">7 </v>
          </cell>
          <cell r="AA389" t="str">
            <v>0</v>
          </cell>
          <cell r="AB389" t="str">
            <v>42</v>
          </cell>
          <cell r="AC389" t="str">
            <v>11</v>
          </cell>
          <cell r="AD389" t="str">
            <v xml:space="preserve">HLBU2035865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Pendente</v>
          </cell>
          <cell r="AI389" t="str">
            <v>Não</v>
          </cell>
          <cell r="AJ389" t="str">
            <v>16/02/2022</v>
          </cell>
          <cell r="AK389" t="str">
            <v>Marítimo</v>
          </cell>
          <cell r="AL389" t="str">
            <v>16/02/2022</v>
          </cell>
          <cell r="AM389" t="str">
            <v>01/03/2022</v>
          </cell>
          <cell r="AN389" t="str">
            <v xml:space="preserve">          </v>
          </cell>
        </row>
        <row r="390">
          <cell r="B390">
            <v>80536492</v>
          </cell>
          <cell r="C390">
            <v>540201917</v>
          </cell>
          <cell r="E390" t="str">
            <v/>
          </cell>
          <cell r="F390" t="str">
            <v/>
          </cell>
          <cell r="G390" t="str">
            <v xml:space="preserve">UASC ZAMZAM                                       </v>
          </cell>
          <cell r="I390" t="str">
            <v/>
          </cell>
          <cell r="J390">
            <v>68</v>
          </cell>
          <cell r="K390" t="str">
            <v>21</v>
          </cell>
          <cell r="L390" t="str">
            <v>68</v>
          </cell>
          <cell r="M390" t="str">
            <v>534</v>
          </cell>
          <cell r="N390" t="str">
            <v>12</v>
          </cell>
          <cell r="O390" t="str">
            <v>8</v>
          </cell>
          <cell r="P390" t="str">
            <v>22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UACU5390589           </v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 xml:space="preserve">7 </v>
          </cell>
          <cell r="AA390" t="str">
            <v>0</v>
          </cell>
          <cell r="AB390" t="str">
            <v>52</v>
          </cell>
          <cell r="AC390" t="str">
            <v>11</v>
          </cell>
          <cell r="AD390" t="str">
            <v xml:space="preserve">UACU5390589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Pendente</v>
          </cell>
          <cell r="AI390" t="str">
            <v>Não</v>
          </cell>
          <cell r="AJ390" t="str">
            <v>16/02/2022</v>
          </cell>
          <cell r="AK390" t="str">
            <v>Marítimo</v>
          </cell>
          <cell r="AL390" t="str">
            <v>14/02/2022</v>
          </cell>
          <cell r="AM390" t="str">
            <v>01/03/2022</v>
          </cell>
          <cell r="AN390" t="str">
            <v xml:space="preserve">          </v>
          </cell>
        </row>
        <row r="391">
          <cell r="B391">
            <v>80536497</v>
          </cell>
          <cell r="C391">
            <v>540201921</v>
          </cell>
          <cell r="E391" t="str">
            <v/>
          </cell>
          <cell r="F391" t="str">
            <v/>
          </cell>
          <cell r="G391" t="str">
            <v xml:space="preserve">UASC ZAMZAM                                       </v>
          </cell>
          <cell r="I391" t="str">
            <v/>
          </cell>
          <cell r="J391">
            <v>60</v>
          </cell>
          <cell r="K391" t="str">
            <v>18</v>
          </cell>
          <cell r="L391" t="str">
            <v>60</v>
          </cell>
          <cell r="M391" t="str">
            <v>808</v>
          </cell>
          <cell r="N391" t="str">
            <v>171</v>
          </cell>
          <cell r="O391" t="str">
            <v>7</v>
          </cell>
          <cell r="P391" t="str">
            <v>11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SEGU4858527           </v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 xml:space="preserve">7 </v>
          </cell>
          <cell r="AA391" t="str">
            <v>0</v>
          </cell>
          <cell r="AB391" t="str">
            <v>55</v>
          </cell>
          <cell r="AC391" t="str">
            <v>11</v>
          </cell>
          <cell r="AD391" t="str">
            <v xml:space="preserve">SEGU4858527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Pendente</v>
          </cell>
          <cell r="AI391" t="str">
            <v>Não</v>
          </cell>
          <cell r="AJ391" t="str">
            <v>16/02/2022</v>
          </cell>
          <cell r="AK391" t="str">
            <v>Marítimo</v>
          </cell>
          <cell r="AL391" t="str">
            <v>14/02/2022</v>
          </cell>
          <cell r="AM391" t="str">
            <v>01/03/2022</v>
          </cell>
          <cell r="AN391" t="str">
            <v xml:space="preserve">          </v>
          </cell>
        </row>
        <row r="392">
          <cell r="B392">
            <v>80536567</v>
          </cell>
          <cell r="C392">
            <v>540201931</v>
          </cell>
          <cell r="E392" t="str">
            <v/>
          </cell>
          <cell r="F392" t="str">
            <v/>
          </cell>
          <cell r="G392" t="str">
            <v xml:space="preserve">UASC ZAMZAM                                       </v>
          </cell>
          <cell r="I392" t="str">
            <v/>
          </cell>
          <cell r="J392">
            <v>22</v>
          </cell>
          <cell r="K392" t="str">
            <v>5</v>
          </cell>
          <cell r="L392" t="str">
            <v>22</v>
          </cell>
          <cell r="M392" t="str">
            <v>0</v>
          </cell>
          <cell r="N392" t="str">
            <v>11</v>
          </cell>
          <cell r="O392" t="str">
            <v>29</v>
          </cell>
          <cell r="P392" t="str">
            <v>20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FCIU7486173           </v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 xml:space="preserve">7 </v>
          </cell>
          <cell r="AA392" t="str">
            <v>0</v>
          </cell>
          <cell r="AB392" t="str">
            <v>60</v>
          </cell>
          <cell r="AC392" t="str">
            <v>11</v>
          </cell>
          <cell r="AD392" t="str">
            <v xml:space="preserve">FCIU7486173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Pendente</v>
          </cell>
          <cell r="AI392" t="str">
            <v>Não</v>
          </cell>
          <cell r="AJ392" t="str">
            <v>16/02/2022</v>
          </cell>
          <cell r="AK392" t="str">
            <v>Marítimo</v>
          </cell>
          <cell r="AL392" t="str">
            <v>14/02/2022</v>
          </cell>
          <cell r="AM392" t="str">
            <v>01/03/2022</v>
          </cell>
          <cell r="AN392" t="str">
            <v xml:space="preserve">          </v>
          </cell>
        </row>
        <row r="393">
          <cell r="B393">
            <v>80536081</v>
          </cell>
          <cell r="C393">
            <v>540201932</v>
          </cell>
          <cell r="E393" t="str">
            <v/>
          </cell>
          <cell r="F393" t="str">
            <v/>
          </cell>
          <cell r="G393" t="str">
            <v xml:space="preserve">UASC ZAMZAM                                       </v>
          </cell>
          <cell r="I393" t="str">
            <v/>
          </cell>
          <cell r="J393">
            <v>1</v>
          </cell>
          <cell r="K393" t="str">
            <v>1</v>
          </cell>
          <cell r="L393" t="str">
            <v>1</v>
          </cell>
          <cell r="M393" t="str">
            <v>0</v>
          </cell>
          <cell r="N393" t="str">
            <v>0</v>
          </cell>
          <cell r="O393" t="str">
            <v>51</v>
          </cell>
          <cell r="P393" t="str">
            <v>0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TCKU6557627           </v>
          </cell>
          <cell r="V393" t="str">
            <v/>
          </cell>
          <cell r="W393" t="str">
            <v>BANCOS ( ALVARO ) PUXE SBL</v>
          </cell>
          <cell r="X393" t="str">
            <v>SBL</v>
          </cell>
          <cell r="Y393" t="str">
            <v/>
          </cell>
          <cell r="Z393" t="str">
            <v xml:space="preserve">7 </v>
          </cell>
          <cell r="AA393" t="str">
            <v>0</v>
          </cell>
          <cell r="AB393" t="str">
            <v>51</v>
          </cell>
          <cell r="AC393" t="str">
            <v>11</v>
          </cell>
          <cell r="AD393" t="str">
            <v xml:space="preserve">TCKU6557627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Pendente</v>
          </cell>
          <cell r="AI393" t="str">
            <v>Não</v>
          </cell>
          <cell r="AJ393" t="str">
            <v>16/02/2022</v>
          </cell>
          <cell r="AK393" t="str">
            <v>Marítimo</v>
          </cell>
          <cell r="AL393" t="str">
            <v>16/02/2022</v>
          </cell>
          <cell r="AM393" t="str">
            <v>01/03/2022</v>
          </cell>
          <cell r="AN393" t="str">
            <v xml:space="preserve">          </v>
          </cell>
        </row>
        <row r="394">
          <cell r="B394">
            <v>80536655</v>
          </cell>
          <cell r="C394">
            <v>540201933</v>
          </cell>
          <cell r="E394" t="str">
            <v/>
          </cell>
          <cell r="F394" t="str">
            <v/>
          </cell>
          <cell r="G394" t="str">
            <v xml:space="preserve">UASC ZAMZAM                                       </v>
          </cell>
          <cell r="I394" t="str">
            <v/>
          </cell>
          <cell r="J394">
            <v>10</v>
          </cell>
          <cell r="K394" t="str">
            <v>2</v>
          </cell>
          <cell r="L394" t="str">
            <v>10</v>
          </cell>
          <cell r="M394" t="str">
            <v>0</v>
          </cell>
          <cell r="N394" t="str">
            <v>12</v>
          </cell>
          <cell r="O394" t="str">
            <v>2</v>
          </cell>
          <cell r="P394" t="str">
            <v>20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TCLU8092824           </v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 xml:space="preserve">7 </v>
          </cell>
          <cell r="AA394" t="str">
            <v>0</v>
          </cell>
          <cell r="AB394" t="str">
            <v>34</v>
          </cell>
          <cell r="AC394" t="str">
            <v>11</v>
          </cell>
          <cell r="AD394" t="str">
            <v xml:space="preserve">TCLU8092824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Pendente</v>
          </cell>
          <cell r="AI394" t="str">
            <v>Não</v>
          </cell>
          <cell r="AJ394" t="str">
            <v>16/02/2022</v>
          </cell>
          <cell r="AK394" t="str">
            <v>Marítimo</v>
          </cell>
          <cell r="AL394" t="str">
            <v>14/02/2022</v>
          </cell>
          <cell r="AM394" t="str">
            <v>01/03/2022</v>
          </cell>
          <cell r="AN394" t="str">
            <v xml:space="preserve">          </v>
          </cell>
        </row>
        <row r="395">
          <cell r="B395">
            <v>80536092</v>
          </cell>
          <cell r="C395">
            <v>540201934</v>
          </cell>
          <cell r="E395" t="str">
            <v/>
          </cell>
          <cell r="F395" t="str">
            <v/>
          </cell>
          <cell r="G395" t="str">
            <v xml:space="preserve">UASC ZAMZAM                                       </v>
          </cell>
          <cell r="I395" t="str">
            <v/>
          </cell>
          <cell r="J395">
            <v>80</v>
          </cell>
          <cell r="K395" t="str">
            <v>24</v>
          </cell>
          <cell r="L395" t="str">
            <v>80</v>
          </cell>
          <cell r="M395" t="str">
            <v>291</v>
          </cell>
          <cell r="N395" t="str">
            <v>72</v>
          </cell>
          <cell r="O395" t="str">
            <v>9</v>
          </cell>
          <cell r="P395" t="str">
            <v>29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BMOU5623941           </v>
          </cell>
          <cell r="U395" t="str">
            <v>14/03/2022</v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 xml:space="preserve">7 </v>
          </cell>
          <cell r="AA395" t="str">
            <v>1</v>
          </cell>
          <cell r="AB395" t="str">
            <v>61</v>
          </cell>
          <cell r="AC395" t="str">
            <v>11</v>
          </cell>
          <cell r="AD395" t="str">
            <v xml:space="preserve">BMOU5623941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Pendente</v>
          </cell>
          <cell r="AI395" t="str">
            <v>Não</v>
          </cell>
          <cell r="AJ395" t="str">
            <v>16/02/2022</v>
          </cell>
          <cell r="AK395" t="str">
            <v>Marítimo</v>
          </cell>
          <cell r="AL395" t="str">
            <v>16/02/2022</v>
          </cell>
          <cell r="AM395" t="str">
            <v>01/03/2022</v>
          </cell>
          <cell r="AN395" t="str">
            <v xml:space="preserve">          </v>
          </cell>
        </row>
        <row r="396">
          <cell r="B396">
            <v>80536095</v>
          </cell>
          <cell r="C396">
            <v>540201935</v>
          </cell>
          <cell r="E396" t="str">
            <v/>
          </cell>
          <cell r="F396" t="str">
            <v/>
          </cell>
          <cell r="G396" t="str">
            <v xml:space="preserve">UASC ZAMZAM                                       </v>
          </cell>
          <cell r="I396" t="str">
            <v/>
          </cell>
          <cell r="J396">
            <v>1</v>
          </cell>
          <cell r="K396" t="str">
            <v>1</v>
          </cell>
          <cell r="L396" t="str">
            <v>1</v>
          </cell>
          <cell r="M396" t="str">
            <v>0</v>
          </cell>
          <cell r="N396" t="str">
            <v>0</v>
          </cell>
          <cell r="O396" t="str">
            <v>51</v>
          </cell>
          <cell r="P396" t="str">
            <v>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HLBU2531525           </v>
          </cell>
          <cell r="V396" t="str">
            <v/>
          </cell>
          <cell r="W396" t="str">
            <v>BANCOS ( ALVARO ) PUXE SBL</v>
          </cell>
          <cell r="X396" t="str">
            <v>SBL</v>
          </cell>
          <cell r="Y396" t="str">
            <v/>
          </cell>
          <cell r="Z396" t="str">
            <v xml:space="preserve">7 </v>
          </cell>
          <cell r="AA396" t="str">
            <v>0</v>
          </cell>
          <cell r="AB396" t="str">
            <v>51</v>
          </cell>
          <cell r="AC396" t="str">
            <v>11</v>
          </cell>
          <cell r="AD396" t="str">
            <v xml:space="preserve">HLBU2531525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Pendente</v>
          </cell>
          <cell r="AI396" t="str">
            <v>Não</v>
          </cell>
          <cell r="AJ396" t="str">
            <v>16/02/2022</v>
          </cell>
          <cell r="AK396" t="str">
            <v>Marítimo</v>
          </cell>
          <cell r="AL396" t="str">
            <v>16/02/2022</v>
          </cell>
          <cell r="AM396" t="str">
            <v>01/03/2022</v>
          </cell>
          <cell r="AN396" t="str">
            <v xml:space="preserve">          </v>
          </cell>
        </row>
        <row r="397">
          <cell r="B397">
            <v>80536589</v>
          </cell>
          <cell r="C397">
            <v>540201936</v>
          </cell>
          <cell r="E397" t="str">
            <v/>
          </cell>
          <cell r="F397" t="str">
            <v/>
          </cell>
          <cell r="G397" t="str">
            <v xml:space="preserve">UASC ZAMZAM                                       </v>
          </cell>
          <cell r="I397" t="str">
            <v/>
          </cell>
          <cell r="J397">
            <v>13</v>
          </cell>
          <cell r="K397" t="str">
            <v>1</v>
          </cell>
          <cell r="L397" t="str">
            <v>13</v>
          </cell>
          <cell r="M397" t="str">
            <v>0</v>
          </cell>
          <cell r="N397" t="str">
            <v>20</v>
          </cell>
          <cell r="O397" t="str">
            <v>5</v>
          </cell>
          <cell r="P397" t="str">
            <v>21</v>
          </cell>
          <cell r="Q397" t="str">
            <v>1</v>
          </cell>
          <cell r="R397" t="str">
            <v>1</v>
          </cell>
          <cell r="S397" t="str">
            <v>Não</v>
          </cell>
          <cell r="T397" t="str">
            <v xml:space="preserve">FANU1926219           </v>
          </cell>
          <cell r="U397" t="str">
            <v>17/03/2022</v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 xml:space="preserve">7 </v>
          </cell>
          <cell r="AA397" t="str">
            <v>1</v>
          </cell>
          <cell r="AB397" t="str">
            <v>47</v>
          </cell>
          <cell r="AC397" t="str">
            <v>11</v>
          </cell>
          <cell r="AD397" t="str">
            <v xml:space="preserve">FANU1926219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Pendente</v>
          </cell>
          <cell r="AI397" t="str">
            <v>Não</v>
          </cell>
          <cell r="AJ397" t="str">
            <v>16/02/2022</v>
          </cell>
          <cell r="AK397" t="str">
            <v>Marítimo</v>
          </cell>
          <cell r="AL397" t="str">
            <v>14/02/2022</v>
          </cell>
          <cell r="AM397" t="str">
            <v>01/03/2022</v>
          </cell>
          <cell r="AN397" t="str">
            <v xml:space="preserve">          </v>
          </cell>
        </row>
        <row r="398">
          <cell r="B398">
            <v>80536097</v>
          </cell>
          <cell r="C398">
            <v>540201937</v>
          </cell>
          <cell r="E398" t="str">
            <v/>
          </cell>
          <cell r="F398" t="str">
            <v/>
          </cell>
          <cell r="G398" t="str">
            <v xml:space="preserve">UASC ZAMZAM                                       </v>
          </cell>
          <cell r="I398" t="str">
            <v/>
          </cell>
          <cell r="J398">
            <v>1</v>
          </cell>
          <cell r="K398" t="str">
            <v>1</v>
          </cell>
          <cell r="L398" t="str">
            <v>1</v>
          </cell>
          <cell r="M398" t="str">
            <v>0</v>
          </cell>
          <cell r="N398" t="str">
            <v>0</v>
          </cell>
          <cell r="O398" t="str">
            <v>51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HLXU8150170           </v>
          </cell>
          <cell r="V398" t="str">
            <v/>
          </cell>
          <cell r="W398" t="str">
            <v>BANCOS ( ALVARO ) PUXE SBL</v>
          </cell>
          <cell r="X398" t="str">
            <v>SBL</v>
          </cell>
          <cell r="Y398" t="str">
            <v/>
          </cell>
          <cell r="Z398" t="str">
            <v xml:space="preserve">7 </v>
          </cell>
          <cell r="AA398" t="str">
            <v>0</v>
          </cell>
          <cell r="AB398" t="str">
            <v>51</v>
          </cell>
          <cell r="AC398" t="str">
            <v>11</v>
          </cell>
          <cell r="AD398" t="str">
            <v xml:space="preserve">HLXU8150170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Pendente</v>
          </cell>
          <cell r="AI398" t="str">
            <v>Não</v>
          </cell>
          <cell r="AJ398" t="str">
            <v>16/02/2022</v>
          </cell>
          <cell r="AK398" t="str">
            <v>Marítimo</v>
          </cell>
          <cell r="AL398" t="str">
            <v>16/02/2022</v>
          </cell>
          <cell r="AM398" t="str">
            <v>01/03/2022</v>
          </cell>
          <cell r="AN398" t="str">
            <v xml:space="preserve">          </v>
          </cell>
        </row>
        <row r="399">
          <cell r="B399">
            <v>80536127</v>
          </cell>
          <cell r="C399">
            <v>540201938</v>
          </cell>
          <cell r="E399" t="str">
            <v/>
          </cell>
          <cell r="F399" t="str">
            <v/>
          </cell>
          <cell r="G399" t="str">
            <v xml:space="preserve">UASC ZAMZAM                                       </v>
          </cell>
          <cell r="I399" t="str">
            <v/>
          </cell>
          <cell r="J399">
            <v>44</v>
          </cell>
          <cell r="K399" t="str">
            <v>5</v>
          </cell>
          <cell r="L399" t="str">
            <v>44</v>
          </cell>
          <cell r="M399" t="str">
            <v>394</v>
          </cell>
          <cell r="N399" t="str">
            <v>4</v>
          </cell>
          <cell r="O399" t="str">
            <v>4</v>
          </cell>
          <cell r="P399" t="str">
            <v>33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CAAU5493892           </v>
          </cell>
          <cell r="V399" t="str">
            <v/>
          </cell>
          <cell r="W399" t="str">
            <v>REFORCO DIR ( DARIO ) PUXE SBL</v>
          </cell>
          <cell r="X399" t="str">
            <v>SBL</v>
          </cell>
          <cell r="Y399" t="str">
            <v/>
          </cell>
          <cell r="Z399" t="str">
            <v xml:space="preserve">7 </v>
          </cell>
          <cell r="AA399" t="str">
            <v>0</v>
          </cell>
          <cell r="AB399" t="str">
            <v>49</v>
          </cell>
          <cell r="AC399" t="str">
            <v>11</v>
          </cell>
          <cell r="AD399" t="str">
            <v xml:space="preserve">CAAU5493892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Pendente</v>
          </cell>
          <cell r="AI399" t="str">
            <v>Não</v>
          </cell>
          <cell r="AJ399" t="str">
            <v>16/02/2022</v>
          </cell>
          <cell r="AK399" t="str">
            <v>Marítimo</v>
          </cell>
          <cell r="AL399" t="str">
            <v>16/02/2022</v>
          </cell>
          <cell r="AM399" t="str">
            <v>01/03/2022</v>
          </cell>
          <cell r="AN399" t="str">
            <v xml:space="preserve">          </v>
          </cell>
        </row>
        <row r="400">
          <cell r="B400">
            <v>80536493</v>
          </cell>
          <cell r="C400">
            <v>540201939</v>
          </cell>
          <cell r="E400" t="str">
            <v/>
          </cell>
          <cell r="F400" t="str">
            <v/>
          </cell>
          <cell r="G400" t="str">
            <v xml:space="preserve">UASC ZAMZAM                                       </v>
          </cell>
          <cell r="I400" t="str">
            <v/>
          </cell>
          <cell r="J400">
            <v>21</v>
          </cell>
          <cell r="K400" t="str">
            <v>9</v>
          </cell>
          <cell r="L400" t="str">
            <v>21</v>
          </cell>
          <cell r="M400" t="str">
            <v>0</v>
          </cell>
          <cell r="N400" t="str">
            <v>21</v>
          </cell>
          <cell r="O400" t="str">
            <v>31</v>
          </cell>
          <cell r="P400" t="str">
            <v>12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TCNU9632040           </v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 xml:space="preserve">7 </v>
          </cell>
          <cell r="AA400" t="str">
            <v>0</v>
          </cell>
          <cell r="AB400" t="str">
            <v>64</v>
          </cell>
          <cell r="AC400" t="str">
            <v>11</v>
          </cell>
          <cell r="AD400" t="str">
            <v xml:space="preserve">TCNU9632040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Pendente</v>
          </cell>
          <cell r="AI400" t="str">
            <v>Não</v>
          </cell>
          <cell r="AJ400" t="str">
            <v>16/02/2022</v>
          </cell>
          <cell r="AK400" t="str">
            <v>Marítimo</v>
          </cell>
          <cell r="AL400" t="str">
            <v>14/02/2022</v>
          </cell>
          <cell r="AM400" t="str">
            <v>01/03/2022</v>
          </cell>
          <cell r="AN400" t="str">
            <v xml:space="preserve">          </v>
          </cell>
        </row>
        <row r="401">
          <cell r="B401">
            <v>80536123</v>
          </cell>
          <cell r="C401">
            <v>540201940</v>
          </cell>
          <cell r="E401" t="str">
            <v/>
          </cell>
          <cell r="F401" t="str">
            <v/>
          </cell>
          <cell r="G401" t="str">
            <v xml:space="preserve">UASC ZAMZAM                                       </v>
          </cell>
          <cell r="I401" t="str">
            <v/>
          </cell>
          <cell r="J401">
            <v>19</v>
          </cell>
          <cell r="K401" t="str">
            <v>3</v>
          </cell>
          <cell r="L401" t="str">
            <v>19</v>
          </cell>
          <cell r="M401" t="str">
            <v>0</v>
          </cell>
          <cell r="N401" t="str">
            <v>13</v>
          </cell>
          <cell r="O401" t="str">
            <v>9</v>
          </cell>
          <cell r="P401" t="str">
            <v>35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FANU1154202           </v>
          </cell>
          <cell r="V401" t="str">
            <v/>
          </cell>
          <cell r="W401" t="str">
            <v>REFORCO DIR ( DARIO ) PUXE SBL</v>
          </cell>
          <cell r="X401" t="str">
            <v>SBL</v>
          </cell>
          <cell r="Y401" t="str">
            <v/>
          </cell>
          <cell r="Z401" t="str">
            <v xml:space="preserve">7 </v>
          </cell>
          <cell r="AA401" t="str">
            <v>0</v>
          </cell>
          <cell r="AB401" t="str">
            <v>57</v>
          </cell>
          <cell r="AC401" t="str">
            <v>11</v>
          </cell>
          <cell r="AD401" t="str">
            <v xml:space="preserve">FANU1154202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16/02/2022</v>
          </cell>
          <cell r="AK401" t="str">
            <v>Marítimo</v>
          </cell>
          <cell r="AL401" t="str">
            <v>16/02/2022</v>
          </cell>
          <cell r="AM401" t="str">
            <v>01/03/2022</v>
          </cell>
          <cell r="AN401" t="str">
            <v xml:space="preserve">          </v>
          </cell>
        </row>
        <row r="402">
          <cell r="B402">
            <v>80536169</v>
          </cell>
          <cell r="C402">
            <v>540201941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I402" t="str">
            <v/>
          </cell>
          <cell r="J402">
            <v>48</v>
          </cell>
          <cell r="K402" t="str">
            <v>30</v>
          </cell>
          <cell r="L402" t="str">
            <v>48</v>
          </cell>
          <cell r="M402" t="str">
            <v>29</v>
          </cell>
          <cell r="N402" t="str">
            <v>19</v>
          </cell>
          <cell r="O402" t="str">
            <v>7</v>
          </cell>
          <cell r="P402" t="str">
            <v>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FANU1213049           </v>
          </cell>
          <cell r="V402" t="str">
            <v/>
          </cell>
          <cell r="W402" t="str">
            <v>(SNS) TROCA DE NOTA</v>
          </cell>
          <cell r="X402" t="str">
            <v/>
          </cell>
          <cell r="Y402" t="str">
            <v/>
          </cell>
          <cell r="Z402" t="str">
            <v xml:space="preserve">7 </v>
          </cell>
          <cell r="AA402" t="str">
            <v>0</v>
          </cell>
          <cell r="AB402" t="str">
            <v>54</v>
          </cell>
          <cell r="AC402" t="str">
            <v>11</v>
          </cell>
          <cell r="AD402" t="str">
            <v xml:space="preserve">FANU1213049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16/02/2022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80536626</v>
          </cell>
          <cell r="C403">
            <v>540201942</v>
          </cell>
          <cell r="E403" t="str">
            <v/>
          </cell>
          <cell r="F403" t="str">
            <v/>
          </cell>
          <cell r="G403" t="str">
            <v xml:space="preserve">UASC ZAMZAM                                       </v>
          </cell>
          <cell r="I403" t="str">
            <v/>
          </cell>
          <cell r="J403">
            <v>24</v>
          </cell>
          <cell r="K403" t="str">
            <v>5</v>
          </cell>
          <cell r="L403" t="str">
            <v>24</v>
          </cell>
          <cell r="M403" t="str">
            <v>0</v>
          </cell>
          <cell r="N403" t="str">
            <v>34</v>
          </cell>
          <cell r="O403" t="str">
            <v>15</v>
          </cell>
          <cell r="P403" t="str">
            <v>10</v>
          </cell>
          <cell r="Q403" t="str">
            <v>1</v>
          </cell>
          <cell r="R403" t="str">
            <v>1</v>
          </cell>
          <cell r="S403" t="str">
            <v>Não</v>
          </cell>
          <cell r="T403" t="str">
            <v xml:space="preserve">HLXU6423547           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 xml:space="preserve">7 </v>
          </cell>
          <cell r="AA403" t="str">
            <v>0</v>
          </cell>
          <cell r="AB403" t="str">
            <v>60</v>
          </cell>
          <cell r="AC403" t="str">
            <v>11</v>
          </cell>
          <cell r="AD403" t="str">
            <v xml:space="preserve">HLXU6423547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14/02/2022</v>
          </cell>
          <cell r="AM403" t="str">
            <v>01/03/2022</v>
          </cell>
          <cell r="AN403" t="str">
            <v xml:space="preserve">          </v>
          </cell>
        </row>
        <row r="404">
          <cell r="B404">
            <v>80536146</v>
          </cell>
          <cell r="C404">
            <v>540201943</v>
          </cell>
          <cell r="E404" t="str">
            <v/>
          </cell>
          <cell r="F404" t="str">
            <v/>
          </cell>
          <cell r="G404" t="str">
            <v xml:space="preserve">UASC ZAMZAM                                       </v>
          </cell>
          <cell r="I404" t="str">
            <v/>
          </cell>
          <cell r="J404">
            <v>21</v>
          </cell>
          <cell r="K404" t="str">
            <v>7</v>
          </cell>
          <cell r="L404" t="str">
            <v>21</v>
          </cell>
          <cell r="M404" t="str">
            <v>0</v>
          </cell>
          <cell r="N404" t="str">
            <v>7</v>
          </cell>
          <cell r="O404" t="str">
            <v>14</v>
          </cell>
          <cell r="P404" t="str">
            <v>25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SEGU5813698           </v>
          </cell>
          <cell r="U404" t="str">
            <v>04/03/2022</v>
          </cell>
          <cell r="V404" t="str">
            <v/>
          </cell>
          <cell r="W404" t="str">
            <v>BANCOS ( ALVARO ) PUXE SBL</v>
          </cell>
          <cell r="X404" t="str">
            <v>SBL</v>
          </cell>
          <cell r="Y404" t="str">
            <v/>
          </cell>
          <cell r="Z404" t="str">
            <v xml:space="preserve">8 </v>
          </cell>
          <cell r="AA404" t="str">
            <v>3</v>
          </cell>
          <cell r="AB404" t="str">
            <v>47</v>
          </cell>
          <cell r="AC404" t="str">
            <v>11</v>
          </cell>
          <cell r="AD404" t="str">
            <v xml:space="preserve">SEGU5813698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 xml:space="preserve">          </v>
          </cell>
        </row>
        <row r="405">
          <cell r="B405">
            <v>80536672</v>
          </cell>
          <cell r="C405">
            <v>540201944</v>
          </cell>
          <cell r="E405" t="str">
            <v/>
          </cell>
          <cell r="F405" t="str">
            <v/>
          </cell>
          <cell r="G405" t="str">
            <v xml:space="preserve">UASC ZAMZAM                                       </v>
          </cell>
          <cell r="I405" t="str">
            <v/>
          </cell>
          <cell r="J405">
            <v>34</v>
          </cell>
          <cell r="K405" t="str">
            <v>16</v>
          </cell>
          <cell r="L405" t="str">
            <v>34</v>
          </cell>
          <cell r="M405" t="str">
            <v>135</v>
          </cell>
          <cell r="N405" t="str">
            <v>10</v>
          </cell>
          <cell r="O405" t="str">
            <v>1</v>
          </cell>
          <cell r="P405" t="str">
            <v>43</v>
          </cell>
          <cell r="Q405" t="str">
            <v>3</v>
          </cell>
          <cell r="R405" t="str">
            <v>3</v>
          </cell>
          <cell r="S405" t="str">
            <v>Não</v>
          </cell>
          <cell r="T405" t="str">
            <v xml:space="preserve">HLXU1197642           </v>
          </cell>
          <cell r="V405" t="str">
            <v/>
          </cell>
          <cell r="W405" t="str">
            <v>(SNS) TROCA DE NOTA</v>
          </cell>
          <cell r="X405" t="str">
            <v/>
          </cell>
          <cell r="Y405" t="str">
            <v/>
          </cell>
          <cell r="Z405" t="str">
            <v xml:space="preserve">7 </v>
          </cell>
          <cell r="AA405" t="str">
            <v>0</v>
          </cell>
          <cell r="AB405" t="str">
            <v>20</v>
          </cell>
          <cell r="AC405" t="str">
            <v>11</v>
          </cell>
          <cell r="AD405" t="str">
            <v xml:space="preserve">HLXU1197642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14/02/2022</v>
          </cell>
          <cell r="AM405" t="str">
            <v>01/03/2022</v>
          </cell>
          <cell r="AN405" t="str">
            <v xml:space="preserve">          </v>
          </cell>
        </row>
        <row r="406">
          <cell r="B406">
            <v>80536679</v>
          </cell>
          <cell r="C406">
            <v>540201945</v>
          </cell>
          <cell r="E406" t="str">
            <v/>
          </cell>
          <cell r="F406" t="str">
            <v/>
          </cell>
          <cell r="G406" t="str">
            <v xml:space="preserve">UASC ZAMZAM                                       </v>
          </cell>
          <cell r="I406" t="str">
            <v/>
          </cell>
          <cell r="J406">
            <v>27</v>
          </cell>
          <cell r="K406" t="str">
            <v>9</v>
          </cell>
          <cell r="L406" t="str">
            <v>27</v>
          </cell>
          <cell r="M406" t="str">
            <v>67</v>
          </cell>
          <cell r="N406" t="str">
            <v>14</v>
          </cell>
          <cell r="O406" t="str">
            <v>18</v>
          </cell>
          <cell r="P406" t="str">
            <v>13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TEMU7885688           </v>
          </cell>
          <cell r="V406" t="str">
            <v/>
          </cell>
          <cell r="W406" t="str">
            <v>EXO.TRANSM. GW6E-2800/200KV-12 ( TEZOTO-GIBA ) PUXE SBL</v>
          </cell>
          <cell r="X406" t="str">
            <v>SBL</v>
          </cell>
          <cell r="Y406" t="str">
            <v/>
          </cell>
          <cell r="Z406" t="str">
            <v xml:space="preserve">7 </v>
          </cell>
          <cell r="AA406" t="str">
            <v>0</v>
          </cell>
          <cell r="AB406" t="str">
            <v>47</v>
          </cell>
          <cell r="AC406" t="str">
            <v>11</v>
          </cell>
          <cell r="AD406" t="str">
            <v xml:space="preserve">TEMU7885688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14/02/2022</v>
          </cell>
          <cell r="AM406" t="str">
            <v>01/03/2022</v>
          </cell>
          <cell r="AN406" t="str">
            <v xml:space="preserve">          </v>
          </cell>
        </row>
        <row r="407">
          <cell r="B407">
            <v>80536124</v>
          </cell>
          <cell r="C407">
            <v>540201946</v>
          </cell>
          <cell r="E407" t="str">
            <v/>
          </cell>
          <cell r="F407" t="str">
            <v/>
          </cell>
          <cell r="G407" t="str">
            <v xml:space="preserve">UASC ZAMZAM                                       </v>
          </cell>
          <cell r="I407" t="str">
            <v/>
          </cell>
          <cell r="J407">
            <v>54</v>
          </cell>
          <cell r="K407" t="str">
            <v>13</v>
          </cell>
          <cell r="L407" t="str">
            <v>54</v>
          </cell>
          <cell r="M407" t="str">
            <v>347</v>
          </cell>
          <cell r="N407" t="str">
            <v>53</v>
          </cell>
          <cell r="O407" t="str">
            <v>3</v>
          </cell>
          <cell r="P407" t="str">
            <v>13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HLXU8444831           </v>
          </cell>
          <cell r="U407" t="str">
            <v>11/03/2022</v>
          </cell>
          <cell r="V407" t="str">
            <v/>
          </cell>
          <cell r="W407" t="str">
            <v>REFORCO DIR ( DARIO ) PUXE SBL</v>
          </cell>
          <cell r="X407" t="str">
            <v>SBL</v>
          </cell>
          <cell r="Y407" t="str">
            <v/>
          </cell>
          <cell r="Z407" t="str">
            <v xml:space="preserve">7 </v>
          </cell>
          <cell r="AA407" t="str">
            <v>1</v>
          </cell>
          <cell r="AB407" t="str">
            <v>42</v>
          </cell>
          <cell r="AC407" t="str">
            <v>11</v>
          </cell>
          <cell r="AD407" t="str">
            <v xml:space="preserve">HLXU8444831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16/02/2022</v>
          </cell>
          <cell r="AM407" t="str">
            <v>01/03/2022</v>
          </cell>
          <cell r="AN407" t="str">
            <v xml:space="preserve">          </v>
          </cell>
        </row>
        <row r="408">
          <cell r="B408">
            <v>80536109</v>
          </cell>
          <cell r="C408">
            <v>540201947</v>
          </cell>
          <cell r="E408" t="str">
            <v/>
          </cell>
          <cell r="F408" t="str">
            <v/>
          </cell>
          <cell r="G408" t="str">
            <v xml:space="preserve">UASC ZAMZAM                                       </v>
          </cell>
          <cell r="I408" t="str">
            <v/>
          </cell>
          <cell r="J408">
            <v>7</v>
          </cell>
          <cell r="K408" t="str">
            <v>3</v>
          </cell>
          <cell r="L408" t="str">
            <v>7</v>
          </cell>
          <cell r="M408" t="str">
            <v>0</v>
          </cell>
          <cell r="N408" t="str">
            <v>27</v>
          </cell>
          <cell r="O408" t="str">
            <v>0</v>
          </cell>
          <cell r="P408" t="str">
            <v>22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FANU1830246           </v>
          </cell>
          <cell r="U408" t="str">
            <v>14/03/2022</v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 xml:space="preserve">7 </v>
          </cell>
          <cell r="AA408" t="str">
            <v>1</v>
          </cell>
          <cell r="AB408" t="str">
            <v>50</v>
          </cell>
          <cell r="AC408" t="str">
            <v>11</v>
          </cell>
          <cell r="AD408" t="str">
            <v xml:space="preserve">FANU1830246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16/02/2022</v>
          </cell>
          <cell r="AM408" t="str">
            <v>01/03/2022</v>
          </cell>
          <cell r="AN408" t="str">
            <v xml:space="preserve">          </v>
          </cell>
        </row>
        <row r="409">
          <cell r="B409">
            <v>80536120</v>
          </cell>
          <cell r="C409">
            <v>540201949</v>
          </cell>
          <cell r="E409" t="str">
            <v/>
          </cell>
          <cell r="F409" t="str">
            <v/>
          </cell>
          <cell r="G409" t="str">
            <v xml:space="preserve">UASC ZAMZAM                                       </v>
          </cell>
          <cell r="I409" t="str">
            <v/>
          </cell>
          <cell r="J409">
            <v>67</v>
          </cell>
          <cell r="K409" t="str">
            <v>11</v>
          </cell>
          <cell r="L409" t="str">
            <v>67</v>
          </cell>
          <cell r="M409" t="str">
            <v>510</v>
          </cell>
          <cell r="N409" t="str">
            <v>24</v>
          </cell>
          <cell r="O409" t="str">
            <v>1</v>
          </cell>
          <cell r="P409" t="str">
            <v>2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HLBU2894069           </v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 xml:space="preserve">7 </v>
          </cell>
          <cell r="AA409" t="str">
            <v>0</v>
          </cell>
          <cell r="AB409" t="str">
            <v>38</v>
          </cell>
          <cell r="AC409" t="str">
            <v>11</v>
          </cell>
          <cell r="AD409" t="str">
            <v xml:space="preserve">HLBU2894069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16/02/2022</v>
          </cell>
          <cell r="AM409" t="str">
            <v>01/03/2022</v>
          </cell>
          <cell r="AN409" t="str">
            <v xml:space="preserve">          </v>
          </cell>
        </row>
        <row r="410">
          <cell r="B410">
            <v>80536659</v>
          </cell>
          <cell r="C410">
            <v>540201952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I410" t="str">
            <v/>
          </cell>
          <cell r="J410">
            <v>26</v>
          </cell>
          <cell r="K410" t="str">
            <v>6</v>
          </cell>
          <cell r="L410" t="str">
            <v>26</v>
          </cell>
          <cell r="M410" t="str">
            <v>212</v>
          </cell>
          <cell r="N410" t="str">
            <v>23</v>
          </cell>
          <cell r="O410" t="str">
            <v>3</v>
          </cell>
          <cell r="P410" t="str">
            <v>6</v>
          </cell>
          <cell r="Q410" t="str">
            <v>4</v>
          </cell>
          <cell r="R410" t="str">
            <v>4</v>
          </cell>
          <cell r="S410" t="str">
            <v>Não</v>
          </cell>
          <cell r="T410" t="str">
            <v xml:space="preserve">UACU5992781           </v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 xml:space="preserve">7 </v>
          </cell>
          <cell r="AA410" t="str">
            <v>0</v>
          </cell>
          <cell r="AB410" t="str">
            <v>40</v>
          </cell>
          <cell r="AC410" t="str">
            <v>11</v>
          </cell>
          <cell r="AD410" t="str">
            <v xml:space="preserve">UACU5992781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14/02/2022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80536197</v>
          </cell>
          <cell r="C411">
            <v>540201953</v>
          </cell>
          <cell r="E411" t="str">
            <v/>
          </cell>
          <cell r="F411" t="str">
            <v/>
          </cell>
          <cell r="G411" t="str">
            <v xml:space="preserve">UASC ZAMZAM                                       </v>
          </cell>
          <cell r="I411" t="str">
            <v/>
          </cell>
          <cell r="J411">
            <v>1</v>
          </cell>
          <cell r="K411" t="str">
            <v>1</v>
          </cell>
          <cell r="L411" t="str">
            <v>1</v>
          </cell>
          <cell r="M411" t="str">
            <v>0</v>
          </cell>
          <cell r="N411" t="str">
            <v>0</v>
          </cell>
          <cell r="O411" t="str">
            <v>30</v>
          </cell>
          <cell r="P411" t="str">
            <v>0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FANU1737128           </v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 xml:space="preserve">7 </v>
          </cell>
          <cell r="AA411" t="str">
            <v>0</v>
          </cell>
          <cell r="AB411" t="str">
            <v>30</v>
          </cell>
          <cell r="AC411" t="str">
            <v>11</v>
          </cell>
          <cell r="AD411" t="str">
            <v xml:space="preserve">FANU1737128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16/02/2022</v>
          </cell>
          <cell r="AM411" t="str">
            <v>01/03/2022</v>
          </cell>
          <cell r="AN411" t="str">
            <v xml:space="preserve">          </v>
          </cell>
        </row>
        <row r="412">
          <cell r="B412">
            <v>80536631</v>
          </cell>
          <cell r="C412">
            <v>540201954</v>
          </cell>
          <cell r="E412" t="str">
            <v/>
          </cell>
          <cell r="F412" t="str">
            <v/>
          </cell>
          <cell r="G412" t="str">
            <v xml:space="preserve">UASC ZAMZAM                                       </v>
          </cell>
          <cell r="I412" t="str">
            <v/>
          </cell>
          <cell r="J412">
            <v>118</v>
          </cell>
          <cell r="K412" t="str">
            <v>26</v>
          </cell>
          <cell r="L412" t="str">
            <v>118</v>
          </cell>
          <cell r="M412" t="str">
            <v>1368</v>
          </cell>
          <cell r="N412" t="str">
            <v>7</v>
          </cell>
          <cell r="O412" t="str">
            <v>10</v>
          </cell>
          <cell r="P412" t="str">
            <v>1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UACU5383907           </v>
          </cell>
          <cell r="U412" t="str">
            <v>08/03/2022</v>
          </cell>
          <cell r="V412" t="str">
            <v>08/03/2022</v>
          </cell>
          <cell r="W412" t="str">
            <v>Rodrigo A9483533512/ Guilherme N000000001454</v>
          </cell>
          <cell r="X412" t="str">
            <v>MBB</v>
          </cell>
          <cell r="Y412" t="str">
            <v/>
          </cell>
          <cell r="Z412" t="str">
            <v xml:space="preserve">7 </v>
          </cell>
          <cell r="AA412" t="str">
            <v>3</v>
          </cell>
          <cell r="AB412" t="str">
            <v>46</v>
          </cell>
          <cell r="AC412" t="str">
            <v>11</v>
          </cell>
          <cell r="AD412" t="str">
            <v xml:space="preserve">UACU5383907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14/02/2022</v>
          </cell>
          <cell r="AM412" t="str">
            <v>01/03/2022</v>
          </cell>
          <cell r="AN412" t="str">
            <v xml:space="preserve">          </v>
          </cell>
        </row>
        <row r="413">
          <cell r="B413">
            <v>80536212</v>
          </cell>
          <cell r="C413">
            <v>540201955</v>
          </cell>
          <cell r="E413" t="str">
            <v/>
          </cell>
          <cell r="F413" t="str">
            <v/>
          </cell>
          <cell r="G413" t="str">
            <v xml:space="preserve">UASC ZAMZAM                                       </v>
          </cell>
          <cell r="I413" t="str">
            <v/>
          </cell>
          <cell r="J413">
            <v>21</v>
          </cell>
          <cell r="K413" t="str">
            <v>5</v>
          </cell>
          <cell r="L413" t="str">
            <v>21</v>
          </cell>
          <cell r="M413" t="str">
            <v>0</v>
          </cell>
          <cell r="N413" t="str">
            <v>45</v>
          </cell>
          <cell r="O413" t="str">
            <v>23</v>
          </cell>
          <cell r="P413" t="str">
            <v>3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HLBU1298044           </v>
          </cell>
          <cell r="U413" t="str">
            <v>14/03/2022</v>
          </cell>
          <cell r="V413" t="str">
            <v/>
          </cell>
          <cell r="W413" t="str">
            <v>CJ. CAMBIO ( ALVARO ) PUXE SBL</v>
          </cell>
          <cell r="X413" t="str">
            <v>SBL</v>
          </cell>
          <cell r="Y413" t="str">
            <v/>
          </cell>
          <cell r="Z413" t="str">
            <v xml:space="preserve">7 </v>
          </cell>
          <cell r="AA413" t="str">
            <v>1</v>
          </cell>
          <cell r="AB413" t="str">
            <v>71</v>
          </cell>
          <cell r="AC413" t="str">
            <v>11</v>
          </cell>
          <cell r="AD413" t="str">
            <v xml:space="preserve">HLBU1298044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16/02/2022</v>
          </cell>
          <cell r="AM413" t="str">
            <v>01/03/2022</v>
          </cell>
          <cell r="AN413" t="str">
            <v xml:space="preserve">          </v>
          </cell>
        </row>
        <row r="414">
          <cell r="B414">
            <v>80536697</v>
          </cell>
          <cell r="C414">
            <v>540201956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I414" t="str">
            <v/>
          </cell>
          <cell r="J414">
            <v>38</v>
          </cell>
          <cell r="K414" t="str">
            <v>13</v>
          </cell>
          <cell r="L414" t="str">
            <v>38</v>
          </cell>
          <cell r="M414" t="str">
            <v>199</v>
          </cell>
          <cell r="N414" t="str">
            <v>12</v>
          </cell>
          <cell r="O414" t="str">
            <v>37</v>
          </cell>
          <cell r="P414" t="str">
            <v>10</v>
          </cell>
          <cell r="Q414" t="str">
            <v>1</v>
          </cell>
          <cell r="R414" t="str">
            <v>1</v>
          </cell>
          <cell r="S414" t="str">
            <v>Não</v>
          </cell>
          <cell r="T414" t="str">
            <v xml:space="preserve">CLHU8977851           </v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 xml:space="preserve">7 </v>
          </cell>
          <cell r="AA414" t="str">
            <v>0</v>
          </cell>
          <cell r="AB414" t="str">
            <v>67</v>
          </cell>
          <cell r="AC414" t="str">
            <v>11</v>
          </cell>
          <cell r="AD414" t="str">
            <v xml:space="preserve">CLHU8977851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14/02/2022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80536706</v>
          </cell>
          <cell r="C415">
            <v>540201958</v>
          </cell>
          <cell r="E415" t="str">
            <v/>
          </cell>
          <cell r="F415" t="str">
            <v/>
          </cell>
          <cell r="G415" t="str">
            <v xml:space="preserve">UASC ZAMZAM                                       </v>
          </cell>
          <cell r="I415" t="str">
            <v/>
          </cell>
          <cell r="J415">
            <v>4</v>
          </cell>
          <cell r="K415" t="str">
            <v>3</v>
          </cell>
          <cell r="L415" t="str">
            <v>4</v>
          </cell>
          <cell r="M415" t="str">
            <v>0</v>
          </cell>
          <cell r="N415" t="str">
            <v>8</v>
          </cell>
          <cell r="O415" t="str">
            <v>0</v>
          </cell>
          <cell r="P415" t="str">
            <v>24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HLXU6427820           </v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 xml:space="preserve">7 </v>
          </cell>
          <cell r="AA415" t="str">
            <v>0</v>
          </cell>
          <cell r="AB415" t="str">
            <v>32</v>
          </cell>
          <cell r="AC415" t="str">
            <v>11</v>
          </cell>
          <cell r="AD415" t="str">
            <v xml:space="preserve">HLXU6427820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14/02/2022</v>
          </cell>
          <cell r="AM415" t="str">
            <v>01/03/2022</v>
          </cell>
          <cell r="AN415" t="str">
            <v xml:space="preserve">          </v>
          </cell>
        </row>
        <row r="416">
          <cell r="B416">
            <v>80536719</v>
          </cell>
          <cell r="C416">
            <v>540201960</v>
          </cell>
          <cell r="E416" t="str">
            <v/>
          </cell>
          <cell r="F416" t="str">
            <v/>
          </cell>
          <cell r="G416" t="str">
            <v xml:space="preserve">UASC ZAMZAM                                       </v>
          </cell>
          <cell r="I416" t="str">
            <v/>
          </cell>
          <cell r="J416">
            <v>1</v>
          </cell>
          <cell r="K416" t="str">
            <v>1</v>
          </cell>
          <cell r="L416" t="str">
            <v>1</v>
          </cell>
          <cell r="M416" t="str">
            <v>0</v>
          </cell>
          <cell r="N416" t="str">
            <v>0</v>
          </cell>
          <cell r="O416" t="str">
            <v>0</v>
          </cell>
          <cell r="P416" t="str">
            <v>42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TCLU5288670           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 xml:space="preserve">7 </v>
          </cell>
          <cell r="AA416" t="str">
            <v>0</v>
          </cell>
          <cell r="AB416" t="str">
            <v>42</v>
          </cell>
          <cell r="AC416" t="str">
            <v>11</v>
          </cell>
          <cell r="AD416" t="str">
            <v xml:space="preserve">TCLU5288670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14/02/2022</v>
          </cell>
          <cell r="AM416" t="str">
            <v>01/03/2022</v>
          </cell>
          <cell r="AN416" t="str">
            <v xml:space="preserve">          </v>
          </cell>
        </row>
        <row r="417">
          <cell r="B417">
            <v>80536720</v>
          </cell>
          <cell r="C417">
            <v>540201961</v>
          </cell>
          <cell r="E417" t="str">
            <v/>
          </cell>
          <cell r="F417" t="str">
            <v/>
          </cell>
          <cell r="G417" t="str">
            <v xml:space="preserve">UASC ZAMZAM                                       </v>
          </cell>
          <cell r="I417" t="str">
            <v/>
          </cell>
          <cell r="J417">
            <v>1</v>
          </cell>
          <cell r="K417" t="str">
            <v>1</v>
          </cell>
          <cell r="L417" t="str">
            <v>1</v>
          </cell>
          <cell r="M417" t="str">
            <v>0</v>
          </cell>
          <cell r="N417" t="str">
            <v>0</v>
          </cell>
          <cell r="O417" t="str">
            <v>0</v>
          </cell>
          <cell r="P417" t="str">
            <v>42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TCNU8374980           </v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 xml:space="preserve">7 </v>
          </cell>
          <cell r="AA417" t="str">
            <v>0</v>
          </cell>
          <cell r="AB417" t="str">
            <v>42</v>
          </cell>
          <cell r="AC417" t="str">
            <v>11</v>
          </cell>
          <cell r="AD417" t="str">
            <v xml:space="preserve">TCNU8374980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14/02/2022</v>
          </cell>
          <cell r="AM417" t="str">
            <v>01/03/2022</v>
          </cell>
          <cell r="AN417" t="str">
            <v xml:space="preserve">          </v>
          </cell>
        </row>
        <row r="418">
          <cell r="B418">
            <v>80536724</v>
          </cell>
          <cell r="C418">
            <v>540201964</v>
          </cell>
          <cell r="E418" t="str">
            <v/>
          </cell>
          <cell r="F418" t="str">
            <v/>
          </cell>
          <cell r="G418" t="str">
            <v xml:space="preserve">UASC ZAMZAM                                       </v>
          </cell>
          <cell r="I418" t="str">
            <v/>
          </cell>
          <cell r="J418">
            <v>2</v>
          </cell>
          <cell r="K418" t="str">
            <v/>
          </cell>
          <cell r="L418" t="str">
            <v>2</v>
          </cell>
          <cell r="M418" t="str">
            <v>0</v>
          </cell>
          <cell r="N418" t="str">
            <v>0</v>
          </cell>
          <cell r="O418" t="str">
            <v>13</v>
          </cell>
          <cell r="P418" t="str">
            <v>21</v>
          </cell>
          <cell r="Q418" t="str">
            <v>0</v>
          </cell>
          <cell r="R418" t="str">
            <v>0</v>
          </cell>
          <cell r="S418" t="str">
            <v>Não</v>
          </cell>
          <cell r="T418" t="str">
            <v xml:space="preserve">HLBU1760722           </v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 xml:space="preserve">7 </v>
          </cell>
          <cell r="AA418" t="str">
            <v>0</v>
          </cell>
          <cell r="AB418" t="str">
            <v>34</v>
          </cell>
          <cell r="AC418" t="str">
            <v>11</v>
          </cell>
          <cell r="AD418" t="str">
            <v xml:space="preserve">HLBU1760722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14/02/2022</v>
          </cell>
          <cell r="AM418" t="str">
            <v>01/03/2022</v>
          </cell>
          <cell r="AN418" t="str">
            <v xml:space="preserve">          </v>
          </cell>
        </row>
        <row r="419">
          <cell r="B419">
            <v>80536737</v>
          </cell>
          <cell r="C419">
            <v>540201965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I419" t="str">
            <v/>
          </cell>
          <cell r="J419">
            <v>63</v>
          </cell>
          <cell r="K419" t="str">
            <v>12</v>
          </cell>
          <cell r="L419" t="str">
            <v>63</v>
          </cell>
          <cell r="M419" t="str">
            <v>667</v>
          </cell>
          <cell r="N419" t="str">
            <v>7</v>
          </cell>
          <cell r="O419" t="str">
            <v>10</v>
          </cell>
          <cell r="P419" t="str">
            <v>380</v>
          </cell>
          <cell r="Q419" t="str">
            <v>1</v>
          </cell>
          <cell r="R419" t="str">
            <v>1</v>
          </cell>
          <cell r="S419" t="str">
            <v>Não</v>
          </cell>
          <cell r="T419" t="str">
            <v xml:space="preserve">CAAU5505545           </v>
          </cell>
          <cell r="U419" t="str">
            <v>10/03/2022</v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 xml:space="preserve">7 </v>
          </cell>
          <cell r="AA419" t="str">
            <v>5</v>
          </cell>
          <cell r="AB419" t="str">
            <v>44</v>
          </cell>
          <cell r="AC419" t="str">
            <v>11</v>
          </cell>
          <cell r="AD419" t="str">
            <v xml:space="preserve">CAAU5505545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14/02/2022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80536739</v>
          </cell>
          <cell r="C420">
            <v>540201966</v>
          </cell>
          <cell r="E420" t="str">
            <v/>
          </cell>
          <cell r="F420" t="str">
            <v/>
          </cell>
          <cell r="G420" t="str">
            <v xml:space="preserve">UASC ZAMZAM                                       </v>
          </cell>
          <cell r="I420" t="str">
            <v/>
          </cell>
          <cell r="J420">
            <v>32</v>
          </cell>
          <cell r="K420" t="str">
            <v>7</v>
          </cell>
          <cell r="L420" t="str">
            <v>32</v>
          </cell>
          <cell r="M420" t="str">
            <v>206</v>
          </cell>
          <cell r="N420" t="str">
            <v>0</v>
          </cell>
          <cell r="O420" t="str">
            <v>8</v>
          </cell>
          <cell r="P420" t="str">
            <v>29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FANU1066647           </v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 xml:space="preserve">7 </v>
          </cell>
          <cell r="AA420" t="str">
            <v>0</v>
          </cell>
          <cell r="AB420" t="str">
            <v>35</v>
          </cell>
          <cell r="AC420" t="str">
            <v>11</v>
          </cell>
          <cell r="AD420" t="str">
            <v xml:space="preserve">FANU1066647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14/02/2022</v>
          </cell>
          <cell r="AM420" t="str">
            <v>01/03/2022</v>
          </cell>
          <cell r="AN420" t="str">
            <v xml:space="preserve">          </v>
          </cell>
        </row>
        <row r="421">
          <cell r="B421">
            <v>80536740</v>
          </cell>
          <cell r="C421">
            <v>540201967</v>
          </cell>
          <cell r="E421" t="str">
            <v/>
          </cell>
          <cell r="F421" t="str">
            <v/>
          </cell>
          <cell r="G421" t="str">
            <v xml:space="preserve">UASC ZAMZAM                                       </v>
          </cell>
          <cell r="I421" t="str">
            <v/>
          </cell>
          <cell r="J421">
            <v>6</v>
          </cell>
          <cell r="K421" t="str">
            <v>4</v>
          </cell>
          <cell r="L421" t="str">
            <v>6</v>
          </cell>
          <cell r="M421" t="str">
            <v>0</v>
          </cell>
          <cell r="N421" t="str">
            <v>0</v>
          </cell>
          <cell r="O421" t="str">
            <v>2</v>
          </cell>
          <cell r="P421" t="str">
            <v>19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FDCU0002718           </v>
          </cell>
          <cell r="V421" t="str">
            <v/>
          </cell>
          <cell r="W421" t="str">
            <v>EXO.TRANSM. GW6E-2800/200KV-12 ( TEZOTO-GIBA ) PUXE SBL</v>
          </cell>
          <cell r="X421" t="str">
            <v>SBL</v>
          </cell>
          <cell r="Y421" t="str">
            <v/>
          </cell>
          <cell r="Z421" t="str">
            <v xml:space="preserve">7 </v>
          </cell>
          <cell r="AA421" t="str">
            <v>0</v>
          </cell>
          <cell r="AB421" t="str">
            <v>21</v>
          </cell>
          <cell r="AC421" t="str">
            <v>11</v>
          </cell>
          <cell r="AD421" t="str">
            <v xml:space="preserve">FDCU0002718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14/02/2022</v>
          </cell>
          <cell r="AM421" t="str">
            <v>01/03/2022</v>
          </cell>
          <cell r="AN421" t="str">
            <v xml:space="preserve">          </v>
          </cell>
        </row>
        <row r="422">
          <cell r="B422">
            <v>80536698</v>
          </cell>
          <cell r="C422">
            <v>540201968</v>
          </cell>
          <cell r="E422" t="str">
            <v/>
          </cell>
          <cell r="F422" t="str">
            <v/>
          </cell>
          <cell r="G422" t="str">
            <v xml:space="preserve">UASC ZAMZAM                                       </v>
          </cell>
          <cell r="I422" t="str">
            <v/>
          </cell>
          <cell r="J422">
            <v>12</v>
          </cell>
          <cell r="K422" t="str">
            <v>3</v>
          </cell>
          <cell r="L422" t="str">
            <v>12</v>
          </cell>
          <cell r="M422" t="str">
            <v>0</v>
          </cell>
          <cell r="N422" t="str">
            <v>23</v>
          </cell>
          <cell r="O422" t="str">
            <v>15</v>
          </cell>
          <cell r="P422" t="str">
            <v>2</v>
          </cell>
          <cell r="Q422" t="str">
            <v>4</v>
          </cell>
          <cell r="R422" t="str">
            <v>4</v>
          </cell>
          <cell r="S422" t="str">
            <v>Não</v>
          </cell>
          <cell r="T422" t="str">
            <v xml:space="preserve">HLBU2666095           </v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 xml:space="preserve">7 </v>
          </cell>
          <cell r="AA422" t="str">
            <v>0</v>
          </cell>
          <cell r="AB422" t="str">
            <v>44</v>
          </cell>
          <cell r="AC422" t="str">
            <v>11</v>
          </cell>
          <cell r="AD422" t="str">
            <v xml:space="preserve">HLBU2666095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14/02/2022</v>
          </cell>
          <cell r="AM422" t="str">
            <v>01/03/2022</v>
          </cell>
          <cell r="AN422" t="str">
            <v xml:space="preserve">          </v>
          </cell>
        </row>
        <row r="423">
          <cell r="B423">
            <v>80536734</v>
          </cell>
          <cell r="C423">
            <v>540201969</v>
          </cell>
          <cell r="E423" t="str">
            <v/>
          </cell>
          <cell r="F423" t="str">
            <v/>
          </cell>
          <cell r="G423" t="str">
            <v xml:space="preserve">UASC ZAMZAM                                       </v>
          </cell>
          <cell r="I423" t="str">
            <v/>
          </cell>
          <cell r="J423">
            <v>23</v>
          </cell>
          <cell r="K423" t="str">
            <v>4</v>
          </cell>
          <cell r="L423" t="str">
            <v>23</v>
          </cell>
          <cell r="M423" t="str">
            <v>0</v>
          </cell>
          <cell r="N423" t="str">
            <v>29</v>
          </cell>
          <cell r="O423" t="str">
            <v>8</v>
          </cell>
          <cell r="P423" t="str">
            <v>18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FFAU1536747           </v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 xml:space="preserve">7 </v>
          </cell>
          <cell r="AA423" t="str">
            <v>0</v>
          </cell>
          <cell r="AB423" t="str">
            <v>55</v>
          </cell>
          <cell r="AC423" t="str">
            <v>11</v>
          </cell>
          <cell r="AD423" t="str">
            <v xml:space="preserve">FFAU1536747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14/02/2022</v>
          </cell>
          <cell r="AM423" t="str">
            <v>01/03/2022</v>
          </cell>
          <cell r="AN423" t="str">
            <v xml:space="preserve">          </v>
          </cell>
        </row>
        <row r="424">
          <cell r="B424">
            <v>80536808</v>
          </cell>
          <cell r="C424">
            <v>540201970</v>
          </cell>
          <cell r="E424" t="str">
            <v/>
          </cell>
          <cell r="F424" t="str">
            <v/>
          </cell>
          <cell r="G424" t="str">
            <v xml:space="preserve">UASC ZAMZAM                                       </v>
          </cell>
          <cell r="I424" t="str">
            <v/>
          </cell>
          <cell r="J424">
            <v>47</v>
          </cell>
          <cell r="K424" t="str">
            <v>6</v>
          </cell>
          <cell r="L424" t="str">
            <v>47</v>
          </cell>
          <cell r="M424" t="str">
            <v>153</v>
          </cell>
          <cell r="N424" t="str">
            <v>20</v>
          </cell>
          <cell r="O424" t="str">
            <v>12</v>
          </cell>
          <cell r="P424" t="str">
            <v>12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FANU1845420           </v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 xml:space="preserve">7 </v>
          </cell>
          <cell r="AA424" t="str">
            <v>0</v>
          </cell>
          <cell r="AB424" t="str">
            <v>47</v>
          </cell>
          <cell r="AC424" t="str">
            <v>11</v>
          </cell>
          <cell r="AD424" t="str">
            <v xml:space="preserve">FANU1845420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14/02/2022</v>
          </cell>
          <cell r="AM424" t="str">
            <v>01/03/2022</v>
          </cell>
          <cell r="AN424" t="str">
            <v xml:space="preserve">          </v>
          </cell>
        </row>
        <row r="425">
          <cell r="B425">
            <v>80536851</v>
          </cell>
          <cell r="C425">
            <v>540201971</v>
          </cell>
          <cell r="E425" t="str">
            <v/>
          </cell>
          <cell r="F425" t="str">
            <v/>
          </cell>
          <cell r="G425" t="str">
            <v xml:space="preserve">UASC ZAMZAM                                       </v>
          </cell>
          <cell r="I425" t="str">
            <v/>
          </cell>
          <cell r="J425">
            <v>22</v>
          </cell>
          <cell r="K425" t="str">
            <v>9</v>
          </cell>
          <cell r="L425" t="str">
            <v>22</v>
          </cell>
          <cell r="M425" t="str">
            <v>0</v>
          </cell>
          <cell r="N425" t="str">
            <v>21</v>
          </cell>
          <cell r="O425" t="str">
            <v>15</v>
          </cell>
          <cell r="P425" t="str">
            <v>2</v>
          </cell>
          <cell r="Q425" t="str">
            <v>1</v>
          </cell>
          <cell r="R425" t="str">
            <v>1</v>
          </cell>
          <cell r="S425" t="str">
            <v>Não</v>
          </cell>
          <cell r="T425" t="str">
            <v xml:space="preserve">TRLU7647423           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 xml:space="preserve">7 </v>
          </cell>
          <cell r="AA425" t="str">
            <v>0</v>
          </cell>
          <cell r="AB425" t="str">
            <v>39</v>
          </cell>
          <cell r="AC425" t="str">
            <v>11</v>
          </cell>
          <cell r="AD425" t="str">
            <v xml:space="preserve">TRLU7647423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14/02/2022</v>
          </cell>
          <cell r="AM425" t="str">
            <v>01/03/2022</v>
          </cell>
          <cell r="AN425" t="str">
            <v xml:space="preserve">          </v>
          </cell>
        </row>
        <row r="426">
          <cell r="B426">
            <v>80536671</v>
          </cell>
          <cell r="C426">
            <v>540201972</v>
          </cell>
          <cell r="E426" t="str">
            <v/>
          </cell>
          <cell r="F426" t="str">
            <v/>
          </cell>
          <cell r="G426" t="str">
            <v xml:space="preserve">UASC ZAMZAM                                       </v>
          </cell>
          <cell r="I426" t="str">
            <v/>
          </cell>
          <cell r="J426">
            <v>13</v>
          </cell>
          <cell r="K426" t="str">
            <v>5</v>
          </cell>
          <cell r="L426" t="str">
            <v>13</v>
          </cell>
          <cell r="M426" t="str">
            <v>0</v>
          </cell>
          <cell r="N426" t="str">
            <v>28</v>
          </cell>
          <cell r="O426" t="str">
            <v>10</v>
          </cell>
          <cell r="P426" t="str">
            <v>24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FLBU0127810           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 xml:space="preserve">7 </v>
          </cell>
          <cell r="AA426" t="str">
            <v>0</v>
          </cell>
          <cell r="AB426" t="str">
            <v>62</v>
          </cell>
          <cell r="AC426" t="str">
            <v>11</v>
          </cell>
          <cell r="AD426" t="str">
            <v xml:space="preserve">FLBU0127810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14/02/2022</v>
          </cell>
          <cell r="AM426" t="str">
            <v>01/03/2022</v>
          </cell>
          <cell r="AN426" t="str">
            <v xml:space="preserve">          </v>
          </cell>
        </row>
        <row r="427">
          <cell r="B427">
            <v>80536453</v>
          </cell>
          <cell r="C427">
            <v>540201973</v>
          </cell>
          <cell r="E427" t="str">
            <v/>
          </cell>
          <cell r="F427" t="str">
            <v/>
          </cell>
          <cell r="G427" t="str">
            <v xml:space="preserve">UASC ZAMZAM                                       </v>
          </cell>
          <cell r="I427" t="str">
            <v/>
          </cell>
          <cell r="J427">
            <v>62</v>
          </cell>
          <cell r="K427" t="str">
            <v>21</v>
          </cell>
          <cell r="L427" t="str">
            <v>62</v>
          </cell>
          <cell r="M427" t="str">
            <v>374</v>
          </cell>
          <cell r="N427" t="str">
            <v>18</v>
          </cell>
          <cell r="O427" t="str">
            <v>0</v>
          </cell>
          <cell r="P427" t="str">
            <v>0</v>
          </cell>
          <cell r="Q427" t="str">
            <v>4</v>
          </cell>
          <cell r="R427" t="str">
            <v>4</v>
          </cell>
          <cell r="S427" t="str">
            <v>Não</v>
          </cell>
          <cell r="T427" t="str">
            <v xml:space="preserve">FANU1915575           </v>
          </cell>
          <cell r="U427" t="str">
            <v>18/03/2022</v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 xml:space="preserve">7 </v>
          </cell>
          <cell r="AA427" t="str">
            <v>1</v>
          </cell>
          <cell r="AB427" t="str">
            <v>29</v>
          </cell>
          <cell r="AC427" t="str">
            <v>11</v>
          </cell>
          <cell r="AD427" t="str">
            <v xml:space="preserve">FANU1915575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14/02/2022</v>
          </cell>
          <cell r="AM427" t="str">
            <v>01/03/2022</v>
          </cell>
          <cell r="AN427" t="str">
            <v xml:space="preserve">          </v>
          </cell>
        </row>
        <row r="428">
          <cell r="B428">
            <v>80536894</v>
          </cell>
          <cell r="C428">
            <v>540201974</v>
          </cell>
          <cell r="E428" t="str">
            <v/>
          </cell>
          <cell r="F428" t="str">
            <v/>
          </cell>
          <cell r="G428" t="str">
            <v xml:space="preserve">UASC ZAMZAM                                       </v>
          </cell>
          <cell r="I428" t="str">
            <v/>
          </cell>
          <cell r="J428">
            <v>67</v>
          </cell>
          <cell r="K428" t="str">
            <v>14</v>
          </cell>
          <cell r="L428" t="str">
            <v>67</v>
          </cell>
          <cell r="M428" t="str">
            <v>568</v>
          </cell>
          <cell r="N428" t="str">
            <v>8</v>
          </cell>
          <cell r="O428" t="str">
            <v>6</v>
          </cell>
          <cell r="P428" t="str">
            <v>13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HLBU2543212           </v>
          </cell>
          <cell r="U428" t="str">
            <v>08/03/2022</v>
          </cell>
          <cell r="V428" t="str">
            <v>08/03/2022</v>
          </cell>
          <cell r="W428" t="str">
            <v>Guilherme A0019975471</v>
          </cell>
          <cell r="X428" t="str">
            <v>MBB</v>
          </cell>
          <cell r="Y428" t="str">
            <v/>
          </cell>
          <cell r="Z428" t="str">
            <v xml:space="preserve">7 </v>
          </cell>
          <cell r="AA428" t="str">
            <v>4</v>
          </cell>
          <cell r="AB428" t="str">
            <v>41</v>
          </cell>
          <cell r="AC428" t="str">
            <v>11</v>
          </cell>
          <cell r="AD428" t="str">
            <v xml:space="preserve">HLBU2543212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14/02/2022</v>
          </cell>
          <cell r="AM428" t="str">
            <v>01/03/2022</v>
          </cell>
          <cell r="AN428" t="str">
            <v xml:space="preserve">          </v>
          </cell>
        </row>
        <row r="429">
          <cell r="B429">
            <v>80536899</v>
          </cell>
          <cell r="C429">
            <v>540201975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I429" t="str">
            <v/>
          </cell>
          <cell r="J429">
            <v>74</v>
          </cell>
          <cell r="K429" t="str">
            <v>13</v>
          </cell>
          <cell r="L429" t="str">
            <v>74</v>
          </cell>
          <cell r="M429" t="str">
            <v>298</v>
          </cell>
          <cell r="N429" t="str">
            <v>11</v>
          </cell>
          <cell r="O429" t="str">
            <v>19</v>
          </cell>
          <cell r="P429" t="str">
            <v>7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CAIU4300899           </v>
          </cell>
          <cell r="U429" t="str">
            <v>11/03/2022</v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 xml:space="preserve">7 </v>
          </cell>
          <cell r="AA429" t="str">
            <v>1</v>
          </cell>
          <cell r="AB429" t="str">
            <v>45</v>
          </cell>
          <cell r="AC429" t="str">
            <v>11</v>
          </cell>
          <cell r="AD429" t="str">
            <v xml:space="preserve">CAIU4300899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14/02/2022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80536900</v>
          </cell>
          <cell r="C430">
            <v>540201976</v>
          </cell>
          <cell r="E430" t="str">
            <v/>
          </cell>
          <cell r="F430" t="str">
            <v/>
          </cell>
          <cell r="G430" t="str">
            <v xml:space="preserve">UASC ZAMZAM                                       </v>
          </cell>
          <cell r="I430" t="str">
            <v/>
          </cell>
          <cell r="J430">
            <v>31</v>
          </cell>
          <cell r="K430" t="str">
            <v>5</v>
          </cell>
          <cell r="L430" t="str">
            <v>31</v>
          </cell>
          <cell r="M430" t="str">
            <v>174</v>
          </cell>
          <cell r="N430" t="str">
            <v>28</v>
          </cell>
          <cell r="O430" t="str">
            <v>11</v>
          </cell>
          <cell r="P430" t="str">
            <v>13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UACU5353707           </v>
          </cell>
          <cell r="U430" t="str">
            <v>09/03/2022</v>
          </cell>
          <cell r="V430" t="str">
            <v/>
          </cell>
          <cell r="W430" t="str">
            <v>CJ TRAVESSA ( DARIO ) PUXE SBL</v>
          </cell>
          <cell r="X430" t="str">
            <v>SBL</v>
          </cell>
          <cell r="Y430" t="str">
            <v/>
          </cell>
          <cell r="Z430" t="str">
            <v xml:space="preserve">7 </v>
          </cell>
          <cell r="AA430" t="str">
            <v>1</v>
          </cell>
          <cell r="AB430" t="str">
            <v>55</v>
          </cell>
          <cell r="AC430" t="str">
            <v>11</v>
          </cell>
          <cell r="AD430" t="str">
            <v xml:space="preserve">UACU5353707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14/02/2022</v>
          </cell>
          <cell r="AM430" t="str">
            <v>01/03/2022</v>
          </cell>
          <cell r="AN430" t="str">
            <v xml:space="preserve">          </v>
          </cell>
        </row>
        <row r="431">
          <cell r="B431">
            <v>80536256</v>
          </cell>
          <cell r="C431">
            <v>540201977</v>
          </cell>
          <cell r="E431" t="str">
            <v/>
          </cell>
          <cell r="F431" t="str">
            <v/>
          </cell>
          <cell r="G431" t="str">
            <v xml:space="preserve">UASC ZAMZAM 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0</v>
          </cell>
          <cell r="P431" t="str">
            <v>0</v>
          </cell>
          <cell r="Q431" t="str">
            <v>7</v>
          </cell>
          <cell r="R431" t="str">
            <v>7</v>
          </cell>
          <cell r="S431" t="str">
            <v>Não</v>
          </cell>
          <cell r="T431" t="str">
            <v xml:space="preserve">HLBU3088345           </v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 xml:space="preserve">7 </v>
          </cell>
          <cell r="AA431" t="str">
            <v>0</v>
          </cell>
          <cell r="AB431" t="str">
            <v>7</v>
          </cell>
          <cell r="AC431" t="str">
            <v>11</v>
          </cell>
          <cell r="AD431" t="str">
            <v xml:space="preserve">HLBU3088345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14/02/2022</v>
          </cell>
          <cell r="AM431" t="str">
            <v>01/03/2022</v>
          </cell>
          <cell r="AN431" t="str">
            <v xml:space="preserve">          </v>
          </cell>
        </row>
        <row r="432">
          <cell r="B432">
            <v>80536111</v>
          </cell>
          <cell r="C432">
            <v>540202155</v>
          </cell>
          <cell r="E432" t="str">
            <v/>
          </cell>
          <cell r="F432" t="str">
            <v/>
          </cell>
          <cell r="G432" t="str">
            <v xml:space="preserve">UASC ZAMZAM                                       </v>
          </cell>
          <cell r="I432" t="str">
            <v/>
          </cell>
          <cell r="J432">
            <v>45</v>
          </cell>
          <cell r="K432" t="str">
            <v>5</v>
          </cell>
          <cell r="L432" t="str">
            <v>45</v>
          </cell>
          <cell r="M432" t="str">
            <v>560</v>
          </cell>
          <cell r="N432" t="str">
            <v>34</v>
          </cell>
          <cell r="O432" t="str">
            <v>0</v>
          </cell>
          <cell r="P432" t="str">
            <v>3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BMOU4282141           </v>
          </cell>
          <cell r="U432" t="str">
            <v>10/03/2022</v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 xml:space="preserve">7 </v>
          </cell>
          <cell r="AA432" t="str">
            <v>2</v>
          </cell>
          <cell r="AB432" t="str">
            <v>45</v>
          </cell>
          <cell r="AC432" t="str">
            <v>11</v>
          </cell>
          <cell r="AD432" t="str">
            <v xml:space="preserve">BMOU4282141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14/02/2022</v>
          </cell>
          <cell r="AM432" t="str">
            <v>01/03/2022</v>
          </cell>
          <cell r="AN432" t="str">
            <v xml:space="preserve">          </v>
          </cell>
        </row>
        <row r="433">
          <cell r="B433">
            <v>80533283</v>
          </cell>
          <cell r="C433">
            <v>540200776</v>
          </cell>
          <cell r="E433" t="str">
            <v/>
          </cell>
          <cell r="F433" t="str">
            <v>VERDE</v>
          </cell>
          <cell r="G433" t="str">
            <v xml:space="preserve">UASC AL KHOR                                      </v>
          </cell>
          <cell r="H433" t="str">
            <v>14</v>
          </cell>
          <cell r="I433" t="str">
            <v>0</v>
          </cell>
          <cell r="J433">
            <v>3</v>
          </cell>
          <cell r="K433" t="str">
            <v>1</v>
          </cell>
          <cell r="L433" t="str">
            <v>3</v>
          </cell>
          <cell r="M433" t="str">
            <v>0</v>
          </cell>
          <cell r="N433" t="str">
            <v>0</v>
          </cell>
          <cell r="O433" t="str">
            <v>20</v>
          </cell>
          <cell r="P433" t="str">
            <v>8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HLBU2879378           </v>
          </cell>
          <cell r="U433" t="str">
            <v>23/02/2022</v>
          </cell>
          <cell r="V433" t="str">
            <v>23/02/2022</v>
          </cell>
          <cell r="W433" t="str">
            <v/>
          </cell>
          <cell r="X433" t="str">
            <v>FINALIZADO</v>
          </cell>
          <cell r="Y433" t="str">
            <v/>
          </cell>
          <cell r="Z433" t="str">
            <v>10</v>
          </cell>
          <cell r="AA433" t="str">
            <v>1</v>
          </cell>
          <cell r="AB433" t="str">
            <v>28</v>
          </cell>
          <cell r="AC433" t="str">
            <v>11</v>
          </cell>
          <cell r="AD433" t="str">
            <v xml:space="preserve">HLBU2879378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Processado</v>
          </cell>
          <cell r="AI433" t="str">
            <v>Não</v>
          </cell>
          <cell r="AJ433" t="str">
            <v>22/01/2022</v>
          </cell>
          <cell r="AK433" t="str">
            <v>Marítimo</v>
          </cell>
          <cell r="AL433" t="str">
            <v>27/01/2022</v>
          </cell>
          <cell r="AM433" t="str">
            <v>17/02/2022</v>
          </cell>
          <cell r="AN433" t="str">
            <v>2203431511</v>
          </cell>
        </row>
        <row r="434">
          <cell r="B434">
            <v>80533666</v>
          </cell>
          <cell r="C434">
            <v>540201114</v>
          </cell>
          <cell r="E434" t="str">
            <v/>
          </cell>
          <cell r="F434" t="str">
            <v>VERDE</v>
          </cell>
          <cell r="G434" t="str">
            <v xml:space="preserve">MSC CATERINA                                      </v>
          </cell>
          <cell r="H434" t="str">
            <v>13</v>
          </cell>
          <cell r="I434" t="str">
            <v>0</v>
          </cell>
          <cell r="J434">
            <v>69</v>
          </cell>
          <cell r="K434" t="str">
            <v>9</v>
          </cell>
          <cell r="L434" t="str">
            <v>69</v>
          </cell>
          <cell r="M434" t="str">
            <v>295</v>
          </cell>
          <cell r="N434" t="str">
            <v>3</v>
          </cell>
          <cell r="O434" t="str">
            <v>6</v>
          </cell>
          <cell r="P434" t="str">
            <v>24</v>
          </cell>
          <cell r="Q434" t="str">
            <v>3</v>
          </cell>
          <cell r="R434" t="str">
            <v>3</v>
          </cell>
          <cell r="S434" t="str">
            <v>Não</v>
          </cell>
          <cell r="T434" t="str">
            <v xml:space="preserve">FANU1237420           </v>
          </cell>
          <cell r="U434" t="str">
            <v>23/02/2022</v>
          </cell>
          <cell r="V434" t="str">
            <v>24/02/2022</v>
          </cell>
          <cell r="W434" t="str">
            <v>Ronie A9472653404</v>
          </cell>
          <cell r="X434" t="str">
            <v>FINALIZADO</v>
          </cell>
          <cell r="Y434" t="str">
            <v/>
          </cell>
          <cell r="Z434" t="str">
            <v>10</v>
          </cell>
          <cell r="AA434" t="str">
            <v>6</v>
          </cell>
          <cell r="AB434" t="str">
            <v>40</v>
          </cell>
          <cell r="AC434" t="str">
            <v>11</v>
          </cell>
          <cell r="AD434" t="str">
            <v xml:space="preserve">FANU1237420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Processado</v>
          </cell>
          <cell r="AI434" t="str">
            <v>Sim</v>
          </cell>
          <cell r="AJ434" t="str">
            <v>28/01/2022</v>
          </cell>
          <cell r="AK434" t="str">
            <v>Marítimo</v>
          </cell>
          <cell r="AL434" t="str">
            <v>04/02/2022</v>
          </cell>
          <cell r="AM434" t="str">
            <v>15/02/2022</v>
          </cell>
          <cell r="AN434" t="str">
            <v>2203609981</v>
          </cell>
        </row>
        <row r="435">
          <cell r="B435">
            <v>80534445</v>
          </cell>
          <cell r="C435">
            <v>540201115</v>
          </cell>
          <cell r="E435" t="str">
            <v/>
          </cell>
          <cell r="F435" t="str">
            <v>VERDE</v>
          </cell>
          <cell r="G435" t="str">
            <v xml:space="preserve">MSC CATERINA                                      </v>
          </cell>
          <cell r="H435" t="str">
            <v>12</v>
          </cell>
          <cell r="I435" t="str">
            <v>0</v>
          </cell>
          <cell r="J435">
            <v>98</v>
          </cell>
          <cell r="K435" t="str">
            <v>24</v>
          </cell>
          <cell r="L435" t="str">
            <v>98</v>
          </cell>
          <cell r="M435" t="str">
            <v>611</v>
          </cell>
          <cell r="N435" t="str">
            <v>26</v>
          </cell>
          <cell r="O435" t="str">
            <v>20</v>
          </cell>
          <cell r="P435" t="str">
            <v>0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HLBU2120360           </v>
          </cell>
          <cell r="U435" t="str">
            <v>25/02/2022</v>
          </cell>
          <cell r="V435" t="str">
            <v>02/03/2022</v>
          </cell>
          <cell r="W435" t="str">
            <v>Rodrigo A  9605420044 / A  9793560182</v>
          </cell>
          <cell r="X435" t="str">
            <v>EM DESOVA</v>
          </cell>
          <cell r="Y435" t="str">
            <v/>
          </cell>
          <cell r="Z435" t="str">
            <v>10</v>
          </cell>
          <cell r="AA435" t="str">
            <v>11</v>
          </cell>
          <cell r="AB435" t="str">
            <v>65</v>
          </cell>
          <cell r="AC435" t="str">
            <v>11</v>
          </cell>
          <cell r="AD435" t="str">
            <v xml:space="preserve">HLBU2120360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Processado</v>
          </cell>
          <cell r="AI435" t="str">
            <v>Sim</v>
          </cell>
          <cell r="AJ435" t="str">
            <v>28/01/2022</v>
          </cell>
          <cell r="AK435" t="str">
            <v>Marítimo</v>
          </cell>
          <cell r="AL435" t="str">
            <v>04/02/2022</v>
          </cell>
          <cell r="AM435" t="str">
            <v>15/02/2022</v>
          </cell>
          <cell r="AN435" t="str">
            <v>2203695101</v>
          </cell>
        </row>
        <row r="436">
          <cell r="B436">
            <v>80533603</v>
          </cell>
          <cell r="C436">
            <v>540201131</v>
          </cell>
          <cell r="E436" t="str">
            <v/>
          </cell>
          <cell r="F436" t="str">
            <v>VERDE</v>
          </cell>
          <cell r="G436" t="str">
            <v xml:space="preserve">MSC CATERINA                                      </v>
          </cell>
          <cell r="H436" t="str">
            <v>14</v>
          </cell>
          <cell r="I436" t="str">
            <v>0</v>
          </cell>
          <cell r="J436">
            <v>61</v>
          </cell>
          <cell r="K436" t="str">
            <v>14</v>
          </cell>
          <cell r="L436" t="str">
            <v>61</v>
          </cell>
          <cell r="M436" t="str">
            <v>394</v>
          </cell>
          <cell r="N436" t="str">
            <v>51</v>
          </cell>
          <cell r="O436" t="str">
            <v>2</v>
          </cell>
          <cell r="P436" t="str">
            <v>7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TCNU6698424           </v>
          </cell>
          <cell r="U436" t="str">
            <v>23/02/2022</v>
          </cell>
          <cell r="V436" t="str">
            <v>24/02/2022</v>
          </cell>
          <cell r="W436" t="str">
            <v>CJ. CAMBIO ( ALVARO ) PUXE SBL/ Ronie A0155422417/A9455461043/  Leticia A9582800000</v>
          </cell>
          <cell r="X436" t="str">
            <v>FINALIZADO</v>
          </cell>
          <cell r="Y436" t="str">
            <v/>
          </cell>
          <cell r="Z436" t="str">
            <v>10</v>
          </cell>
          <cell r="AA436" t="str">
            <v>6</v>
          </cell>
          <cell r="AB436" t="str">
            <v>68</v>
          </cell>
          <cell r="AC436" t="str">
            <v>11</v>
          </cell>
          <cell r="AD436" t="str">
            <v xml:space="preserve">TCNU6698424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Processado</v>
          </cell>
          <cell r="AI436" t="str">
            <v>Sim</v>
          </cell>
          <cell r="AJ436" t="str">
            <v>28/01/2022</v>
          </cell>
          <cell r="AK436" t="str">
            <v>Marítimo</v>
          </cell>
          <cell r="AL436" t="str">
            <v>04/02/2022</v>
          </cell>
          <cell r="AM436" t="str">
            <v>15/02/2022</v>
          </cell>
          <cell r="AN436" t="str">
            <v>2203508654</v>
          </cell>
        </row>
        <row r="437">
          <cell r="B437">
            <v>80534124</v>
          </cell>
          <cell r="C437">
            <v>540201165</v>
          </cell>
          <cell r="E437" t="str">
            <v/>
          </cell>
          <cell r="F437" t="str">
            <v>VERDE</v>
          </cell>
          <cell r="G437" t="str">
            <v xml:space="preserve">MSC CATERINA                                      </v>
          </cell>
          <cell r="H437" t="str">
            <v>14</v>
          </cell>
          <cell r="I437" t="str">
            <v>0</v>
          </cell>
          <cell r="J437">
            <v>45</v>
          </cell>
          <cell r="K437" t="str">
            <v>22</v>
          </cell>
          <cell r="L437" t="str">
            <v>45</v>
          </cell>
          <cell r="M437" t="str">
            <v>423</v>
          </cell>
          <cell r="N437" t="str">
            <v>23</v>
          </cell>
          <cell r="O437" t="str">
            <v>0</v>
          </cell>
          <cell r="P437" t="str">
            <v>0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FCIU7109800           </v>
          </cell>
          <cell r="U437" t="str">
            <v>23/02/2022</v>
          </cell>
          <cell r="V437" t="str">
            <v>24/02/2022</v>
          </cell>
          <cell r="W437" t="str">
            <v>CJ. CAMBIO ( ALVARO ) PUXE SBL / Carlos A  4570703338</v>
          </cell>
          <cell r="X437" t="str">
            <v>FINALIZADO</v>
          </cell>
          <cell r="Y437" t="str">
            <v/>
          </cell>
          <cell r="Z437" t="str">
            <v>10</v>
          </cell>
          <cell r="AA437" t="str">
            <v>4</v>
          </cell>
          <cell r="AB437" t="str">
            <v>31</v>
          </cell>
          <cell r="AC437" t="str">
            <v>11</v>
          </cell>
          <cell r="AD437" t="str">
            <v xml:space="preserve">FCIU7109800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Processado</v>
          </cell>
          <cell r="AI437" t="str">
            <v>Não</v>
          </cell>
          <cell r="AJ437" t="str">
            <v>28/01/2022</v>
          </cell>
          <cell r="AK437" t="str">
            <v>Marítimo</v>
          </cell>
          <cell r="AL437" t="str">
            <v>04/02/2022</v>
          </cell>
          <cell r="AM437" t="str">
            <v>15/02/2022</v>
          </cell>
          <cell r="AN437" t="str">
            <v>2203512112</v>
          </cell>
        </row>
        <row r="438">
          <cell r="B438">
            <v>80534127</v>
          </cell>
          <cell r="C438">
            <v>540201166</v>
          </cell>
          <cell r="E438" t="str">
            <v/>
          </cell>
          <cell r="F438" t="str">
            <v>VERDE</v>
          </cell>
          <cell r="G438" t="str">
            <v xml:space="preserve">MSC CATERINA                                      </v>
          </cell>
          <cell r="H438" t="str">
            <v>13</v>
          </cell>
          <cell r="I438" t="str">
            <v>0</v>
          </cell>
          <cell r="J438">
            <v>32</v>
          </cell>
          <cell r="K438" t="str">
            <v>12</v>
          </cell>
          <cell r="L438" t="str">
            <v>32</v>
          </cell>
          <cell r="M438" t="str">
            <v>0</v>
          </cell>
          <cell r="N438" t="str">
            <v>43</v>
          </cell>
          <cell r="O438" t="str">
            <v>17</v>
          </cell>
          <cell r="P438" t="str">
            <v>22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TGCU5172296           </v>
          </cell>
          <cell r="U438" t="str">
            <v>23/02/2022</v>
          </cell>
          <cell r="V438" t="str">
            <v>02/03/2022</v>
          </cell>
          <cell r="W438" t="str">
            <v>Carlos A  4600300703</v>
          </cell>
          <cell r="X438" t="str">
            <v>FINALIZADO</v>
          </cell>
          <cell r="Y438" t="str">
            <v/>
          </cell>
          <cell r="Z438" t="str">
            <v>10</v>
          </cell>
          <cell r="AA438" t="str">
            <v>2</v>
          </cell>
          <cell r="AB438" t="str">
            <v>82</v>
          </cell>
          <cell r="AC438" t="str">
            <v>11</v>
          </cell>
          <cell r="AD438" t="str">
            <v xml:space="preserve">TGCU5172296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Processado</v>
          </cell>
          <cell r="AI438" t="str">
            <v>Sim</v>
          </cell>
          <cell r="AJ438" t="str">
            <v>28/01/2022</v>
          </cell>
          <cell r="AK438" t="str">
            <v>Marítimo</v>
          </cell>
          <cell r="AL438" t="str">
            <v>04/02/2022</v>
          </cell>
          <cell r="AM438" t="str">
            <v>15/02/2022</v>
          </cell>
          <cell r="AN438" t="str">
            <v>2203545703</v>
          </cell>
        </row>
        <row r="439">
          <cell r="B439">
            <v>80534153</v>
          </cell>
          <cell r="C439">
            <v>540201193</v>
          </cell>
          <cell r="E439" t="str">
            <v/>
          </cell>
          <cell r="F439" t="str">
            <v>VERDE</v>
          </cell>
          <cell r="G439" t="str">
            <v xml:space="preserve">MSC CATERINA                                      </v>
          </cell>
          <cell r="H439" t="str">
            <v>4</v>
          </cell>
          <cell r="I439" t="str">
            <v>0</v>
          </cell>
          <cell r="J439">
            <v>22</v>
          </cell>
          <cell r="K439" t="str">
            <v>8</v>
          </cell>
          <cell r="L439" t="str">
            <v>22</v>
          </cell>
          <cell r="M439" t="str">
            <v>4</v>
          </cell>
          <cell r="N439" t="str">
            <v>21</v>
          </cell>
          <cell r="O439" t="str">
            <v>21</v>
          </cell>
          <cell r="P439" t="str">
            <v>16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HLBU1866479           </v>
          </cell>
          <cell r="U439" t="str">
            <v>04/03/2022</v>
          </cell>
          <cell r="V439" t="str">
            <v>04/03/2022</v>
          </cell>
          <cell r="W439" t="str">
            <v>Milani A9408805370  7354</v>
          </cell>
          <cell r="X439" t="str">
            <v>FINALIZADO</v>
          </cell>
          <cell r="Y439" t="str">
            <v/>
          </cell>
          <cell r="Z439" t="str">
            <v>10</v>
          </cell>
          <cell r="AA439" t="str">
            <v>3</v>
          </cell>
          <cell r="AB439" t="str">
            <v>62</v>
          </cell>
          <cell r="AC439" t="str">
            <v>11</v>
          </cell>
          <cell r="AD439" t="str">
            <v xml:space="preserve">HLBU1866479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Processado</v>
          </cell>
          <cell r="AI439" t="str">
            <v>Sim</v>
          </cell>
          <cell r="AJ439" t="str">
            <v>28/01/2022</v>
          </cell>
          <cell r="AK439" t="str">
            <v>Marítimo</v>
          </cell>
          <cell r="AL439" t="str">
            <v>04/02/2022</v>
          </cell>
          <cell r="AM439" t="str">
            <v>15/02/2022</v>
          </cell>
          <cell r="AN439" t="str">
            <v>2204075786</v>
          </cell>
        </row>
        <row r="440">
          <cell r="B440">
            <v>80534255</v>
          </cell>
          <cell r="C440">
            <v>540201195</v>
          </cell>
          <cell r="E440" t="str">
            <v/>
          </cell>
          <cell r="F440" t="str">
            <v>VERDE</v>
          </cell>
          <cell r="G440" t="str">
            <v xml:space="preserve">MSC CATERINA                                      </v>
          </cell>
          <cell r="H440" t="str">
            <v>12</v>
          </cell>
          <cell r="I440" t="str">
            <v>0</v>
          </cell>
          <cell r="J440">
            <v>12</v>
          </cell>
          <cell r="K440" t="str">
            <v>6</v>
          </cell>
          <cell r="L440" t="str">
            <v>12</v>
          </cell>
          <cell r="M440" t="str">
            <v>0</v>
          </cell>
          <cell r="N440" t="str">
            <v>23</v>
          </cell>
          <cell r="O440" t="str">
            <v>0</v>
          </cell>
          <cell r="P440" t="str">
            <v>39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FCIU7607589           </v>
          </cell>
          <cell r="U440" t="str">
            <v>25/02/2022</v>
          </cell>
          <cell r="V440" t="str">
            <v>25/02/2022</v>
          </cell>
          <cell r="W440" t="str">
            <v>CJ. CAMBIO ( ALVARO ) PUXE SBL / Leticia A9582800000</v>
          </cell>
          <cell r="X440" t="str">
            <v>FINALIZADO</v>
          </cell>
          <cell r="Y440" t="str">
            <v/>
          </cell>
          <cell r="Z440" t="str">
            <v>10</v>
          </cell>
          <cell r="AA440" t="str">
            <v>1</v>
          </cell>
          <cell r="AB440" t="str">
            <v>62</v>
          </cell>
          <cell r="AC440" t="str">
            <v>11</v>
          </cell>
          <cell r="AD440" t="str">
            <v xml:space="preserve">FCIU7607589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Processado</v>
          </cell>
          <cell r="AI440" t="str">
            <v>Não</v>
          </cell>
          <cell r="AJ440" t="str">
            <v>28/01/2022</v>
          </cell>
          <cell r="AK440" t="str">
            <v>Marítimo</v>
          </cell>
          <cell r="AL440" t="str">
            <v>04/02/2022</v>
          </cell>
          <cell r="AM440" t="str">
            <v>15/02/2022</v>
          </cell>
          <cell r="AN440" t="str">
            <v>2203694997</v>
          </cell>
        </row>
        <row r="441">
          <cell r="B441">
            <v>80534290</v>
          </cell>
          <cell r="C441">
            <v>540201197</v>
          </cell>
          <cell r="E441" t="str">
            <v/>
          </cell>
          <cell r="F441" t="str">
            <v>VERDE</v>
          </cell>
          <cell r="G441" t="str">
            <v xml:space="preserve">MSC CATERINA                                      </v>
          </cell>
          <cell r="H441" t="str">
            <v>12</v>
          </cell>
          <cell r="I441" t="str">
            <v>0</v>
          </cell>
          <cell r="J441">
            <v>15</v>
          </cell>
          <cell r="K441" t="str">
            <v>9</v>
          </cell>
          <cell r="L441" t="str">
            <v>15</v>
          </cell>
          <cell r="M441" t="str">
            <v>0</v>
          </cell>
          <cell r="N441" t="str">
            <v>20</v>
          </cell>
          <cell r="O441" t="str">
            <v>10</v>
          </cell>
          <cell r="P441" t="str">
            <v>13</v>
          </cell>
          <cell r="Q441" t="str">
            <v>2</v>
          </cell>
          <cell r="R441" t="str">
            <v>2</v>
          </cell>
          <cell r="S441" t="str">
            <v>Não</v>
          </cell>
          <cell r="T441" t="str">
            <v xml:space="preserve">TCLU6525268           </v>
          </cell>
          <cell r="U441" t="str">
            <v>25/02/2022</v>
          </cell>
          <cell r="V441" t="str">
            <v>25/02/2022</v>
          </cell>
          <cell r="W441" t="str">
            <v>CJ TRAVESSA ( DARIO ) PUXE SBL / Milani A9408300142</v>
          </cell>
          <cell r="X441" t="str">
            <v>FINALIZADO</v>
          </cell>
          <cell r="Y441" t="str">
            <v/>
          </cell>
          <cell r="Z441" t="str">
            <v>10</v>
          </cell>
          <cell r="AA441" t="str">
            <v>2</v>
          </cell>
          <cell r="AB441" t="str">
            <v>45</v>
          </cell>
          <cell r="AC441" t="str">
            <v>11</v>
          </cell>
          <cell r="AD441" t="str">
            <v xml:space="preserve">TCLU6525268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Processado</v>
          </cell>
          <cell r="AI441" t="str">
            <v>Sim</v>
          </cell>
          <cell r="AJ441" t="str">
            <v>28/01/2022</v>
          </cell>
          <cell r="AK441" t="str">
            <v>Marítimo</v>
          </cell>
          <cell r="AL441" t="str">
            <v>04/02/2022</v>
          </cell>
          <cell r="AM441" t="str">
            <v>15/02/2022</v>
          </cell>
          <cell r="AN441" t="str">
            <v>2203696515</v>
          </cell>
        </row>
        <row r="442">
          <cell r="B442">
            <v>80534322</v>
          </cell>
          <cell r="C442">
            <v>540201206</v>
          </cell>
          <cell r="E442" t="str">
            <v/>
          </cell>
          <cell r="F442" t="str">
            <v>VERDE</v>
          </cell>
          <cell r="G442" t="str">
            <v xml:space="preserve">MSC CATERINA                                      </v>
          </cell>
          <cell r="H442" t="str">
            <v>12</v>
          </cell>
          <cell r="I442" t="str">
            <v>0</v>
          </cell>
          <cell r="J442">
            <v>28</v>
          </cell>
          <cell r="K442" t="str">
            <v>12</v>
          </cell>
          <cell r="L442" t="str">
            <v>28</v>
          </cell>
          <cell r="M442" t="str">
            <v>60</v>
          </cell>
          <cell r="N442" t="str">
            <v>26</v>
          </cell>
          <cell r="O442" t="str">
            <v>5</v>
          </cell>
          <cell r="P442" t="str">
            <v>11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HLBU1652076           </v>
          </cell>
          <cell r="U442" t="str">
            <v>25/02/2022</v>
          </cell>
          <cell r="V442" t="str">
            <v/>
          </cell>
          <cell r="W442" t="str">
            <v>CJ TRAVESSA ( DARIO ) PUXE SBL / Carlos A460030203</v>
          </cell>
          <cell r="X442" t="str">
            <v>FINALIZADO</v>
          </cell>
          <cell r="Y442" t="str">
            <v/>
          </cell>
          <cell r="Z442" t="str">
            <v>10</v>
          </cell>
          <cell r="AA442" t="str">
            <v>2</v>
          </cell>
          <cell r="AB442" t="str">
            <v>44</v>
          </cell>
          <cell r="AC442" t="str">
            <v>11</v>
          </cell>
          <cell r="AD442" t="str">
            <v xml:space="preserve">HLBU1652076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Processado</v>
          </cell>
          <cell r="AI442" t="str">
            <v>Não</v>
          </cell>
          <cell r="AJ442" t="str">
            <v>28/01/2022</v>
          </cell>
          <cell r="AK442" t="str">
            <v>Marítimo</v>
          </cell>
          <cell r="AL442" t="str">
            <v>04/02/2022</v>
          </cell>
          <cell r="AM442" t="str">
            <v>15/02/2022</v>
          </cell>
          <cell r="AN442" t="str">
            <v>2203696523</v>
          </cell>
        </row>
        <row r="443">
          <cell r="B443">
            <v>80534371</v>
          </cell>
          <cell r="C443">
            <v>540201209</v>
          </cell>
          <cell r="E443" t="str">
            <v/>
          </cell>
          <cell r="F443" t="str">
            <v>VERDE</v>
          </cell>
          <cell r="G443" t="str">
            <v xml:space="preserve">MSC CATERINA                                      </v>
          </cell>
          <cell r="H443" t="str">
            <v>13</v>
          </cell>
          <cell r="I443" t="str">
            <v>0</v>
          </cell>
          <cell r="J443">
            <v>14</v>
          </cell>
          <cell r="K443" t="str">
            <v>9</v>
          </cell>
          <cell r="L443" t="str">
            <v>14</v>
          </cell>
          <cell r="M443" t="str">
            <v>0</v>
          </cell>
          <cell r="N443" t="str">
            <v>15</v>
          </cell>
          <cell r="O443" t="str">
            <v>24</v>
          </cell>
          <cell r="P443" t="str">
            <v>11</v>
          </cell>
          <cell r="Q443" t="str">
            <v>4</v>
          </cell>
          <cell r="R443" t="str">
            <v>4</v>
          </cell>
          <cell r="S443" t="str">
            <v>Não</v>
          </cell>
          <cell r="T443" t="str">
            <v xml:space="preserve">UACU5346930           </v>
          </cell>
          <cell r="U443" t="str">
            <v>23/02/2022</v>
          </cell>
          <cell r="V443" t="str">
            <v/>
          </cell>
          <cell r="W443" t="str">
            <v>CJ TRAVESSA ( DARIO ) PUXE SBL / Carlos A  4600300703</v>
          </cell>
          <cell r="X443" t="str">
            <v>FINALIZADO</v>
          </cell>
          <cell r="Y443" t="str">
            <v/>
          </cell>
          <cell r="Z443" t="str">
            <v>10</v>
          </cell>
          <cell r="AA443" t="str">
            <v>3</v>
          </cell>
          <cell r="AB443" t="str">
            <v>54</v>
          </cell>
          <cell r="AC443" t="str">
            <v>11</v>
          </cell>
          <cell r="AD443" t="str">
            <v xml:space="preserve">UACU5346930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Processado</v>
          </cell>
          <cell r="AI443" t="str">
            <v>Não</v>
          </cell>
          <cell r="AJ443" t="str">
            <v>28/01/2022</v>
          </cell>
          <cell r="AK443" t="str">
            <v>Marítimo</v>
          </cell>
          <cell r="AL443" t="str">
            <v>04/02/2022</v>
          </cell>
          <cell r="AM443" t="str">
            <v>15/02/2022</v>
          </cell>
          <cell r="AN443" t="str">
            <v>2203555075</v>
          </cell>
        </row>
        <row r="444">
          <cell r="B444">
            <v>80534361</v>
          </cell>
          <cell r="C444">
            <v>540201214</v>
          </cell>
          <cell r="E444" t="str">
            <v/>
          </cell>
          <cell r="F444" t="str">
            <v>VERDE</v>
          </cell>
          <cell r="G444" t="str">
            <v xml:space="preserve">MSC CATERINA                                      </v>
          </cell>
          <cell r="H444" t="str">
            <v>12</v>
          </cell>
          <cell r="I444" t="str">
            <v>0</v>
          </cell>
          <cell r="J444">
            <v>51</v>
          </cell>
          <cell r="K444" t="str">
            <v>4</v>
          </cell>
          <cell r="L444" t="str">
            <v>51</v>
          </cell>
          <cell r="M444" t="str">
            <v>223</v>
          </cell>
          <cell r="N444" t="str">
            <v>5</v>
          </cell>
          <cell r="O444" t="str">
            <v>11</v>
          </cell>
          <cell r="P444" t="str">
            <v>18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HLXU8541209           </v>
          </cell>
          <cell r="U444" t="str">
            <v>24/02/2022</v>
          </cell>
          <cell r="V444" t="str">
            <v/>
          </cell>
          <cell r="W444" t="str">
            <v>Ronie A7152602321</v>
          </cell>
          <cell r="X444" t="str">
            <v>FINALIZADO</v>
          </cell>
          <cell r="Y444" t="str">
            <v/>
          </cell>
          <cell r="Z444" t="str">
            <v>10</v>
          </cell>
          <cell r="AA444" t="str">
            <v>1</v>
          </cell>
          <cell r="AB444" t="str">
            <v>41</v>
          </cell>
          <cell r="AC444" t="str">
            <v>11</v>
          </cell>
          <cell r="AD444" t="str">
            <v xml:space="preserve">HLXU8541209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Processado</v>
          </cell>
          <cell r="AI444" t="str">
            <v>Sim</v>
          </cell>
          <cell r="AJ444" t="str">
            <v>28/01/2022</v>
          </cell>
          <cell r="AK444" t="str">
            <v>Marítimo</v>
          </cell>
          <cell r="AL444" t="str">
            <v>04/02/2022</v>
          </cell>
          <cell r="AM444" t="str">
            <v>15/02/2022</v>
          </cell>
          <cell r="AN444" t="str">
            <v>2203656912</v>
          </cell>
        </row>
        <row r="445">
          <cell r="B445">
            <v>80533627</v>
          </cell>
          <cell r="C445">
            <v>540201225</v>
          </cell>
          <cell r="E445" t="str">
            <v/>
          </cell>
          <cell r="F445" t="str">
            <v>VERDE</v>
          </cell>
          <cell r="G445" t="str">
            <v xml:space="preserve">MSC CATERINA                                      </v>
          </cell>
          <cell r="H445" t="str">
            <v>13</v>
          </cell>
          <cell r="I445" t="str">
            <v>0</v>
          </cell>
          <cell r="J445">
            <v>16</v>
          </cell>
          <cell r="K445" t="str">
            <v>4</v>
          </cell>
          <cell r="L445" t="str">
            <v>16</v>
          </cell>
          <cell r="M445" t="str">
            <v>0</v>
          </cell>
          <cell r="N445" t="str">
            <v>31</v>
          </cell>
          <cell r="O445" t="str">
            <v>24</v>
          </cell>
          <cell r="P445" t="str">
            <v>22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CAIU4216936           </v>
          </cell>
          <cell r="U445" t="str">
            <v>24/02/2022</v>
          </cell>
          <cell r="V445" t="str">
            <v>24/02/2022</v>
          </cell>
          <cell r="W445" t="str">
            <v>Rodrigo R6813530910 / Carlos A4600300203</v>
          </cell>
          <cell r="X445" t="str">
            <v>FINALIZADO</v>
          </cell>
          <cell r="Y445" t="str">
            <v/>
          </cell>
          <cell r="Z445" t="str">
            <v>10</v>
          </cell>
          <cell r="AA445" t="str">
            <v>2</v>
          </cell>
          <cell r="AB445" t="str">
            <v>78</v>
          </cell>
          <cell r="AC445" t="str">
            <v>11</v>
          </cell>
          <cell r="AD445" t="str">
            <v xml:space="preserve">CAIU4216936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Processado</v>
          </cell>
          <cell r="AI445" t="str">
            <v>Não</v>
          </cell>
          <cell r="AJ445" t="str">
            <v>28/01/2022</v>
          </cell>
          <cell r="AK445" t="str">
            <v>Marítimo</v>
          </cell>
          <cell r="AL445" t="str">
            <v>04/02/2022</v>
          </cell>
          <cell r="AM445" t="str">
            <v>15/02/2022</v>
          </cell>
          <cell r="AN445" t="str">
            <v>2203609949</v>
          </cell>
        </row>
        <row r="446">
          <cell r="B446">
            <v>80534381</v>
          </cell>
          <cell r="C446">
            <v>540201234</v>
          </cell>
          <cell r="E446" t="str">
            <v/>
          </cell>
          <cell r="F446" t="str">
            <v>VERDE</v>
          </cell>
          <cell r="G446" t="str">
            <v xml:space="preserve">MSC CATERINA                                      </v>
          </cell>
          <cell r="H446" t="str">
            <v>14</v>
          </cell>
          <cell r="I446" t="str">
            <v>0</v>
          </cell>
          <cell r="J446">
            <v>6</v>
          </cell>
          <cell r="K446" t="str">
            <v>1</v>
          </cell>
          <cell r="L446" t="str">
            <v>6</v>
          </cell>
          <cell r="M446" t="str">
            <v>0</v>
          </cell>
          <cell r="N446" t="str">
            <v>16</v>
          </cell>
          <cell r="O446" t="str">
            <v>2</v>
          </cell>
          <cell r="P446" t="str">
            <v>24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HLXU6579150           </v>
          </cell>
          <cell r="U446" t="str">
            <v>21/02/2022</v>
          </cell>
          <cell r="V446" t="str">
            <v>23/02/2022</v>
          </cell>
          <cell r="W446" t="str">
            <v/>
          </cell>
          <cell r="X446" t="str">
            <v>FINALIZADO</v>
          </cell>
          <cell r="Y446" t="str">
            <v/>
          </cell>
          <cell r="Z446" t="str">
            <v>10</v>
          </cell>
          <cell r="AA446" t="str">
            <v>1</v>
          </cell>
          <cell r="AB446" t="str">
            <v>42</v>
          </cell>
          <cell r="AC446" t="str">
            <v>11</v>
          </cell>
          <cell r="AD446" t="str">
            <v xml:space="preserve">HLXU6579150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Processado</v>
          </cell>
          <cell r="AI446" t="str">
            <v>Sim</v>
          </cell>
          <cell r="AJ446" t="str">
            <v>28/01/2022</v>
          </cell>
          <cell r="AK446" t="str">
            <v>Marítimo</v>
          </cell>
          <cell r="AL446" t="str">
            <v>04/02/2022</v>
          </cell>
          <cell r="AM446" t="str">
            <v>15/02/2022</v>
          </cell>
          <cell r="AN446" t="str">
            <v>2203431422</v>
          </cell>
        </row>
        <row r="447">
          <cell r="B447">
            <v>80534418</v>
          </cell>
          <cell r="C447">
            <v>540201235</v>
          </cell>
          <cell r="E447" t="str">
            <v/>
          </cell>
          <cell r="F447" t="str">
            <v>VERDE</v>
          </cell>
          <cell r="G447" t="str">
            <v xml:space="preserve">MSC CATERINA                                      </v>
          </cell>
          <cell r="H447" t="str">
            <v>12</v>
          </cell>
          <cell r="I447" t="str">
            <v>0</v>
          </cell>
          <cell r="J447">
            <v>2</v>
          </cell>
          <cell r="K447" t="str">
            <v>1</v>
          </cell>
          <cell r="L447" t="str">
            <v>2</v>
          </cell>
          <cell r="M447" t="str">
            <v>0</v>
          </cell>
          <cell r="N447" t="str">
            <v>11</v>
          </cell>
          <cell r="O447" t="str">
            <v>0</v>
          </cell>
          <cell r="P447" t="str">
            <v>0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UACU4078283           </v>
          </cell>
          <cell r="U447" t="str">
            <v>25/02/2022</v>
          </cell>
          <cell r="V447" t="str">
            <v>25/02/2022</v>
          </cell>
          <cell r="W447" t="str">
            <v>Guilherme A9060107221</v>
          </cell>
          <cell r="X447" t="str">
            <v>FINALIZADO</v>
          </cell>
          <cell r="Y447" t="str">
            <v/>
          </cell>
          <cell r="Z447" t="str">
            <v>10</v>
          </cell>
          <cell r="AA447" t="str">
            <v>1</v>
          </cell>
          <cell r="AB447" t="str">
            <v>11</v>
          </cell>
          <cell r="AC447" t="str">
            <v>11</v>
          </cell>
          <cell r="AD447" t="str">
            <v xml:space="preserve">UACU4078283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Processado</v>
          </cell>
          <cell r="AI447" t="str">
            <v>Não</v>
          </cell>
          <cell r="AJ447" t="str">
            <v>28/01/2022</v>
          </cell>
          <cell r="AK447" t="str">
            <v>Marítimo</v>
          </cell>
          <cell r="AL447" t="str">
            <v>04/02/2022</v>
          </cell>
          <cell r="AM447" t="str">
            <v>15/02/2022</v>
          </cell>
          <cell r="AN447" t="str">
            <v>2203714220</v>
          </cell>
        </row>
        <row r="448">
          <cell r="B448">
            <v>80534480</v>
          </cell>
          <cell r="C448">
            <v>540201239</v>
          </cell>
          <cell r="E448" t="str">
            <v/>
          </cell>
          <cell r="F448" t="str">
            <v>VERDE</v>
          </cell>
          <cell r="G448" t="str">
            <v xml:space="preserve">MSC CATERINA                                      </v>
          </cell>
          <cell r="H448" t="str">
            <v>12</v>
          </cell>
          <cell r="I448" t="str">
            <v>0</v>
          </cell>
          <cell r="J448">
            <v>7</v>
          </cell>
          <cell r="K448" t="str">
            <v>3</v>
          </cell>
          <cell r="L448" t="str">
            <v>7</v>
          </cell>
          <cell r="M448" t="str">
            <v>0</v>
          </cell>
          <cell r="N448" t="str">
            <v>25</v>
          </cell>
          <cell r="O448" t="str">
            <v>4</v>
          </cell>
          <cell r="P448" t="str">
            <v>13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UETU5434932           </v>
          </cell>
          <cell r="U448" t="str">
            <v>24/02/2022</v>
          </cell>
          <cell r="V448" t="str">
            <v>24/02/2022</v>
          </cell>
          <cell r="W448" t="str">
            <v>CJ TRAVESSA ( DARIO ) PUXE SBL / Carlos A  4600300203</v>
          </cell>
          <cell r="X448" t="str">
            <v>FINALIZADO</v>
          </cell>
          <cell r="Y448" t="str">
            <v/>
          </cell>
          <cell r="Z448" t="str">
            <v>10</v>
          </cell>
          <cell r="AA448" t="str">
            <v>1</v>
          </cell>
          <cell r="AB448" t="str">
            <v>42</v>
          </cell>
          <cell r="AC448" t="str">
            <v>11</v>
          </cell>
          <cell r="AD448" t="str">
            <v xml:space="preserve">UETU5434932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Processado</v>
          </cell>
          <cell r="AI448" t="str">
            <v>Não</v>
          </cell>
          <cell r="AJ448" t="str">
            <v>28/01/2022</v>
          </cell>
          <cell r="AK448" t="str">
            <v>Marítimo</v>
          </cell>
          <cell r="AL448" t="str">
            <v>04/02/2022</v>
          </cell>
          <cell r="AM448" t="str">
            <v>15/02/2022</v>
          </cell>
          <cell r="AN448" t="str">
            <v>2203656920</v>
          </cell>
        </row>
        <row r="449">
          <cell r="B449">
            <v>80534509</v>
          </cell>
          <cell r="C449">
            <v>540201240</v>
          </cell>
          <cell r="E449" t="str">
            <v/>
          </cell>
          <cell r="F449" t="str">
            <v>VERDE</v>
          </cell>
          <cell r="G449" t="str">
            <v xml:space="preserve">MSC CATERINA                                      </v>
          </cell>
          <cell r="H449" t="str">
            <v>13</v>
          </cell>
          <cell r="I449" t="str">
            <v>0</v>
          </cell>
          <cell r="J449">
            <v>2</v>
          </cell>
          <cell r="K449" t="str">
            <v>2</v>
          </cell>
          <cell r="L449" t="str">
            <v>2</v>
          </cell>
          <cell r="M449" t="str">
            <v>0</v>
          </cell>
          <cell r="N449" t="str">
            <v>0</v>
          </cell>
          <cell r="O449" t="str">
            <v>0</v>
          </cell>
          <cell r="P449" t="str">
            <v>22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FANU1724959           </v>
          </cell>
          <cell r="U449" t="str">
            <v>24/02/2022</v>
          </cell>
          <cell r="V449" t="str">
            <v>24/02/2022</v>
          </cell>
          <cell r="W449" t="str">
            <v>Rodrigo A9753300500</v>
          </cell>
          <cell r="X449" t="str">
            <v>FINALIZADO</v>
          </cell>
          <cell r="Y449" t="str">
            <v/>
          </cell>
          <cell r="Z449" t="str">
            <v>10</v>
          </cell>
          <cell r="AA449" t="str">
            <v>1</v>
          </cell>
          <cell r="AB449" t="str">
            <v>22</v>
          </cell>
          <cell r="AC449" t="str">
            <v>11</v>
          </cell>
          <cell r="AD449" t="str">
            <v xml:space="preserve">FANU1724959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Processado</v>
          </cell>
          <cell r="AI449" t="str">
            <v>Sim</v>
          </cell>
          <cell r="AJ449" t="str">
            <v>28/01/2022</v>
          </cell>
          <cell r="AK449" t="str">
            <v>Marítimo</v>
          </cell>
          <cell r="AL449" t="str">
            <v>04/02/2022</v>
          </cell>
          <cell r="AM449" t="str">
            <v>15/02/2022</v>
          </cell>
          <cell r="AN449" t="str">
            <v>2203609957</v>
          </cell>
        </row>
        <row r="450">
          <cell r="B450">
            <v>80534510</v>
          </cell>
          <cell r="C450">
            <v>540201241</v>
          </cell>
          <cell r="E450" t="str">
            <v/>
          </cell>
          <cell r="F450" t="str">
            <v>VERDE</v>
          </cell>
          <cell r="G450" t="str">
            <v xml:space="preserve">MSC CATERINA                                      </v>
          </cell>
          <cell r="H450" t="str">
            <v>14</v>
          </cell>
          <cell r="I450" t="str">
            <v>0</v>
          </cell>
          <cell r="J450">
            <v>21</v>
          </cell>
          <cell r="K450" t="str">
            <v>9</v>
          </cell>
          <cell r="L450" t="str">
            <v>21</v>
          </cell>
          <cell r="M450" t="str">
            <v>0</v>
          </cell>
          <cell r="N450" t="str">
            <v>5</v>
          </cell>
          <cell r="O450" t="str">
            <v>22</v>
          </cell>
          <cell r="P450" t="str">
            <v>22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GESU5320130           </v>
          </cell>
          <cell r="U450" t="str">
            <v>03/03/2022</v>
          </cell>
          <cell r="V450" t="str">
            <v>03/03/2022</v>
          </cell>
          <cell r="W450" t="str">
            <v>Patrick A9734920201</v>
          </cell>
          <cell r="X450" t="str">
            <v>FINALIZADO</v>
          </cell>
          <cell r="Y450" t="str">
            <v/>
          </cell>
          <cell r="Z450" t="str">
            <v>10</v>
          </cell>
          <cell r="AA450" t="str">
            <v>2</v>
          </cell>
          <cell r="AB450" t="str">
            <v>49</v>
          </cell>
          <cell r="AC450" t="str">
            <v>11</v>
          </cell>
          <cell r="AD450" t="str">
            <v xml:space="preserve">GESU5320130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Processado</v>
          </cell>
          <cell r="AI450" t="str">
            <v>Sim</v>
          </cell>
          <cell r="AJ450" t="str">
            <v>28/01/2022</v>
          </cell>
          <cell r="AK450" t="str">
            <v>Marítimo</v>
          </cell>
          <cell r="AL450" t="str">
            <v>04/02/2022</v>
          </cell>
          <cell r="AM450" t="str">
            <v>15/02/2022</v>
          </cell>
          <cell r="AN450" t="str">
            <v>2203512155</v>
          </cell>
        </row>
        <row r="451">
          <cell r="B451">
            <v>80534513</v>
          </cell>
          <cell r="C451">
            <v>540201243</v>
          </cell>
          <cell r="E451" t="str">
            <v/>
          </cell>
          <cell r="F451" t="str">
            <v>VERDE</v>
          </cell>
          <cell r="G451" t="str">
            <v xml:space="preserve">MSC CATERINA                                      </v>
          </cell>
          <cell r="H451" t="str">
            <v>12</v>
          </cell>
          <cell r="I451" t="str">
            <v>0</v>
          </cell>
          <cell r="J451">
            <v>10</v>
          </cell>
          <cell r="K451" t="str">
            <v>4</v>
          </cell>
          <cell r="L451" t="str">
            <v>10</v>
          </cell>
          <cell r="M451" t="str">
            <v>0</v>
          </cell>
          <cell r="N451" t="str">
            <v>33</v>
          </cell>
          <cell r="O451" t="str">
            <v>7</v>
          </cell>
          <cell r="P451" t="str">
            <v>8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UACU5390110           </v>
          </cell>
          <cell r="U451" t="str">
            <v>24/02/2022</v>
          </cell>
          <cell r="V451" t="str">
            <v>24/02/2022</v>
          </cell>
          <cell r="W451" t="str">
            <v>CJ TRAVESSA ( DARIO ) PUXE SBL/ Mariana A9613101622 7284</v>
          </cell>
          <cell r="X451" t="str">
            <v>FINALIZADO</v>
          </cell>
          <cell r="Y451" t="str">
            <v/>
          </cell>
          <cell r="Z451" t="str">
            <v>10</v>
          </cell>
          <cell r="AA451" t="str">
            <v>2</v>
          </cell>
          <cell r="AB451" t="str">
            <v>48</v>
          </cell>
          <cell r="AC451" t="str">
            <v>11</v>
          </cell>
          <cell r="AD451" t="str">
            <v xml:space="preserve">UACU5390110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Processado</v>
          </cell>
          <cell r="AI451" t="str">
            <v>Não</v>
          </cell>
          <cell r="AJ451" t="str">
            <v>28/01/2022</v>
          </cell>
          <cell r="AK451" t="str">
            <v>Marítimo</v>
          </cell>
          <cell r="AL451" t="str">
            <v>04/02/2022</v>
          </cell>
          <cell r="AM451" t="str">
            <v>15/02/2022</v>
          </cell>
          <cell r="AN451" t="str">
            <v>2203657340</v>
          </cell>
        </row>
        <row r="452">
          <cell r="B452">
            <v>80534523</v>
          </cell>
          <cell r="C452">
            <v>540201245</v>
          </cell>
          <cell r="E452" t="str">
            <v/>
          </cell>
          <cell r="F452" t="str">
            <v>VERDE</v>
          </cell>
          <cell r="G452" t="str">
            <v xml:space="preserve">MSC CATERINA                                      </v>
          </cell>
          <cell r="H452" t="str">
            <v>12</v>
          </cell>
          <cell r="I452" t="str">
            <v>0</v>
          </cell>
          <cell r="J452">
            <v>3</v>
          </cell>
          <cell r="K452" t="str">
            <v/>
          </cell>
          <cell r="L452" t="str">
            <v>3</v>
          </cell>
          <cell r="M452" t="str">
            <v>0</v>
          </cell>
          <cell r="N452" t="str">
            <v>11</v>
          </cell>
          <cell r="O452" t="str">
            <v>0</v>
          </cell>
          <cell r="P452" t="str">
            <v>0</v>
          </cell>
          <cell r="Q452" t="str">
            <v>0</v>
          </cell>
          <cell r="R452" t="str">
            <v>0</v>
          </cell>
          <cell r="S452" t="str">
            <v>Não</v>
          </cell>
          <cell r="T452" t="str">
            <v xml:space="preserve">SEGU3569427           </v>
          </cell>
          <cell r="U452" t="str">
            <v>24/02/2022</v>
          </cell>
          <cell r="V452" t="str">
            <v>24/02/2022</v>
          </cell>
          <cell r="W452" t="str">
            <v>Guilherme A9060107221</v>
          </cell>
          <cell r="X452" t="str">
            <v>FINALIZADO</v>
          </cell>
          <cell r="Y452" t="str">
            <v/>
          </cell>
          <cell r="Z452" t="str">
            <v>10</v>
          </cell>
          <cell r="AA452" t="str">
            <v>1</v>
          </cell>
          <cell r="AB452" t="str">
            <v>11</v>
          </cell>
          <cell r="AC452" t="str">
            <v>11</v>
          </cell>
          <cell r="AD452" t="str">
            <v xml:space="preserve">SEGU3569427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Processado</v>
          </cell>
          <cell r="AI452" t="str">
            <v>Não</v>
          </cell>
          <cell r="AJ452" t="str">
            <v>28/01/2022</v>
          </cell>
          <cell r="AK452" t="str">
            <v>Marítimo</v>
          </cell>
          <cell r="AL452" t="str">
            <v>04/02/2022</v>
          </cell>
          <cell r="AM452" t="str">
            <v>15/02/2022</v>
          </cell>
          <cell r="AN452" t="str">
            <v>2203657358</v>
          </cell>
        </row>
        <row r="453">
          <cell r="B453">
            <v>80534550</v>
          </cell>
          <cell r="C453">
            <v>540201249</v>
          </cell>
          <cell r="E453" t="str">
            <v/>
          </cell>
          <cell r="F453" t="str">
            <v>VERDE</v>
          </cell>
          <cell r="G453" t="str">
            <v xml:space="preserve">MSC CATERINA                                      </v>
          </cell>
          <cell r="H453" t="str">
            <v>14</v>
          </cell>
          <cell r="I453" t="str">
            <v>0</v>
          </cell>
          <cell r="J453">
            <v>15</v>
          </cell>
          <cell r="K453" t="str">
            <v>8</v>
          </cell>
          <cell r="L453" t="str">
            <v>15</v>
          </cell>
          <cell r="M453" t="str">
            <v>0</v>
          </cell>
          <cell r="N453" t="str">
            <v>17</v>
          </cell>
          <cell r="O453" t="str">
            <v>11</v>
          </cell>
          <cell r="P453" t="str">
            <v>11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UACU5169520           </v>
          </cell>
          <cell r="U453" t="str">
            <v>25/02/2022</v>
          </cell>
          <cell r="V453" t="str">
            <v/>
          </cell>
          <cell r="W453" t="str">
            <v/>
          </cell>
          <cell r="X453" t="str">
            <v>FINALIZADO</v>
          </cell>
          <cell r="Y453" t="str">
            <v/>
          </cell>
          <cell r="Z453" t="str">
            <v>10</v>
          </cell>
          <cell r="AA453" t="str">
            <v>2</v>
          </cell>
          <cell r="AB453" t="str">
            <v>39</v>
          </cell>
          <cell r="AC453" t="str">
            <v>11</v>
          </cell>
          <cell r="AD453" t="str">
            <v xml:space="preserve">UACU5169520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Processado</v>
          </cell>
          <cell r="AI453" t="str">
            <v>Sim</v>
          </cell>
          <cell r="AJ453" t="str">
            <v>28/01/2022</v>
          </cell>
          <cell r="AK453" t="str">
            <v>Marítimo</v>
          </cell>
          <cell r="AL453" t="str">
            <v>04/02/2022</v>
          </cell>
          <cell r="AM453" t="str">
            <v>15/02/2022</v>
          </cell>
          <cell r="AN453" t="str">
            <v>2203508670</v>
          </cell>
        </row>
        <row r="454">
          <cell r="B454">
            <v>80534578</v>
          </cell>
          <cell r="C454">
            <v>540201250</v>
          </cell>
          <cell r="E454" t="str">
            <v/>
          </cell>
          <cell r="F454" t="str">
            <v>VERDE</v>
          </cell>
          <cell r="G454" t="str">
            <v xml:space="preserve">MSC CATERINA                                      </v>
          </cell>
          <cell r="H454" t="str">
            <v>13</v>
          </cell>
          <cell r="I454" t="str">
            <v>0</v>
          </cell>
          <cell r="J454">
            <v>23</v>
          </cell>
          <cell r="K454" t="str">
            <v>11</v>
          </cell>
          <cell r="L454" t="str">
            <v>23</v>
          </cell>
          <cell r="M454" t="str">
            <v>77</v>
          </cell>
          <cell r="N454" t="str">
            <v>32</v>
          </cell>
          <cell r="O454" t="str">
            <v>1</v>
          </cell>
          <cell r="P454" t="str">
            <v>11</v>
          </cell>
          <cell r="Q454" t="str">
            <v>0</v>
          </cell>
          <cell r="R454" t="str">
            <v>0</v>
          </cell>
          <cell r="S454" t="str">
            <v>Não</v>
          </cell>
          <cell r="T454" t="str">
            <v xml:space="preserve">FSCU9976950           </v>
          </cell>
          <cell r="U454" t="str">
            <v>24/02/2022</v>
          </cell>
          <cell r="V454" t="str">
            <v>24/02/2022</v>
          </cell>
          <cell r="W454" t="str">
            <v>Ronie A3842600109</v>
          </cell>
          <cell r="X454" t="str">
            <v>FINALIZADO</v>
          </cell>
          <cell r="Y454" t="str">
            <v/>
          </cell>
          <cell r="Z454" t="str">
            <v>10</v>
          </cell>
          <cell r="AA454" t="str">
            <v>1</v>
          </cell>
          <cell r="AB454" t="str">
            <v>46</v>
          </cell>
          <cell r="AC454" t="str">
            <v>11</v>
          </cell>
          <cell r="AD454" t="str">
            <v xml:space="preserve">FSCU9976950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Processado</v>
          </cell>
          <cell r="AI454" t="str">
            <v>Sim</v>
          </cell>
          <cell r="AJ454" t="str">
            <v>28/01/2022</v>
          </cell>
          <cell r="AK454" t="str">
            <v>Marítimo</v>
          </cell>
          <cell r="AL454" t="str">
            <v>04/02/2022</v>
          </cell>
          <cell r="AM454" t="str">
            <v>15/02/2022</v>
          </cell>
          <cell r="AN454" t="str">
            <v>2203608632</v>
          </cell>
        </row>
        <row r="455">
          <cell r="B455">
            <v>80534574</v>
          </cell>
          <cell r="C455">
            <v>540201254</v>
          </cell>
          <cell r="E455" t="str">
            <v/>
          </cell>
          <cell r="F455" t="str">
            <v>VERDE</v>
          </cell>
          <cell r="G455" t="str">
            <v xml:space="preserve">MSC CATERINA                                      </v>
          </cell>
          <cell r="H455" t="str">
            <v>14</v>
          </cell>
          <cell r="I455" t="str">
            <v>0</v>
          </cell>
          <cell r="J455">
            <v>91</v>
          </cell>
          <cell r="K455" t="str">
            <v>10</v>
          </cell>
          <cell r="L455" t="str">
            <v>91</v>
          </cell>
          <cell r="M455" t="str">
            <v>568</v>
          </cell>
          <cell r="N455" t="str">
            <v>3</v>
          </cell>
          <cell r="O455" t="str">
            <v>25</v>
          </cell>
          <cell r="P455" t="str">
            <v>13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HLBU3332770           </v>
          </cell>
          <cell r="U455" t="str">
            <v>24/02/2022</v>
          </cell>
          <cell r="V455" t="str">
            <v>23/02/2022</v>
          </cell>
          <cell r="W455" t="str">
            <v/>
          </cell>
          <cell r="X455" t="str">
            <v>FINALIZADO</v>
          </cell>
          <cell r="Y455" t="str">
            <v/>
          </cell>
          <cell r="Z455" t="str">
            <v>10</v>
          </cell>
          <cell r="AA455" t="str">
            <v>2</v>
          </cell>
          <cell r="AB455" t="str">
            <v>50</v>
          </cell>
          <cell r="AC455" t="str">
            <v>11</v>
          </cell>
          <cell r="AD455" t="str">
            <v xml:space="preserve">HLBU3332770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Processado</v>
          </cell>
          <cell r="AI455" t="str">
            <v>Sim</v>
          </cell>
          <cell r="AJ455" t="str">
            <v>28/01/2022</v>
          </cell>
          <cell r="AK455" t="str">
            <v>Marítimo</v>
          </cell>
          <cell r="AL455" t="str">
            <v>04/02/2022</v>
          </cell>
          <cell r="AM455" t="str">
            <v>15/02/2022</v>
          </cell>
          <cell r="AN455" t="str">
            <v>2203431490</v>
          </cell>
        </row>
        <row r="456">
          <cell r="B456">
            <v>80533675</v>
          </cell>
          <cell r="C456">
            <v>540201261</v>
          </cell>
          <cell r="E456" t="str">
            <v/>
          </cell>
          <cell r="F456" t="str">
            <v>VERDE</v>
          </cell>
          <cell r="G456" t="str">
            <v xml:space="preserve">MSC CATERINA                                      </v>
          </cell>
          <cell r="H456" t="str">
            <v>13</v>
          </cell>
          <cell r="I456" t="str">
            <v>0</v>
          </cell>
          <cell r="J456">
            <v>13</v>
          </cell>
          <cell r="K456" t="str">
            <v>7</v>
          </cell>
          <cell r="L456" t="str">
            <v>13</v>
          </cell>
          <cell r="M456" t="str">
            <v>0</v>
          </cell>
          <cell r="N456" t="str">
            <v>40</v>
          </cell>
          <cell r="O456" t="str">
            <v>22</v>
          </cell>
          <cell r="P456" t="str">
            <v>8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FANU1741004           </v>
          </cell>
          <cell r="U456" t="str">
            <v>24/02/2022</v>
          </cell>
          <cell r="V456" t="str">
            <v>24/02/2022</v>
          </cell>
          <cell r="W456" t="str">
            <v>Guilherme A9060153602</v>
          </cell>
          <cell r="X456" t="str">
            <v>FINALIZADO</v>
          </cell>
          <cell r="Y456" t="str">
            <v/>
          </cell>
          <cell r="Z456" t="str">
            <v>10</v>
          </cell>
          <cell r="AA456" t="str">
            <v>1</v>
          </cell>
          <cell r="AB456" t="str">
            <v>70</v>
          </cell>
          <cell r="AC456" t="str">
            <v>11</v>
          </cell>
          <cell r="AD456" t="str">
            <v xml:space="preserve">FANU1741004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Processado</v>
          </cell>
          <cell r="AI456" t="str">
            <v>Não</v>
          </cell>
          <cell r="AJ456" t="str">
            <v>28/01/2022</v>
          </cell>
          <cell r="AK456" t="str">
            <v>Marítimo</v>
          </cell>
          <cell r="AL456" t="str">
            <v>04/02/2022</v>
          </cell>
          <cell r="AM456" t="str">
            <v>15/02/2022</v>
          </cell>
          <cell r="AN456" t="str">
            <v>2203609965</v>
          </cell>
        </row>
        <row r="457">
          <cell r="B457">
            <v>80533677</v>
          </cell>
          <cell r="C457">
            <v>540201263</v>
          </cell>
          <cell r="E457" t="str">
            <v/>
          </cell>
          <cell r="F457" t="str">
            <v>VERDE</v>
          </cell>
          <cell r="G457" t="str">
            <v xml:space="preserve">MSC CATERINA                                      </v>
          </cell>
          <cell r="H457" t="str">
            <v>13</v>
          </cell>
          <cell r="I457" t="str">
            <v>0</v>
          </cell>
          <cell r="J457">
            <v>14</v>
          </cell>
          <cell r="K457" t="str">
            <v>6</v>
          </cell>
          <cell r="L457" t="str">
            <v>14</v>
          </cell>
          <cell r="M457" t="str">
            <v>0</v>
          </cell>
          <cell r="N457" t="str">
            <v>7</v>
          </cell>
          <cell r="O457" t="str">
            <v>18</v>
          </cell>
          <cell r="P457" t="str">
            <v>28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SEGU5619466           </v>
          </cell>
          <cell r="U457" t="str">
            <v>23/02/2022</v>
          </cell>
          <cell r="V457" t="str">
            <v>24/02/2022</v>
          </cell>
          <cell r="W457" t="str">
            <v>Silas A9607500409</v>
          </cell>
          <cell r="X457" t="str">
            <v>FINALIZADO</v>
          </cell>
          <cell r="Y457" t="str">
            <v/>
          </cell>
          <cell r="Z457" t="str">
            <v>10</v>
          </cell>
          <cell r="AA457" t="str">
            <v>2</v>
          </cell>
          <cell r="AB457" t="str">
            <v>53</v>
          </cell>
          <cell r="AC457" t="str">
            <v>11</v>
          </cell>
          <cell r="AD457" t="str">
            <v xml:space="preserve">SEGU5619466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Processado</v>
          </cell>
          <cell r="AI457" t="str">
            <v>Não</v>
          </cell>
          <cell r="AJ457" t="str">
            <v>28/01/2022</v>
          </cell>
          <cell r="AK457" t="str">
            <v>Marítimo</v>
          </cell>
          <cell r="AL457" t="str">
            <v>04/02/2022</v>
          </cell>
          <cell r="AM457" t="str">
            <v>15/02/2022</v>
          </cell>
          <cell r="AN457" t="str">
            <v>2203609973</v>
          </cell>
        </row>
        <row r="458">
          <cell r="B458">
            <v>80533680</v>
          </cell>
          <cell r="C458">
            <v>540201264</v>
          </cell>
          <cell r="E458" t="str">
            <v/>
          </cell>
          <cell r="F458" t="str">
            <v>VERDE</v>
          </cell>
          <cell r="G458" t="str">
            <v xml:space="preserve">MSC CATERINA                                      </v>
          </cell>
          <cell r="H458" t="str">
            <v>12</v>
          </cell>
          <cell r="I458" t="str">
            <v>0</v>
          </cell>
          <cell r="J458">
            <v>82</v>
          </cell>
          <cell r="K458" t="str">
            <v>19</v>
          </cell>
          <cell r="L458" t="str">
            <v>82</v>
          </cell>
          <cell r="M458" t="str">
            <v>810</v>
          </cell>
          <cell r="N458" t="str">
            <v>31</v>
          </cell>
          <cell r="O458" t="str">
            <v>9</v>
          </cell>
          <cell r="P458" t="str">
            <v>77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HLBU1323960           </v>
          </cell>
          <cell r="U458" t="str">
            <v>25/02/2022</v>
          </cell>
          <cell r="V458" t="str">
            <v>02/03/2022</v>
          </cell>
          <cell r="W458" t="str">
            <v>Patrick A0091533628</v>
          </cell>
          <cell r="X458" t="str">
            <v>FINALIZADO</v>
          </cell>
          <cell r="Y458" t="str">
            <v/>
          </cell>
          <cell r="Z458" t="str">
            <v>10</v>
          </cell>
          <cell r="AA458" t="str">
            <v>3</v>
          </cell>
          <cell r="AB458" t="str">
            <v>43</v>
          </cell>
          <cell r="AC458" t="str">
            <v>11</v>
          </cell>
          <cell r="AD458" t="str">
            <v xml:space="preserve">HLBU1323960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Processado</v>
          </cell>
          <cell r="AI458" t="str">
            <v>Sim</v>
          </cell>
          <cell r="AJ458" t="str">
            <v>28/01/2022</v>
          </cell>
          <cell r="AK458" t="str">
            <v>Marítimo</v>
          </cell>
          <cell r="AL458" t="str">
            <v>04/02/2022</v>
          </cell>
          <cell r="AM458" t="str">
            <v>15/02/2022</v>
          </cell>
          <cell r="AN458" t="str">
            <v>2203714262</v>
          </cell>
        </row>
        <row r="459">
          <cell r="B459">
            <v>80533685</v>
          </cell>
          <cell r="C459">
            <v>540201268</v>
          </cell>
          <cell r="E459" t="str">
            <v/>
          </cell>
          <cell r="F459" t="str">
            <v>VERDE</v>
          </cell>
          <cell r="G459" t="str">
            <v xml:space="preserve">MSC CATERINA                                      </v>
          </cell>
          <cell r="H459" t="str">
            <v>5</v>
          </cell>
          <cell r="I459" t="str">
            <v>0</v>
          </cell>
          <cell r="J459">
            <v>38</v>
          </cell>
          <cell r="K459" t="str">
            <v>10</v>
          </cell>
          <cell r="L459" t="str">
            <v>38</v>
          </cell>
          <cell r="M459" t="str">
            <v>364</v>
          </cell>
          <cell r="N459" t="str">
            <v>0</v>
          </cell>
          <cell r="O459" t="str">
            <v>1</v>
          </cell>
          <cell r="P459" t="str">
            <v>31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TCNU1511989           </v>
          </cell>
          <cell r="U459" t="str">
            <v>03/03/2022</v>
          </cell>
          <cell r="V459" t="str">
            <v>03/03/2022</v>
          </cell>
          <cell r="W459" t="str">
            <v>Milani A3758802570 7354</v>
          </cell>
          <cell r="X459" t="str">
            <v>FINALIZADO</v>
          </cell>
          <cell r="Y459" t="str">
            <v/>
          </cell>
          <cell r="Z459" t="str">
            <v>10</v>
          </cell>
          <cell r="AA459" t="str">
            <v>3</v>
          </cell>
          <cell r="AB459" t="str">
            <v>40</v>
          </cell>
          <cell r="AC459" t="str">
            <v>11</v>
          </cell>
          <cell r="AD459" t="str">
            <v xml:space="preserve">TCNU1511989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Processado</v>
          </cell>
          <cell r="AI459" t="str">
            <v>Sim</v>
          </cell>
          <cell r="AJ459" t="str">
            <v>28/01/2022</v>
          </cell>
          <cell r="AK459" t="str">
            <v>Marítimo</v>
          </cell>
          <cell r="AL459" t="str">
            <v>04/02/2022</v>
          </cell>
          <cell r="AM459" t="str">
            <v>15/02/2022</v>
          </cell>
          <cell r="AN459" t="str">
            <v>2203975724</v>
          </cell>
        </row>
        <row r="460">
          <cell r="B460">
            <v>80533669</v>
          </cell>
          <cell r="C460">
            <v>540201289</v>
          </cell>
          <cell r="E460" t="str">
            <v/>
          </cell>
          <cell r="F460" t="str">
            <v>VERDE</v>
          </cell>
          <cell r="G460" t="str">
            <v xml:space="preserve">MSC CATERINA                                      </v>
          </cell>
          <cell r="H460" t="str">
            <v>14</v>
          </cell>
          <cell r="I460" t="str">
            <v>0</v>
          </cell>
          <cell r="J460">
            <v>50</v>
          </cell>
          <cell r="K460" t="str">
            <v>9</v>
          </cell>
          <cell r="L460" t="str">
            <v>50</v>
          </cell>
          <cell r="M460" t="str">
            <v>243</v>
          </cell>
          <cell r="N460" t="str">
            <v>14</v>
          </cell>
          <cell r="O460" t="str">
            <v>8</v>
          </cell>
          <cell r="P460" t="str">
            <v>6</v>
          </cell>
          <cell r="Q460" t="str">
            <v>1</v>
          </cell>
          <cell r="R460" t="str">
            <v>1</v>
          </cell>
          <cell r="S460" t="str">
            <v>Não</v>
          </cell>
          <cell r="T460" t="str">
            <v xml:space="preserve">FANU1412971           </v>
          </cell>
          <cell r="U460" t="str">
            <v>22/02/2022</v>
          </cell>
          <cell r="V460" t="str">
            <v>24/02/2022</v>
          </cell>
          <cell r="W460" t="str">
            <v>Patrick N000000005558/ Ronie A9672420105</v>
          </cell>
          <cell r="X460" t="str">
            <v>FINALIZADO</v>
          </cell>
          <cell r="Y460" t="str">
            <v/>
          </cell>
          <cell r="Z460" t="str">
            <v>10</v>
          </cell>
          <cell r="AA460" t="str">
            <v>6</v>
          </cell>
          <cell r="AB460" t="str">
            <v>33</v>
          </cell>
          <cell r="AC460" t="str">
            <v>11</v>
          </cell>
          <cell r="AD460" t="str">
            <v xml:space="preserve">FANU1412971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Processado</v>
          </cell>
          <cell r="AI460" t="str">
            <v>Sim</v>
          </cell>
          <cell r="AJ460" t="str">
            <v>28/01/2022</v>
          </cell>
          <cell r="AK460" t="str">
            <v>Marítimo</v>
          </cell>
          <cell r="AL460" t="str">
            <v>04/02/2022</v>
          </cell>
          <cell r="AM460" t="str">
            <v>15/02/2022</v>
          </cell>
          <cell r="AN460" t="str">
            <v>2203513712</v>
          </cell>
        </row>
        <row r="461">
          <cell r="B461">
            <v>80533777</v>
          </cell>
          <cell r="C461">
            <v>540201304</v>
          </cell>
          <cell r="E461" t="str">
            <v/>
          </cell>
          <cell r="F461" t="str">
            <v>VERDE</v>
          </cell>
          <cell r="G461" t="str">
            <v xml:space="preserve">MSC CATERINA                                      </v>
          </cell>
          <cell r="H461" t="str">
            <v>14</v>
          </cell>
          <cell r="I461" t="str">
            <v>0</v>
          </cell>
          <cell r="J461">
            <v>61</v>
          </cell>
          <cell r="K461" t="str">
            <v>8</v>
          </cell>
          <cell r="L461" t="str">
            <v>61</v>
          </cell>
          <cell r="M461" t="str">
            <v>640</v>
          </cell>
          <cell r="N461" t="str">
            <v>11</v>
          </cell>
          <cell r="O461" t="str">
            <v>20</v>
          </cell>
          <cell r="P461" t="str">
            <v>33</v>
          </cell>
          <cell r="Q461" t="str">
            <v>0</v>
          </cell>
          <cell r="R461" t="str">
            <v>0</v>
          </cell>
          <cell r="S461" t="str">
            <v>Não</v>
          </cell>
          <cell r="T461" t="str">
            <v xml:space="preserve">TCLU8248774           </v>
          </cell>
          <cell r="U461" t="str">
            <v>23/02/2022</v>
          </cell>
          <cell r="V461" t="str">
            <v>02/03/2022</v>
          </cell>
          <cell r="W461" t="str">
            <v>Rodrigo N914112014028/ Ronie A9602600349</v>
          </cell>
          <cell r="X461" t="str">
            <v>FINALIZADO</v>
          </cell>
          <cell r="Y461" t="str">
            <v/>
          </cell>
          <cell r="Z461" t="str">
            <v>10</v>
          </cell>
          <cell r="AA461" t="str">
            <v>6</v>
          </cell>
          <cell r="AB461" t="str">
            <v>75</v>
          </cell>
          <cell r="AC461" t="str">
            <v>11</v>
          </cell>
          <cell r="AD461" t="str">
            <v xml:space="preserve">TCLU8248774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Processado</v>
          </cell>
          <cell r="AI461" t="str">
            <v>Sim</v>
          </cell>
          <cell r="AJ461" t="str">
            <v>28/01/2022</v>
          </cell>
          <cell r="AK461" t="str">
            <v>Marítimo</v>
          </cell>
          <cell r="AL461" t="str">
            <v>04/02/2022</v>
          </cell>
          <cell r="AM461" t="str">
            <v>15/02/2022</v>
          </cell>
          <cell r="AN461" t="str">
            <v>2203513739</v>
          </cell>
        </row>
        <row r="462">
          <cell r="B462">
            <v>80533492</v>
          </cell>
          <cell r="C462">
            <v>540201309</v>
          </cell>
          <cell r="E462" t="str">
            <v/>
          </cell>
          <cell r="F462" t="str">
            <v>VERDE</v>
          </cell>
          <cell r="G462" t="str">
            <v xml:space="preserve">MSC CATERINA                                      </v>
          </cell>
          <cell r="H462" t="str">
            <v>12</v>
          </cell>
          <cell r="I462" t="str">
            <v>0</v>
          </cell>
          <cell r="J462">
            <v>34</v>
          </cell>
          <cell r="K462" t="str">
            <v>6</v>
          </cell>
          <cell r="L462" t="str">
            <v>34</v>
          </cell>
          <cell r="M462" t="str">
            <v>241</v>
          </cell>
          <cell r="N462" t="str">
            <v>6</v>
          </cell>
          <cell r="O462" t="str">
            <v>15</v>
          </cell>
          <cell r="P462" t="str">
            <v>20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FSCU9371336           </v>
          </cell>
          <cell r="U462" t="str">
            <v>25/02/2022</v>
          </cell>
          <cell r="V462" t="str">
            <v>25/02/2022</v>
          </cell>
          <cell r="W462" t="str">
            <v>Guilherme A9615017693 / A6965007375</v>
          </cell>
          <cell r="X462" t="str">
            <v>FINALIZADO</v>
          </cell>
          <cell r="Y462" t="str">
            <v/>
          </cell>
          <cell r="Z462" t="str">
            <v>10</v>
          </cell>
          <cell r="AA462" t="str">
            <v>4</v>
          </cell>
          <cell r="AB462" t="str">
            <v>55</v>
          </cell>
          <cell r="AC462" t="str">
            <v>11</v>
          </cell>
          <cell r="AD462" t="str">
            <v xml:space="preserve">FSCU9371336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Processado</v>
          </cell>
          <cell r="AI462" t="str">
            <v>Sim</v>
          </cell>
          <cell r="AJ462" t="str">
            <v>14/01/2022</v>
          </cell>
          <cell r="AK462" t="str">
            <v>Marítimo</v>
          </cell>
          <cell r="AL462" t="str">
            <v>04/02/2022</v>
          </cell>
          <cell r="AM462" t="str">
            <v>15/02/2022</v>
          </cell>
          <cell r="AN462" t="str">
            <v>2203696531</v>
          </cell>
        </row>
        <row r="463">
          <cell r="B463">
            <v>80533893</v>
          </cell>
          <cell r="C463">
            <v>540201344</v>
          </cell>
          <cell r="E463" t="str">
            <v/>
          </cell>
          <cell r="F463" t="str">
            <v>VERDE</v>
          </cell>
          <cell r="G463" t="str">
            <v xml:space="preserve">MSC CATERINA                                      </v>
          </cell>
          <cell r="H463" t="str">
            <v>12</v>
          </cell>
          <cell r="I463" t="str">
            <v>0</v>
          </cell>
          <cell r="J463">
            <v>73</v>
          </cell>
          <cell r="K463" t="str">
            <v>30</v>
          </cell>
          <cell r="L463" t="str">
            <v>73</v>
          </cell>
          <cell r="M463" t="str">
            <v>296</v>
          </cell>
          <cell r="N463" t="str">
            <v>59</v>
          </cell>
          <cell r="O463" t="str">
            <v>1</v>
          </cell>
          <cell r="P463" t="str">
            <v>0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GESU5569756           </v>
          </cell>
          <cell r="U463" t="str">
            <v>25/02/2022</v>
          </cell>
          <cell r="V463" t="str">
            <v>25/02/2022</v>
          </cell>
          <cell r="W463" t="str">
            <v>CJ. CAMBIO ( ALVARO ) PUXE SBL / Patrick A0061530628</v>
          </cell>
          <cell r="X463" t="str">
            <v>FINALIZADO</v>
          </cell>
          <cell r="Y463" t="str">
            <v/>
          </cell>
          <cell r="Z463" t="str">
            <v>10</v>
          </cell>
          <cell r="AA463" t="str">
            <v>2</v>
          </cell>
          <cell r="AB463" t="str">
            <v>68</v>
          </cell>
          <cell r="AC463" t="str">
            <v>11</v>
          </cell>
          <cell r="AD463" t="str">
            <v xml:space="preserve">GESU5569756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Processado</v>
          </cell>
          <cell r="AI463" t="str">
            <v>Não</v>
          </cell>
          <cell r="AJ463" t="str">
            <v>28/01/2022</v>
          </cell>
          <cell r="AK463" t="str">
            <v>Marítimo</v>
          </cell>
          <cell r="AL463" t="str">
            <v>04/02/2022</v>
          </cell>
          <cell r="AM463" t="str">
            <v>15/02/2022</v>
          </cell>
          <cell r="AN463" t="str">
            <v>2203696140</v>
          </cell>
        </row>
        <row r="464">
          <cell r="B464">
            <v>80533897</v>
          </cell>
          <cell r="C464">
            <v>540201346</v>
          </cell>
          <cell r="E464" t="str">
            <v/>
          </cell>
          <cell r="F464" t="str">
            <v>VERDE</v>
          </cell>
          <cell r="G464" t="str">
            <v xml:space="preserve">MSC CATERINA                                      </v>
          </cell>
          <cell r="H464" t="str">
            <v>14</v>
          </cell>
          <cell r="I464" t="str">
            <v>0</v>
          </cell>
          <cell r="J464">
            <v>10</v>
          </cell>
          <cell r="K464" t="str">
            <v>3</v>
          </cell>
          <cell r="L464" t="str">
            <v>10</v>
          </cell>
          <cell r="M464" t="str">
            <v>0</v>
          </cell>
          <cell r="N464" t="str">
            <v>3</v>
          </cell>
          <cell r="O464" t="str">
            <v>13</v>
          </cell>
          <cell r="P464" t="str">
            <v>37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UACU5635038           </v>
          </cell>
          <cell r="U464" t="str">
            <v>03/02/2022</v>
          </cell>
          <cell r="V464" t="str">
            <v>03/03/2022</v>
          </cell>
          <cell r="W464" t="str">
            <v>Milani A9448801014</v>
          </cell>
          <cell r="X464" t="str">
            <v>FINALIZADO</v>
          </cell>
          <cell r="Y464" t="str">
            <v/>
          </cell>
          <cell r="Z464" t="str">
            <v>10</v>
          </cell>
          <cell r="AA464" t="str">
            <v>3</v>
          </cell>
          <cell r="AB464" t="str">
            <v>53</v>
          </cell>
          <cell r="AC464" t="str">
            <v>11</v>
          </cell>
          <cell r="AD464" t="str">
            <v xml:space="preserve">UACU5635038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Processado</v>
          </cell>
          <cell r="AI464" t="str">
            <v>Não</v>
          </cell>
          <cell r="AJ464" t="str">
            <v>28/01/2022</v>
          </cell>
          <cell r="AK464" t="str">
            <v>Marítimo</v>
          </cell>
          <cell r="AL464" t="str">
            <v>04/02/2022</v>
          </cell>
          <cell r="AM464" t="str">
            <v>15/02/2022</v>
          </cell>
          <cell r="AN464" t="str">
            <v>2203513704</v>
          </cell>
        </row>
        <row r="465">
          <cell r="B465">
            <v>80533919</v>
          </cell>
          <cell r="C465">
            <v>540201347</v>
          </cell>
          <cell r="E465" t="str">
            <v/>
          </cell>
          <cell r="F465" t="str">
            <v>VERDE</v>
          </cell>
          <cell r="G465" t="str">
            <v xml:space="preserve">MSC CATERINA                                      </v>
          </cell>
          <cell r="H465" t="str">
            <v>12</v>
          </cell>
          <cell r="I465" t="str">
            <v>0</v>
          </cell>
          <cell r="J465">
            <v>23</v>
          </cell>
          <cell r="K465" t="str">
            <v>9</v>
          </cell>
          <cell r="L465" t="str">
            <v>23</v>
          </cell>
          <cell r="M465" t="str">
            <v>135</v>
          </cell>
          <cell r="N465" t="str">
            <v>5</v>
          </cell>
          <cell r="O465" t="str">
            <v>21</v>
          </cell>
          <cell r="P465" t="str">
            <v>20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TCLU8218804           </v>
          </cell>
          <cell r="U465" t="str">
            <v>25/02/2022</v>
          </cell>
          <cell r="V465" t="str">
            <v>25/02/2022</v>
          </cell>
          <cell r="W465" t="str">
            <v>Ronie A0029817781</v>
          </cell>
          <cell r="X465" t="str">
            <v>FINALIZADO</v>
          </cell>
          <cell r="Y465" t="str">
            <v/>
          </cell>
          <cell r="Z465" t="str">
            <v>10</v>
          </cell>
          <cell r="AA465" t="str">
            <v>2</v>
          </cell>
          <cell r="AB465" t="str">
            <v>48</v>
          </cell>
          <cell r="AC465" t="str">
            <v>11</v>
          </cell>
          <cell r="AD465" t="str">
            <v xml:space="preserve">TCLU8218804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Processado</v>
          </cell>
          <cell r="AI465" t="str">
            <v>Não</v>
          </cell>
          <cell r="AJ465" t="str">
            <v>28/01/2022</v>
          </cell>
          <cell r="AK465" t="str">
            <v>Marítimo</v>
          </cell>
          <cell r="AL465" t="str">
            <v>04/02/2022</v>
          </cell>
          <cell r="AM465" t="str">
            <v>15/02/2022</v>
          </cell>
          <cell r="AN465" t="str">
            <v>2203695055</v>
          </cell>
        </row>
        <row r="466">
          <cell r="B466">
            <v>80533956</v>
          </cell>
          <cell r="C466">
            <v>540201351</v>
          </cell>
          <cell r="E466" t="str">
            <v/>
          </cell>
          <cell r="F466" t="str">
            <v>VERDE</v>
          </cell>
          <cell r="G466" t="str">
            <v xml:space="preserve">MSC CATERINA                                      </v>
          </cell>
          <cell r="H466" t="str">
            <v>11</v>
          </cell>
          <cell r="I466" t="str">
            <v>0</v>
          </cell>
          <cell r="J466">
            <v>10</v>
          </cell>
          <cell r="K466" t="str">
            <v>6</v>
          </cell>
          <cell r="L466" t="str">
            <v>10</v>
          </cell>
          <cell r="M466" t="str">
            <v>0</v>
          </cell>
          <cell r="N466" t="str">
            <v>4</v>
          </cell>
          <cell r="O466" t="str">
            <v>2</v>
          </cell>
          <cell r="P466" t="str">
            <v>38</v>
          </cell>
          <cell r="Q466" t="str">
            <v>0</v>
          </cell>
          <cell r="R466" t="str">
            <v>0</v>
          </cell>
          <cell r="S466" t="str">
            <v>Não</v>
          </cell>
          <cell r="T466" t="str">
            <v xml:space="preserve">HLBU2442855           </v>
          </cell>
          <cell r="U466" t="str">
            <v>02/03/2022</v>
          </cell>
          <cell r="V466" t="str">
            <v>02/03/2022</v>
          </cell>
          <cell r="W466" t="str">
            <v>Leticia A9408801185    7C72</v>
          </cell>
          <cell r="X466" t="str">
            <v>FINALIZADO</v>
          </cell>
          <cell r="Y466" t="str">
            <v/>
          </cell>
          <cell r="Z466" t="str">
            <v>10</v>
          </cell>
          <cell r="AA466" t="str">
            <v>3</v>
          </cell>
          <cell r="AB466" t="str">
            <v>44</v>
          </cell>
          <cell r="AC466" t="str">
            <v>11</v>
          </cell>
          <cell r="AD466" t="str">
            <v xml:space="preserve">HLBU2442855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Processado</v>
          </cell>
          <cell r="AI466" t="str">
            <v>Sim</v>
          </cell>
          <cell r="AJ466" t="str">
            <v>28/01/2022</v>
          </cell>
          <cell r="AK466" t="str">
            <v>Marítimo</v>
          </cell>
          <cell r="AL466" t="str">
            <v>04/02/2022</v>
          </cell>
          <cell r="AM466" t="str">
            <v>15/02/2022</v>
          </cell>
          <cell r="AN466" t="str">
            <v>2203815956</v>
          </cell>
        </row>
        <row r="467">
          <cell r="B467">
            <v>80533955</v>
          </cell>
          <cell r="C467">
            <v>540201353</v>
          </cell>
          <cell r="E467" t="str">
            <v/>
          </cell>
          <cell r="F467" t="str">
            <v>VERDE</v>
          </cell>
          <cell r="G467" t="str">
            <v xml:space="preserve">MSC CATERINA                                      </v>
          </cell>
          <cell r="H467" t="str">
            <v>13</v>
          </cell>
          <cell r="I467" t="str">
            <v>0</v>
          </cell>
          <cell r="J467">
            <v>84</v>
          </cell>
          <cell r="K467" t="str">
            <v>18</v>
          </cell>
          <cell r="L467" t="str">
            <v>84</v>
          </cell>
          <cell r="M467" t="str">
            <v>362</v>
          </cell>
          <cell r="N467" t="str">
            <v>0</v>
          </cell>
          <cell r="O467" t="str">
            <v>0</v>
          </cell>
          <cell r="P467" t="str">
            <v>7</v>
          </cell>
          <cell r="Q467" t="str">
            <v>6</v>
          </cell>
          <cell r="R467" t="str">
            <v>6</v>
          </cell>
          <cell r="S467" t="str">
            <v>Não</v>
          </cell>
          <cell r="T467" t="str">
            <v xml:space="preserve">UACU5744471           </v>
          </cell>
          <cell r="U467" t="str">
            <v>24/02/2022</v>
          </cell>
          <cell r="V467" t="str">
            <v>02/03/2022</v>
          </cell>
          <cell r="W467" t="str">
            <v>Carlos A  5410502022</v>
          </cell>
          <cell r="X467" t="str">
            <v>FINALIZADO</v>
          </cell>
          <cell r="Y467" t="str">
            <v/>
          </cell>
          <cell r="Z467" t="str">
            <v>10</v>
          </cell>
          <cell r="AA467" t="str">
            <v>3</v>
          </cell>
          <cell r="AB467" t="str">
            <v>39</v>
          </cell>
          <cell r="AC467" t="str">
            <v>11</v>
          </cell>
          <cell r="AD467" t="str">
            <v xml:space="preserve">UACU5744471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Processado</v>
          </cell>
          <cell r="AI467" t="str">
            <v>Sim</v>
          </cell>
          <cell r="AJ467" t="str">
            <v>28/01/2022</v>
          </cell>
          <cell r="AK467" t="str">
            <v>Marítimo</v>
          </cell>
          <cell r="AL467" t="str">
            <v>04/02/2022</v>
          </cell>
          <cell r="AM467" t="str">
            <v>15/02/2022</v>
          </cell>
          <cell r="AN467" t="str">
            <v>2203608675</v>
          </cell>
        </row>
        <row r="468">
          <cell r="B468">
            <v>80533950</v>
          </cell>
          <cell r="C468">
            <v>540201362</v>
          </cell>
          <cell r="E468" t="str">
            <v/>
          </cell>
          <cell r="F468" t="str">
            <v>VERDE</v>
          </cell>
          <cell r="G468" t="str">
            <v xml:space="preserve">MSC CATERINA                                      </v>
          </cell>
          <cell r="H468" t="str">
            <v>13</v>
          </cell>
          <cell r="I468" t="str">
            <v>0</v>
          </cell>
          <cell r="J468">
            <v>38</v>
          </cell>
          <cell r="K468" t="str">
            <v>6</v>
          </cell>
          <cell r="L468" t="str">
            <v>38</v>
          </cell>
          <cell r="M468" t="str">
            <v>653</v>
          </cell>
          <cell r="N468" t="str">
            <v>17</v>
          </cell>
          <cell r="O468" t="str">
            <v>8</v>
          </cell>
          <cell r="P468" t="str">
            <v>7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HLXU8225392           </v>
          </cell>
          <cell r="U468" t="str">
            <v>24/02/2022</v>
          </cell>
          <cell r="V468" t="str">
            <v/>
          </cell>
          <cell r="W468" t="str">
            <v>Ronie A9602671917</v>
          </cell>
          <cell r="X468" t="str">
            <v>FINALIZADO</v>
          </cell>
          <cell r="Y468" t="str">
            <v/>
          </cell>
          <cell r="Z468" t="str">
            <v>10</v>
          </cell>
          <cell r="AA468" t="str">
            <v>2</v>
          </cell>
          <cell r="AB468" t="str">
            <v>40</v>
          </cell>
          <cell r="AC468" t="str">
            <v>11</v>
          </cell>
          <cell r="AD468" t="str">
            <v xml:space="preserve">HLXU8225392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Processado</v>
          </cell>
          <cell r="AI468" t="str">
            <v>Sim</v>
          </cell>
          <cell r="AJ468" t="str">
            <v>28/01/2022</v>
          </cell>
          <cell r="AK468" t="str">
            <v>Marítimo</v>
          </cell>
          <cell r="AL468" t="str">
            <v>04/02/2022</v>
          </cell>
          <cell r="AM468" t="str">
            <v>15/02/2022</v>
          </cell>
          <cell r="AN468" t="str">
            <v>2203608640</v>
          </cell>
        </row>
        <row r="469">
          <cell r="B469">
            <v>80534053</v>
          </cell>
          <cell r="C469">
            <v>540201363</v>
          </cell>
          <cell r="E469" t="str">
            <v/>
          </cell>
          <cell r="F469" t="str">
            <v>VERDE</v>
          </cell>
          <cell r="G469" t="str">
            <v xml:space="preserve">MSC CATERINA                                      </v>
          </cell>
          <cell r="H469" t="str">
            <v>14</v>
          </cell>
          <cell r="I469" t="str">
            <v>0</v>
          </cell>
          <cell r="J469">
            <v>34</v>
          </cell>
          <cell r="K469" t="str">
            <v>12</v>
          </cell>
          <cell r="L469" t="str">
            <v>34</v>
          </cell>
          <cell r="M469" t="str">
            <v>188</v>
          </cell>
          <cell r="N469" t="str">
            <v>38</v>
          </cell>
          <cell r="O469" t="str">
            <v>3</v>
          </cell>
          <cell r="P469" t="str">
            <v>3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HAMU1233254           </v>
          </cell>
          <cell r="U469" t="str">
            <v>22/02/2022</v>
          </cell>
          <cell r="V469" t="str">
            <v>24/02/2022</v>
          </cell>
          <cell r="W469" t="str">
            <v>CJ. CAMBIO ( ALVARO ) PUXE SBL/ Rodrigo A0061530628 / A0061530728</v>
          </cell>
          <cell r="X469" t="str">
            <v>FINALIZADO</v>
          </cell>
          <cell r="Y469" t="str">
            <v/>
          </cell>
          <cell r="Z469" t="str">
            <v>10</v>
          </cell>
          <cell r="AA469" t="str">
            <v>3</v>
          </cell>
          <cell r="AB469" t="str">
            <v>48</v>
          </cell>
          <cell r="AC469" t="str">
            <v>11</v>
          </cell>
          <cell r="AD469" t="str">
            <v xml:space="preserve">HAMU1233254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Processado</v>
          </cell>
          <cell r="AI469" t="str">
            <v>Sim</v>
          </cell>
          <cell r="AJ469" t="str">
            <v>28/01/2022</v>
          </cell>
          <cell r="AK469" t="str">
            <v>Marítimo</v>
          </cell>
          <cell r="AL469" t="str">
            <v>04/02/2022</v>
          </cell>
          <cell r="AM469" t="str">
            <v>15/02/2022</v>
          </cell>
          <cell r="AN469" t="str">
            <v>2203508727</v>
          </cell>
        </row>
        <row r="470">
          <cell r="B470" t="str">
            <v>STP21-0150-1</v>
          </cell>
          <cell r="C470">
            <v>540201381</v>
          </cell>
          <cell r="E470" t="str">
            <v/>
          </cell>
          <cell r="F470" t="str">
            <v>VERDE</v>
          </cell>
          <cell r="G470" t="str">
            <v xml:space="preserve">MAERSK LONDRINA                                   </v>
          </cell>
          <cell r="H470" t="str">
            <v>5</v>
          </cell>
          <cell r="I470" t="str">
            <v>0</v>
          </cell>
          <cell r="J470">
            <v>3</v>
          </cell>
          <cell r="K470" t="str">
            <v>2</v>
          </cell>
          <cell r="L470" t="str">
            <v>3</v>
          </cell>
          <cell r="M470" t="str">
            <v>0</v>
          </cell>
          <cell r="N470" t="str">
            <v>3</v>
          </cell>
          <cell r="O470" t="str">
            <v>0</v>
          </cell>
          <cell r="P470" t="str">
            <v>0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SELG597483            </v>
          </cell>
          <cell r="V470" t="str">
            <v/>
          </cell>
          <cell r="W470" t="str">
            <v>Margarete A9583507930 //CARCACA, PUXE WILSON SONS AUTORIZADO OLL</v>
          </cell>
          <cell r="X470" t="str">
            <v>FINALIZADO</v>
          </cell>
          <cell r="Y470" t="str">
            <v/>
          </cell>
          <cell r="Z470" t="str">
            <v>10</v>
          </cell>
          <cell r="AA470" t="str">
            <v>0</v>
          </cell>
          <cell r="AB470" t="str">
            <v>0</v>
          </cell>
          <cell r="AC470" t="str">
            <v>0</v>
          </cell>
          <cell r="AD470" t="str">
            <v xml:space="preserve">                         </v>
          </cell>
          <cell r="AE470" t="str">
            <v/>
          </cell>
          <cell r="AF470" t="str">
            <v/>
          </cell>
          <cell r="AG470" t="str">
            <v>16439900</v>
          </cell>
          <cell r="AH470" t="str">
            <v>Processado</v>
          </cell>
          <cell r="AI470" t="str">
            <v>Sim</v>
          </cell>
          <cell r="AJ470" t="str">
            <v>30/11/2021</v>
          </cell>
          <cell r="AK470" t="str">
            <v>Marítimo</v>
          </cell>
          <cell r="AL470" t="str">
            <v>13/01/2022</v>
          </cell>
          <cell r="AM470" t="str">
            <v>21/02/2022</v>
          </cell>
          <cell r="AN470" t="str">
            <v>2203862253</v>
          </cell>
        </row>
        <row r="471">
          <cell r="B471">
            <v>80534778</v>
          </cell>
          <cell r="C471">
            <v>540201474</v>
          </cell>
          <cell r="E471" t="str">
            <v/>
          </cell>
          <cell r="F471" t="str">
            <v>VERDE</v>
          </cell>
          <cell r="G471" t="str">
            <v xml:space="preserve">MSC ATHENS                                        </v>
          </cell>
          <cell r="H471" t="str">
            <v>5</v>
          </cell>
          <cell r="I471" t="str">
            <v>0</v>
          </cell>
          <cell r="J471">
            <v>16</v>
          </cell>
          <cell r="K471" t="str">
            <v>7</v>
          </cell>
          <cell r="L471" t="str">
            <v>16</v>
          </cell>
          <cell r="M471" t="str">
            <v>2</v>
          </cell>
          <cell r="N471" t="str">
            <v>56</v>
          </cell>
          <cell r="O471" t="str">
            <v>4</v>
          </cell>
          <cell r="P471" t="str">
            <v>5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SEGU6889996           </v>
          </cell>
          <cell r="U471" t="str">
            <v>04/03/2022</v>
          </cell>
          <cell r="V471" t="str">
            <v>03/03/2022</v>
          </cell>
          <cell r="W471" t="str">
            <v>CJ. CAMBIO ( ALVARO ) PUXE SBL/ Leticia A9582800000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2</v>
          </cell>
          <cell r="AB471" t="str">
            <v>67</v>
          </cell>
          <cell r="AC471" t="str">
            <v>11</v>
          </cell>
          <cell r="AD471" t="str">
            <v xml:space="preserve">SEGU6889996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Não</v>
          </cell>
          <cell r="AJ471" t="str">
            <v>06/02/2022</v>
          </cell>
          <cell r="AK471" t="str">
            <v>Marítimo</v>
          </cell>
          <cell r="AL471" t="str">
            <v>11/02/2022</v>
          </cell>
          <cell r="AM471" t="str">
            <v>24/02/2022</v>
          </cell>
          <cell r="AN471" t="str">
            <v>2203972660</v>
          </cell>
        </row>
        <row r="472">
          <cell r="B472">
            <v>80534707</v>
          </cell>
          <cell r="C472">
            <v>540201475</v>
          </cell>
          <cell r="E472" t="str">
            <v/>
          </cell>
          <cell r="F472" t="str">
            <v>VERDE</v>
          </cell>
          <cell r="G472" t="str">
            <v xml:space="preserve">MSC ATHENS                                        </v>
          </cell>
          <cell r="H472" t="str">
            <v>4</v>
          </cell>
          <cell r="I472" t="str">
            <v>0</v>
          </cell>
          <cell r="J472">
            <v>54</v>
          </cell>
          <cell r="K472" t="str">
            <v>14</v>
          </cell>
          <cell r="L472" t="str">
            <v>54</v>
          </cell>
          <cell r="M472" t="str">
            <v>664</v>
          </cell>
          <cell r="N472" t="str">
            <v>22</v>
          </cell>
          <cell r="O472" t="str">
            <v>14</v>
          </cell>
          <cell r="P472" t="str">
            <v>7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TCLU9504084           </v>
          </cell>
          <cell r="U472" t="str">
            <v>07/02/2022</v>
          </cell>
          <cell r="V472" t="str">
            <v>07/03/2022</v>
          </cell>
          <cell r="W472" t="str">
            <v>Ronie A3842600109 / Patrick A0029975890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4</v>
          </cell>
          <cell r="AB472" t="str">
            <v>57</v>
          </cell>
          <cell r="AC472" t="str">
            <v>11</v>
          </cell>
          <cell r="AD472" t="str">
            <v xml:space="preserve">TCLU9504084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06/02/2022</v>
          </cell>
          <cell r="AK472" t="str">
            <v>Marítimo</v>
          </cell>
          <cell r="AL472" t="str">
            <v>11/02/2022</v>
          </cell>
          <cell r="AM472" t="str">
            <v>24/02/2022</v>
          </cell>
          <cell r="AN472" t="str">
            <v>2204074500</v>
          </cell>
        </row>
        <row r="473">
          <cell r="B473">
            <v>80535469</v>
          </cell>
          <cell r="C473">
            <v>540201478</v>
          </cell>
          <cell r="E473" t="str">
            <v/>
          </cell>
          <cell r="F473" t="str">
            <v>VERDE</v>
          </cell>
          <cell r="G473" t="str">
            <v xml:space="preserve">MSC ATHENS                                        </v>
          </cell>
          <cell r="H473" t="str">
            <v>5</v>
          </cell>
          <cell r="I473" t="str">
            <v>0</v>
          </cell>
          <cell r="J473">
            <v>24</v>
          </cell>
          <cell r="K473" t="str">
            <v>8</v>
          </cell>
          <cell r="L473" t="str">
            <v>24</v>
          </cell>
          <cell r="M473" t="str">
            <v>0</v>
          </cell>
          <cell r="N473" t="str">
            <v>20</v>
          </cell>
          <cell r="O473" t="str">
            <v>9</v>
          </cell>
          <cell r="P473" t="str">
            <v>27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CAIU8529815           </v>
          </cell>
          <cell r="U473" t="str">
            <v>02/03/2022</v>
          </cell>
          <cell r="V473" t="str">
            <v>02/03/2022</v>
          </cell>
          <cell r="W473" t="str">
            <v>CJ TRAVESSA ( DARIO ) PUXE SBL / Rodrigo A9753300500</v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2</v>
          </cell>
          <cell r="AB473" t="str">
            <v>56</v>
          </cell>
          <cell r="AC473" t="str">
            <v>11</v>
          </cell>
          <cell r="AD473" t="str">
            <v xml:space="preserve">CAIU8529815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Sim</v>
          </cell>
          <cell r="AJ473" t="str">
            <v>06/02/2022</v>
          </cell>
          <cell r="AK473" t="str">
            <v>Marítimo</v>
          </cell>
          <cell r="AL473" t="str">
            <v>11/02/2022</v>
          </cell>
          <cell r="AM473" t="str">
            <v>24/02/2022</v>
          </cell>
          <cell r="AN473" t="str">
            <v>2203846100</v>
          </cell>
        </row>
        <row r="474">
          <cell r="B474">
            <v>80534713</v>
          </cell>
          <cell r="C474">
            <v>540201484</v>
          </cell>
          <cell r="E474" t="str">
            <v/>
          </cell>
          <cell r="F474" t="str">
            <v>VERDE</v>
          </cell>
          <cell r="G474" t="str">
            <v xml:space="preserve">MSC ATHENS                                        </v>
          </cell>
          <cell r="H474" t="str">
            <v>4</v>
          </cell>
          <cell r="I474" t="str">
            <v>0</v>
          </cell>
          <cell r="J474">
            <v>73</v>
          </cell>
          <cell r="K474" t="str">
            <v>28</v>
          </cell>
          <cell r="L474" t="str">
            <v>73</v>
          </cell>
          <cell r="M474" t="str">
            <v>382</v>
          </cell>
          <cell r="N474" t="str">
            <v>17</v>
          </cell>
          <cell r="O474" t="str">
            <v>18</v>
          </cell>
          <cell r="P474" t="str">
            <v>1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HLXU8209386           </v>
          </cell>
          <cell r="U474" t="str">
            <v>03/03/2022</v>
          </cell>
          <cell r="V474" t="str">
            <v>04/03/2022</v>
          </cell>
          <cell r="W474" t="str">
            <v>CJ. CAMBIO ( ALVARO ) PUXE SBL/ Ronie A6932601101/ Carlos A4570703338</v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6</v>
          </cell>
          <cell r="AB474" t="str">
            <v>45</v>
          </cell>
          <cell r="AC474" t="str">
            <v>11</v>
          </cell>
          <cell r="AD474" t="str">
            <v xml:space="preserve">HLXU8209386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Não</v>
          </cell>
          <cell r="AJ474" t="str">
            <v>06/02/2022</v>
          </cell>
          <cell r="AK474" t="str">
            <v>Marítimo</v>
          </cell>
          <cell r="AL474" t="str">
            <v>11/02/2022</v>
          </cell>
          <cell r="AM474" t="str">
            <v>24/02/2022</v>
          </cell>
          <cell r="AN474" t="str">
            <v>2204074518</v>
          </cell>
        </row>
        <row r="475">
          <cell r="B475">
            <v>80534798</v>
          </cell>
          <cell r="C475">
            <v>540201501</v>
          </cell>
          <cell r="E475" t="str">
            <v/>
          </cell>
          <cell r="F475" t="str">
            <v>VERDE</v>
          </cell>
          <cell r="G475" t="str">
            <v xml:space="preserve">MSC ATHENS                                        </v>
          </cell>
          <cell r="H475" t="str">
            <v>5</v>
          </cell>
          <cell r="I475" t="str">
            <v>0</v>
          </cell>
          <cell r="J475">
            <v>27</v>
          </cell>
          <cell r="K475" t="str">
            <v>9</v>
          </cell>
          <cell r="L475" t="str">
            <v>27</v>
          </cell>
          <cell r="M475" t="str">
            <v>0</v>
          </cell>
          <cell r="N475" t="str">
            <v>7</v>
          </cell>
          <cell r="O475" t="str">
            <v>56</v>
          </cell>
          <cell r="P475" t="str">
            <v>21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FDCU0185028           </v>
          </cell>
          <cell r="U475" t="str">
            <v>04/03/2022</v>
          </cell>
          <cell r="V475" t="str">
            <v>03/03/2022</v>
          </cell>
          <cell r="W475" t="str">
            <v>Leticia A9408810423  7354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2</v>
          </cell>
          <cell r="AB475" t="str">
            <v>84</v>
          </cell>
          <cell r="AC475" t="str">
            <v>11</v>
          </cell>
          <cell r="AD475" t="str">
            <v xml:space="preserve">FDCU0185028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Não</v>
          </cell>
          <cell r="AJ475" t="str">
            <v>06/02/2022</v>
          </cell>
          <cell r="AK475" t="str">
            <v>Marítimo</v>
          </cell>
          <cell r="AL475" t="str">
            <v>11/02/2022</v>
          </cell>
          <cell r="AM475" t="str">
            <v>24/02/2022</v>
          </cell>
          <cell r="AN475" t="str">
            <v>2203972695</v>
          </cell>
        </row>
        <row r="476">
          <cell r="B476">
            <v>80535391</v>
          </cell>
          <cell r="C476">
            <v>540201566</v>
          </cell>
          <cell r="E476" t="str">
            <v/>
          </cell>
          <cell r="F476" t="str">
            <v>VERDE</v>
          </cell>
          <cell r="G476" t="str">
            <v xml:space="preserve">MSC ATHENS                                        </v>
          </cell>
          <cell r="H476" t="str">
            <v>11</v>
          </cell>
          <cell r="I476" t="str">
            <v>0</v>
          </cell>
          <cell r="J476">
            <v>50</v>
          </cell>
          <cell r="K476" t="str">
            <v>10</v>
          </cell>
          <cell r="L476" t="str">
            <v>50</v>
          </cell>
          <cell r="M476" t="str">
            <v>476</v>
          </cell>
          <cell r="N476" t="str">
            <v>17</v>
          </cell>
          <cell r="O476" t="str">
            <v>49</v>
          </cell>
          <cell r="P476" t="str">
            <v>4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HLXU8556410           </v>
          </cell>
          <cell r="U476" t="str">
            <v>23/02/2022</v>
          </cell>
          <cell r="V476" t="str">
            <v>25/02/2022</v>
          </cell>
          <cell r="W476" t="str">
            <v>Silas A9616800180    9054</v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4</v>
          </cell>
          <cell r="AB476" t="str">
            <v>80</v>
          </cell>
          <cell r="AC476" t="str">
            <v>11</v>
          </cell>
          <cell r="AD476" t="str">
            <v xml:space="preserve">HLXU8556410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06/02/2022</v>
          </cell>
          <cell r="AK476" t="str">
            <v>Marítimo</v>
          </cell>
          <cell r="AL476" t="str">
            <v>11/02/2022</v>
          </cell>
          <cell r="AM476" t="str">
            <v>24/02/2022</v>
          </cell>
          <cell r="AN476" t="str">
            <v>2203815360</v>
          </cell>
        </row>
        <row r="477">
          <cell r="B477">
            <v>80533112</v>
          </cell>
          <cell r="C477">
            <v>540200742</v>
          </cell>
          <cell r="E477" t="str">
            <v/>
          </cell>
          <cell r="F477" t="str">
            <v/>
          </cell>
          <cell r="G477" t="str">
            <v xml:space="preserve">UASC AL KHOR                                      </v>
          </cell>
          <cell r="I477" t="str">
            <v/>
          </cell>
          <cell r="J477">
            <v>22</v>
          </cell>
          <cell r="K477" t="str">
            <v>7</v>
          </cell>
          <cell r="L477" t="str">
            <v>22</v>
          </cell>
          <cell r="M477" t="str">
            <v>0</v>
          </cell>
          <cell r="N477" t="str">
            <v>6</v>
          </cell>
          <cell r="O477" t="str">
            <v>23</v>
          </cell>
          <cell r="P477" t="str">
            <v>19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HLBU1636624           </v>
          </cell>
          <cell r="U477" t="str">
            <v>15/03/2022</v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 xml:space="preserve">8 </v>
          </cell>
          <cell r="AA477" t="str">
            <v>1</v>
          </cell>
          <cell r="AB477" t="str">
            <v>48</v>
          </cell>
          <cell r="AC477" t="str">
            <v>11</v>
          </cell>
          <cell r="AD477" t="str">
            <v xml:space="preserve">HLBU1636624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Pendente</v>
          </cell>
          <cell r="AI477" t="str">
            <v>Não</v>
          </cell>
          <cell r="AJ477" t="str">
            <v>22/01/2022</v>
          </cell>
          <cell r="AK477" t="str">
            <v>Marítimo</v>
          </cell>
          <cell r="AL477" t="str">
            <v>27/01/2022</v>
          </cell>
          <cell r="AM477" t="str">
            <v>09/02/2022</v>
          </cell>
          <cell r="AN477" t="str">
            <v xml:space="preserve">          </v>
          </cell>
        </row>
        <row r="478">
          <cell r="B478">
            <v>80533062</v>
          </cell>
          <cell r="C478">
            <v>540200748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11</v>
          </cell>
          <cell r="I478" t="str">
            <v/>
          </cell>
          <cell r="J478">
            <v>6</v>
          </cell>
          <cell r="K478" t="str">
            <v>1</v>
          </cell>
          <cell r="L478" t="str">
            <v>6</v>
          </cell>
          <cell r="M478" t="str">
            <v>0</v>
          </cell>
          <cell r="N478" t="str">
            <v>7</v>
          </cell>
          <cell r="O478" t="str">
            <v>15</v>
          </cell>
          <cell r="P478" t="str">
            <v>3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RFCU5091950           </v>
          </cell>
          <cell r="V478" t="str">
            <v/>
          </cell>
          <cell r="W478" t="str">
            <v>DTA 08/03-Silas A9606903344  8R35</v>
          </cell>
          <cell r="X478" t="str">
            <v>DTA TRANSP</v>
          </cell>
          <cell r="Y478" t="str">
            <v/>
          </cell>
          <cell r="Z478" t="str">
            <v>20</v>
          </cell>
          <cell r="AA478" t="str">
            <v>0</v>
          </cell>
          <cell r="AB478" t="str">
            <v>25</v>
          </cell>
          <cell r="AC478" t="str">
            <v>11</v>
          </cell>
          <cell r="AD478" t="str">
            <v xml:space="preserve">RFCU5091950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Pendente</v>
          </cell>
          <cell r="AI478" t="str">
            <v>Não</v>
          </cell>
          <cell r="AJ478" t="str">
            <v>22/01/2022</v>
          </cell>
          <cell r="AK478" t="str">
            <v>Marítimo</v>
          </cell>
          <cell r="AL478" t="str">
            <v>27/01/2022</v>
          </cell>
          <cell r="AM478" t="str">
            <v>09/02/2022</v>
          </cell>
          <cell r="AN478" t="str">
            <v>2203815930</v>
          </cell>
        </row>
        <row r="479">
          <cell r="B479">
            <v>80533066</v>
          </cell>
          <cell r="C479">
            <v>540200750</v>
          </cell>
          <cell r="E479" t="str">
            <v/>
          </cell>
          <cell r="F479" t="str">
            <v/>
          </cell>
          <cell r="G479" t="str">
            <v xml:space="preserve">UASC AL KHOR                                      </v>
          </cell>
          <cell r="I479" t="str">
            <v/>
          </cell>
          <cell r="J479">
            <v>10</v>
          </cell>
          <cell r="K479" t="str">
            <v/>
          </cell>
          <cell r="L479" t="str">
            <v>10</v>
          </cell>
          <cell r="M479" t="str">
            <v>0</v>
          </cell>
          <cell r="N479" t="str">
            <v>5</v>
          </cell>
          <cell r="O479" t="str">
            <v>16</v>
          </cell>
          <cell r="P479" t="str">
            <v>9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HLBU2534463           </v>
          </cell>
          <cell r="U479" t="str">
            <v>10/03/2022</v>
          </cell>
          <cell r="V479" t="str">
            <v/>
          </cell>
          <cell r="W479" t="str">
            <v>DTA 18/02</v>
          </cell>
          <cell r="X479" t="str">
            <v>DTA TRANSP</v>
          </cell>
          <cell r="Y479" t="str">
            <v/>
          </cell>
          <cell r="Z479" t="str">
            <v xml:space="preserve">8 </v>
          </cell>
          <cell r="AA479" t="str">
            <v>2</v>
          </cell>
          <cell r="AB479" t="str">
            <v>30</v>
          </cell>
          <cell r="AC479" t="str">
            <v>11</v>
          </cell>
          <cell r="AD479" t="str">
            <v xml:space="preserve">HLBU2534463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Pendente</v>
          </cell>
          <cell r="AI479" t="str">
            <v>Não</v>
          </cell>
          <cell r="AJ479" t="str">
            <v>22/01/2022</v>
          </cell>
          <cell r="AK479" t="str">
            <v>Marítimo</v>
          </cell>
          <cell r="AL479" t="str">
            <v>27/01/2022</v>
          </cell>
          <cell r="AM479" t="str">
            <v>09/02/2022</v>
          </cell>
          <cell r="AN479" t="str">
            <v xml:space="preserve">          </v>
          </cell>
        </row>
        <row r="480">
          <cell r="B480">
            <v>80533100</v>
          </cell>
          <cell r="C480">
            <v>540200751</v>
          </cell>
          <cell r="E480" t="str">
            <v/>
          </cell>
          <cell r="F480" t="str">
            <v>AMARELO</v>
          </cell>
          <cell r="G480" t="str">
            <v xml:space="preserve">UASC AL KHOR                                      </v>
          </cell>
          <cell r="I480" t="str">
            <v/>
          </cell>
          <cell r="J480">
            <v>19</v>
          </cell>
          <cell r="K480" t="str">
            <v>6</v>
          </cell>
          <cell r="L480" t="str">
            <v>19</v>
          </cell>
          <cell r="M480" t="str">
            <v>48</v>
          </cell>
          <cell r="N480" t="str">
            <v>29</v>
          </cell>
          <cell r="O480" t="str">
            <v>15</v>
          </cell>
          <cell r="P480" t="str">
            <v>4</v>
          </cell>
          <cell r="Q480" t="str">
            <v>1</v>
          </cell>
          <cell r="R480" t="str">
            <v>1</v>
          </cell>
          <cell r="S480" t="str">
            <v>Não</v>
          </cell>
          <cell r="T480" t="str">
            <v xml:space="preserve">FANU1696374           </v>
          </cell>
          <cell r="U480" t="str">
            <v>21/02/2022</v>
          </cell>
          <cell r="V480" t="str">
            <v/>
          </cell>
          <cell r="W480" t="str">
            <v>Milani A9737201416/ Carlos A4600300703</v>
          </cell>
          <cell r="X480" t="str">
            <v/>
          </cell>
          <cell r="Y480" t="str">
            <v/>
          </cell>
          <cell r="Z480" t="str">
            <v>14</v>
          </cell>
          <cell r="AA480" t="str">
            <v>1</v>
          </cell>
          <cell r="AB480" t="str">
            <v>52</v>
          </cell>
          <cell r="AC480" t="str">
            <v>11</v>
          </cell>
          <cell r="AD480" t="str">
            <v xml:space="preserve">FANU1696374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Pendente</v>
          </cell>
          <cell r="AI480" t="str">
            <v>Não</v>
          </cell>
          <cell r="AJ480" t="str">
            <v>22/01/2022</v>
          </cell>
          <cell r="AK480" t="str">
            <v>Marítimo</v>
          </cell>
          <cell r="AL480" t="str">
            <v>27/01/2022</v>
          </cell>
          <cell r="AM480" t="str">
            <v>09/02/2022</v>
          </cell>
          <cell r="AN480" t="str">
            <v>2203410972</v>
          </cell>
        </row>
        <row r="481">
          <cell r="B481">
            <v>80533194</v>
          </cell>
          <cell r="C481">
            <v>540200754</v>
          </cell>
          <cell r="E481" t="str">
            <v/>
          </cell>
          <cell r="F481" t="str">
            <v/>
          </cell>
          <cell r="G481" t="str">
            <v xml:space="preserve">UASC AL KHOR                                      </v>
          </cell>
          <cell r="I481" t="str">
            <v/>
          </cell>
          <cell r="J481">
            <v>37</v>
          </cell>
          <cell r="K481" t="str">
            <v>17</v>
          </cell>
          <cell r="L481" t="str">
            <v>37</v>
          </cell>
          <cell r="M481" t="str">
            <v>164</v>
          </cell>
          <cell r="N481" t="str">
            <v>37</v>
          </cell>
          <cell r="O481" t="str">
            <v>0</v>
          </cell>
          <cell r="P481" t="str">
            <v>0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HLBU1601675           </v>
          </cell>
          <cell r="U481" t="str">
            <v>14/02/2022</v>
          </cell>
          <cell r="V481" t="str">
            <v/>
          </cell>
          <cell r="W481" t="str">
            <v>CJ. CAMBIO ( ALVARO ) PUXE SBL</v>
          </cell>
          <cell r="X481" t="str">
            <v>SBL</v>
          </cell>
          <cell r="Y481" t="str">
            <v/>
          </cell>
          <cell r="Z481" t="str">
            <v xml:space="preserve">8 </v>
          </cell>
          <cell r="AA481" t="str">
            <v>3</v>
          </cell>
          <cell r="AB481" t="str">
            <v>41</v>
          </cell>
          <cell r="AC481" t="str">
            <v>11</v>
          </cell>
          <cell r="AD481" t="str">
            <v xml:space="preserve">HLBU1601675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Pendente</v>
          </cell>
          <cell r="AI481" t="str">
            <v>Não</v>
          </cell>
          <cell r="AJ481" t="str">
            <v>22/01/2022</v>
          </cell>
          <cell r="AK481" t="str">
            <v>Marítimo</v>
          </cell>
          <cell r="AL481" t="str">
            <v>27/01/2022</v>
          </cell>
          <cell r="AM481" t="str">
            <v>09/02/2022</v>
          </cell>
          <cell r="AN481" t="str">
            <v xml:space="preserve">          </v>
          </cell>
        </row>
        <row r="482">
          <cell r="B482">
            <v>80533219</v>
          </cell>
          <cell r="C482">
            <v>540200757</v>
          </cell>
          <cell r="E482" t="str">
            <v/>
          </cell>
          <cell r="F482" t="str">
            <v/>
          </cell>
          <cell r="G482" t="str">
            <v xml:space="preserve">UASC AL KHOR                                      </v>
          </cell>
          <cell r="I482" t="str">
            <v/>
          </cell>
          <cell r="J482">
            <v>9</v>
          </cell>
          <cell r="K482" t="str">
            <v>1</v>
          </cell>
          <cell r="L482" t="str">
            <v>9</v>
          </cell>
          <cell r="M482" t="str">
            <v>0</v>
          </cell>
          <cell r="N482" t="str">
            <v>1</v>
          </cell>
          <cell r="O482" t="str">
            <v>14</v>
          </cell>
          <cell r="P482" t="str">
            <v>16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HLBU3081905           </v>
          </cell>
          <cell r="U482" t="str">
            <v>08/03/2022</v>
          </cell>
          <cell r="V482" t="str">
            <v>03/03/2022</v>
          </cell>
          <cell r="W482" t="str">
            <v/>
          </cell>
          <cell r="X482" t="str">
            <v>DTA TRANSP</v>
          </cell>
          <cell r="Y482" t="str">
            <v/>
          </cell>
          <cell r="Z482" t="str">
            <v xml:space="preserve">8 </v>
          </cell>
          <cell r="AA482" t="str">
            <v>1</v>
          </cell>
          <cell r="AB482" t="str">
            <v>31</v>
          </cell>
          <cell r="AC482" t="str">
            <v>11</v>
          </cell>
          <cell r="AD482" t="str">
            <v xml:space="preserve">HLBU3081905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Pendente</v>
          </cell>
          <cell r="AI482" t="str">
            <v>Não</v>
          </cell>
          <cell r="AJ482" t="str">
            <v>22/01/2022</v>
          </cell>
          <cell r="AK482" t="str">
            <v>Marítimo</v>
          </cell>
          <cell r="AL482" t="str">
            <v>27/01/2022</v>
          </cell>
          <cell r="AM482" t="str">
            <v>09/02/2022</v>
          </cell>
          <cell r="AN482" t="str">
            <v xml:space="preserve">          </v>
          </cell>
        </row>
        <row r="483">
          <cell r="B483">
            <v>80533220</v>
          </cell>
          <cell r="C483">
            <v>540200758</v>
          </cell>
          <cell r="E483" t="str">
            <v/>
          </cell>
          <cell r="F483" t="str">
            <v/>
          </cell>
          <cell r="G483" t="str">
            <v xml:space="preserve">UASC AL KHOR                                      </v>
          </cell>
          <cell r="I483" t="str">
            <v/>
          </cell>
          <cell r="J483">
            <v>18</v>
          </cell>
          <cell r="K483" t="str">
            <v>1</v>
          </cell>
          <cell r="L483" t="str">
            <v>18</v>
          </cell>
          <cell r="M483" t="str">
            <v>0</v>
          </cell>
          <cell r="N483" t="str">
            <v>0</v>
          </cell>
          <cell r="O483" t="str">
            <v>15</v>
          </cell>
          <cell r="P483" t="str">
            <v>40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FANU1035477           </v>
          </cell>
          <cell r="U483" t="str">
            <v>14/03/2022</v>
          </cell>
          <cell r="V483" t="str">
            <v>03/03/2022</v>
          </cell>
          <cell r="W483" t="str">
            <v/>
          </cell>
          <cell r="X483" t="str">
            <v>DTA TRANSP</v>
          </cell>
          <cell r="Y483" t="str">
            <v/>
          </cell>
          <cell r="Z483" t="str">
            <v xml:space="preserve">8 </v>
          </cell>
          <cell r="AA483" t="str">
            <v>1</v>
          </cell>
          <cell r="AB483" t="str">
            <v>55</v>
          </cell>
          <cell r="AC483" t="str">
            <v>11</v>
          </cell>
          <cell r="AD483" t="str">
            <v xml:space="preserve">FANU1035477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Pendente</v>
          </cell>
          <cell r="AI483" t="str">
            <v>Não</v>
          </cell>
          <cell r="AJ483" t="str">
            <v>22/01/2022</v>
          </cell>
          <cell r="AK483" t="str">
            <v>Marítimo</v>
          </cell>
          <cell r="AL483" t="str">
            <v>27/01/2022</v>
          </cell>
          <cell r="AM483" t="str">
            <v>09/02/2022</v>
          </cell>
          <cell r="AN483" t="str">
            <v xml:space="preserve">          </v>
          </cell>
        </row>
        <row r="484">
          <cell r="B484">
            <v>80533222</v>
          </cell>
          <cell r="C484">
            <v>540200759</v>
          </cell>
          <cell r="E484" t="str">
            <v/>
          </cell>
          <cell r="F484" t="str">
            <v/>
          </cell>
          <cell r="G484" t="str">
            <v xml:space="preserve">UASC AL KHOR                                      </v>
          </cell>
          <cell r="I484" t="str">
            <v/>
          </cell>
          <cell r="J484">
            <v>18</v>
          </cell>
          <cell r="K484" t="str">
            <v>2</v>
          </cell>
          <cell r="L484" t="str">
            <v>18</v>
          </cell>
          <cell r="M484" t="str">
            <v>0</v>
          </cell>
          <cell r="N484" t="str">
            <v>4</v>
          </cell>
          <cell r="O484" t="str">
            <v>28</v>
          </cell>
          <cell r="P484" t="str">
            <v>20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TLLU5282182           </v>
          </cell>
          <cell r="U484" t="str">
            <v>03/03/2022</v>
          </cell>
          <cell r="V484" t="str">
            <v>03/03/2022</v>
          </cell>
          <cell r="W484" t="str">
            <v/>
          </cell>
          <cell r="X484" t="str">
            <v>DTA TRANSP</v>
          </cell>
          <cell r="Y484" t="str">
            <v/>
          </cell>
          <cell r="Z484" t="str">
            <v xml:space="preserve">8 </v>
          </cell>
          <cell r="AA484" t="str">
            <v>1</v>
          </cell>
          <cell r="AB484" t="str">
            <v>52</v>
          </cell>
          <cell r="AC484" t="str">
            <v>11</v>
          </cell>
          <cell r="AD484" t="str">
            <v xml:space="preserve">TLLU5282182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Pendente</v>
          </cell>
          <cell r="AI484" t="str">
            <v>Não</v>
          </cell>
          <cell r="AJ484" t="str">
            <v>22/01/2022</v>
          </cell>
          <cell r="AK484" t="str">
            <v>Marítimo</v>
          </cell>
          <cell r="AL484" t="str">
            <v>27/01/2022</v>
          </cell>
          <cell r="AM484" t="str">
            <v>09/02/2022</v>
          </cell>
          <cell r="AN484" t="str">
            <v xml:space="preserve">          </v>
          </cell>
        </row>
        <row r="485">
          <cell r="B485">
            <v>80533246</v>
          </cell>
          <cell r="C485">
            <v>540200760</v>
          </cell>
          <cell r="E485" t="str">
            <v/>
          </cell>
          <cell r="F485" t="str">
            <v/>
          </cell>
          <cell r="G485" t="str">
            <v xml:space="preserve">UASC AL KHOR                                      </v>
          </cell>
          <cell r="I485" t="str">
            <v/>
          </cell>
          <cell r="J485">
            <v>12</v>
          </cell>
          <cell r="K485" t="str">
            <v>1</v>
          </cell>
          <cell r="L485" t="str">
            <v>12</v>
          </cell>
          <cell r="M485" t="str">
            <v>0</v>
          </cell>
          <cell r="N485" t="str">
            <v>12</v>
          </cell>
          <cell r="O485" t="str">
            <v>34</v>
          </cell>
          <cell r="P485" t="str">
            <v>10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HAMU1230975           </v>
          </cell>
          <cell r="V485" t="str">
            <v>03/03/2022</v>
          </cell>
          <cell r="W485" t="str">
            <v/>
          </cell>
          <cell r="X485" t="str">
            <v>DTA TRANSP</v>
          </cell>
          <cell r="Y485" t="str">
            <v/>
          </cell>
          <cell r="Z485" t="str">
            <v xml:space="preserve">8 </v>
          </cell>
          <cell r="AA485" t="str">
            <v>0</v>
          </cell>
          <cell r="AB485" t="str">
            <v>56</v>
          </cell>
          <cell r="AC485" t="str">
            <v>11</v>
          </cell>
          <cell r="AD485" t="str">
            <v xml:space="preserve">HAMU1230975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Pendente</v>
          </cell>
          <cell r="AI485" t="str">
            <v>Não</v>
          </cell>
          <cell r="AJ485" t="str">
            <v>22/01/2022</v>
          </cell>
          <cell r="AK485" t="str">
            <v>Marítimo</v>
          </cell>
          <cell r="AL485" t="str">
            <v>27/01/2022</v>
          </cell>
          <cell r="AM485" t="str">
            <v>09/02/2022</v>
          </cell>
          <cell r="AN485" t="str">
            <v xml:space="preserve">          </v>
          </cell>
        </row>
        <row r="486">
          <cell r="B486">
            <v>80533282</v>
          </cell>
          <cell r="C486">
            <v>540200762</v>
          </cell>
          <cell r="E486" t="str">
            <v/>
          </cell>
          <cell r="F486" t="str">
            <v/>
          </cell>
          <cell r="G486" t="str">
            <v xml:space="preserve">UASC AL KHOR                                      </v>
          </cell>
          <cell r="I486" t="str">
            <v/>
          </cell>
          <cell r="J486">
            <v>6</v>
          </cell>
          <cell r="K486" t="str">
            <v>2</v>
          </cell>
          <cell r="L486" t="str">
            <v>6</v>
          </cell>
          <cell r="M486" t="str">
            <v>0</v>
          </cell>
          <cell r="N486" t="str">
            <v>0</v>
          </cell>
          <cell r="O486" t="str">
            <v>34</v>
          </cell>
          <cell r="P486" t="str">
            <v>1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HLXU8462120           </v>
          </cell>
          <cell r="V486" t="str">
            <v>03/03/2022</v>
          </cell>
          <cell r="W486" t="str">
            <v>Silas A9588400006  7D66</v>
          </cell>
          <cell r="X486" t="str">
            <v>DTA TRANSP</v>
          </cell>
          <cell r="Y486" t="str">
            <v/>
          </cell>
          <cell r="Z486" t="str">
            <v xml:space="preserve">8 </v>
          </cell>
          <cell r="AA486" t="str">
            <v>0</v>
          </cell>
          <cell r="AB486" t="str">
            <v>35</v>
          </cell>
          <cell r="AC486" t="str">
            <v>11</v>
          </cell>
          <cell r="AD486" t="str">
            <v xml:space="preserve">HLXU8462120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Pendente</v>
          </cell>
          <cell r="AI486" t="str">
            <v>Não</v>
          </cell>
          <cell r="AJ486" t="str">
            <v>22/01/2022</v>
          </cell>
          <cell r="AK486" t="str">
            <v>Marítimo</v>
          </cell>
          <cell r="AL486" t="str">
            <v>27/01/2022</v>
          </cell>
          <cell r="AM486" t="str">
            <v>11/02/2022</v>
          </cell>
          <cell r="AN486" t="str">
            <v xml:space="preserve">          </v>
          </cell>
        </row>
        <row r="487">
          <cell r="B487">
            <v>80532694</v>
          </cell>
          <cell r="C487">
            <v>540200763</v>
          </cell>
          <cell r="E487" t="str">
            <v/>
          </cell>
          <cell r="F487" t="str">
            <v/>
          </cell>
          <cell r="G487" t="str">
            <v xml:space="preserve">UASC AL KHOR                                      </v>
          </cell>
          <cell r="I487" t="str">
            <v/>
          </cell>
          <cell r="J487">
            <v>51</v>
          </cell>
          <cell r="K487" t="str">
            <v>10</v>
          </cell>
          <cell r="L487" t="str">
            <v>51</v>
          </cell>
          <cell r="M487" t="str">
            <v>115</v>
          </cell>
          <cell r="N487" t="str">
            <v>14</v>
          </cell>
          <cell r="O487" t="str">
            <v>27</v>
          </cell>
          <cell r="P487" t="str">
            <v>25</v>
          </cell>
          <cell r="Q487" t="str">
            <v>4</v>
          </cell>
          <cell r="R487" t="str">
            <v>4</v>
          </cell>
          <cell r="S487" t="str">
            <v>Não</v>
          </cell>
          <cell r="T487" t="str">
            <v xml:space="preserve">UACU6039970           </v>
          </cell>
          <cell r="U487" t="str">
            <v>15/02/2022</v>
          </cell>
          <cell r="V487" t="str">
            <v>03/03/2022</v>
          </cell>
          <cell r="W487" t="str">
            <v/>
          </cell>
          <cell r="X487" t="str">
            <v>DTA TRANSP</v>
          </cell>
          <cell r="Y487" t="str">
            <v/>
          </cell>
          <cell r="Z487" t="str">
            <v xml:space="preserve">8 </v>
          </cell>
          <cell r="AA487" t="str">
            <v>6</v>
          </cell>
          <cell r="AB487" t="str">
            <v>72</v>
          </cell>
          <cell r="AC487" t="str">
            <v>11</v>
          </cell>
          <cell r="AD487" t="str">
            <v xml:space="preserve">UACU6039970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Pendente</v>
          </cell>
          <cell r="AI487" t="str">
            <v>Não</v>
          </cell>
          <cell r="AJ487" t="str">
            <v>22/01/2022</v>
          </cell>
          <cell r="AK487" t="str">
            <v>Marítimo</v>
          </cell>
          <cell r="AL487" t="str">
            <v>27/01/2022</v>
          </cell>
          <cell r="AM487" t="str">
            <v>11/02/2022</v>
          </cell>
          <cell r="AN487" t="str">
            <v xml:space="preserve">          </v>
          </cell>
        </row>
        <row r="488">
          <cell r="B488">
            <v>80533249</v>
          </cell>
          <cell r="C488">
            <v>540200771</v>
          </cell>
          <cell r="E488" t="str">
            <v/>
          </cell>
          <cell r="F488" t="str">
            <v/>
          </cell>
          <cell r="G488" t="str">
            <v xml:space="preserve">UASC AL KHOR                                      </v>
          </cell>
          <cell r="I488" t="str">
            <v/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3</v>
          </cell>
          <cell r="O488" t="str">
            <v>1</v>
          </cell>
          <cell r="P488" t="str">
            <v>41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SLSU8027631           </v>
          </cell>
          <cell r="V488" t="str">
            <v>03/03/2022</v>
          </cell>
          <cell r="W488" t="str">
            <v/>
          </cell>
          <cell r="X488" t="str">
            <v>DTA TRANSP</v>
          </cell>
          <cell r="Y488" t="str">
            <v/>
          </cell>
          <cell r="Z488" t="str">
            <v xml:space="preserve">8 </v>
          </cell>
          <cell r="AA488" t="str">
            <v>0</v>
          </cell>
          <cell r="AB488" t="str">
            <v>45</v>
          </cell>
          <cell r="AC488" t="str">
            <v>11</v>
          </cell>
          <cell r="AD488" t="str">
            <v xml:space="preserve">SLSU8027631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Pendente</v>
          </cell>
          <cell r="AI488" t="str">
            <v>Não</v>
          </cell>
          <cell r="AJ488" t="str">
            <v>22/01/2022</v>
          </cell>
          <cell r="AK488" t="str">
            <v>Marítimo</v>
          </cell>
          <cell r="AL488" t="str">
            <v>27/01/2022</v>
          </cell>
          <cell r="AM488" t="str">
            <v>09/02/2022</v>
          </cell>
          <cell r="AN488" t="str">
            <v xml:space="preserve">          </v>
          </cell>
        </row>
        <row r="489">
          <cell r="B489">
            <v>80533254</v>
          </cell>
          <cell r="C489">
            <v>540200772</v>
          </cell>
          <cell r="E489" t="str">
            <v/>
          </cell>
          <cell r="F489" t="str">
            <v/>
          </cell>
          <cell r="G489" t="str">
            <v xml:space="preserve">UASC AL KHOR                                      </v>
          </cell>
          <cell r="I489" t="str">
            <v/>
          </cell>
          <cell r="J489">
            <v>11</v>
          </cell>
          <cell r="K489" t="str">
            <v>5</v>
          </cell>
          <cell r="L489" t="str">
            <v>11</v>
          </cell>
          <cell r="M489" t="str">
            <v>0</v>
          </cell>
          <cell r="N489" t="str">
            <v>12</v>
          </cell>
          <cell r="O489" t="str">
            <v>14</v>
          </cell>
          <cell r="P489" t="str">
            <v>21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BSIU9156291           </v>
          </cell>
          <cell r="V489" t="str">
            <v>03/03/2022</v>
          </cell>
          <cell r="W489" t="str">
            <v/>
          </cell>
          <cell r="X489" t="str">
            <v>DTA TRANSP</v>
          </cell>
          <cell r="Y489" t="str">
            <v/>
          </cell>
          <cell r="Z489" t="str">
            <v xml:space="preserve">8 </v>
          </cell>
          <cell r="AA489" t="str">
            <v>0</v>
          </cell>
          <cell r="AB489" t="str">
            <v>47</v>
          </cell>
          <cell r="AC489" t="str">
            <v>11</v>
          </cell>
          <cell r="AD489" t="str">
            <v xml:space="preserve">BSIU9156291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Pendente</v>
          </cell>
          <cell r="AI489" t="str">
            <v>Não</v>
          </cell>
          <cell r="AJ489" t="str">
            <v>22/01/2022</v>
          </cell>
          <cell r="AK489" t="str">
            <v>Marítimo</v>
          </cell>
          <cell r="AL489" t="str">
            <v>27/01/2022</v>
          </cell>
          <cell r="AM489" t="str">
            <v>09/02/2022</v>
          </cell>
          <cell r="AN489" t="str">
            <v xml:space="preserve">          </v>
          </cell>
        </row>
        <row r="490">
          <cell r="B490">
            <v>80533261</v>
          </cell>
          <cell r="C490">
            <v>540200773</v>
          </cell>
          <cell r="E490" t="str">
            <v/>
          </cell>
          <cell r="F490" t="str">
            <v/>
          </cell>
          <cell r="G490" t="str">
            <v xml:space="preserve">UASC AL KHOR                                      </v>
          </cell>
          <cell r="I490" t="str">
            <v/>
          </cell>
          <cell r="J490">
            <v>31</v>
          </cell>
          <cell r="K490" t="str">
            <v>12</v>
          </cell>
          <cell r="L490" t="str">
            <v>31</v>
          </cell>
          <cell r="M490" t="str">
            <v>117</v>
          </cell>
          <cell r="N490" t="str">
            <v>17</v>
          </cell>
          <cell r="O490" t="str">
            <v>24</v>
          </cell>
          <cell r="P490" t="str">
            <v>2</v>
          </cell>
          <cell r="Q490" t="str">
            <v>1</v>
          </cell>
          <cell r="R490" t="str">
            <v>1</v>
          </cell>
          <cell r="S490" t="str">
            <v>Não</v>
          </cell>
          <cell r="T490" t="str">
            <v xml:space="preserve">TCKU6026169           </v>
          </cell>
          <cell r="U490" t="str">
            <v>09/03/2022</v>
          </cell>
          <cell r="V490" t="str">
            <v>03/03/2022</v>
          </cell>
          <cell r="W490" t="str">
            <v/>
          </cell>
          <cell r="X490" t="str">
            <v>DTA TRANSP</v>
          </cell>
          <cell r="Y490" t="str">
            <v/>
          </cell>
          <cell r="Z490" t="str">
            <v>14</v>
          </cell>
          <cell r="AA490" t="str">
            <v>1</v>
          </cell>
          <cell r="AB490" t="str">
            <v>48</v>
          </cell>
          <cell r="AC490" t="str">
            <v>11</v>
          </cell>
          <cell r="AD490" t="str">
            <v xml:space="preserve">TCKU6026169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Pendente</v>
          </cell>
          <cell r="AI490" t="str">
            <v>Não</v>
          </cell>
          <cell r="AJ490" t="str">
            <v>22/01/2022</v>
          </cell>
          <cell r="AK490" t="str">
            <v>Marítimo</v>
          </cell>
          <cell r="AL490" t="str">
            <v>27/01/2022</v>
          </cell>
          <cell r="AM490" t="str">
            <v>09/02/2022</v>
          </cell>
          <cell r="AN490" t="str">
            <v>2204337829</v>
          </cell>
        </row>
        <row r="491">
          <cell r="B491">
            <v>80533263</v>
          </cell>
          <cell r="C491">
            <v>540200774</v>
          </cell>
          <cell r="E491" t="str">
            <v/>
          </cell>
          <cell r="F491" t="str">
            <v/>
          </cell>
          <cell r="G491" t="str">
            <v xml:space="preserve">UASC AL KHOR                                      </v>
          </cell>
          <cell r="I491" t="str">
            <v/>
          </cell>
          <cell r="J491">
            <v>11</v>
          </cell>
          <cell r="K491" t="str">
            <v>4</v>
          </cell>
          <cell r="L491" t="str">
            <v>11</v>
          </cell>
          <cell r="M491" t="str">
            <v>0</v>
          </cell>
          <cell r="N491" t="str">
            <v>15</v>
          </cell>
          <cell r="O491" t="str">
            <v>12</v>
          </cell>
          <cell r="P491" t="str">
            <v>14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FANU1060994           </v>
          </cell>
          <cell r="V491" t="str">
            <v>03/03/2022</v>
          </cell>
          <cell r="W491" t="str">
            <v/>
          </cell>
          <cell r="X491" t="str">
            <v>DTA TRANSP</v>
          </cell>
          <cell r="Y491" t="str">
            <v/>
          </cell>
          <cell r="Z491" t="str">
            <v xml:space="preserve">8 </v>
          </cell>
          <cell r="AA491" t="str">
            <v>0</v>
          </cell>
          <cell r="AB491" t="str">
            <v>41</v>
          </cell>
          <cell r="AC491" t="str">
            <v>11</v>
          </cell>
          <cell r="AD491" t="str">
            <v xml:space="preserve">FANU1060994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Pendente</v>
          </cell>
          <cell r="AI491" t="str">
            <v>Não</v>
          </cell>
          <cell r="AJ491" t="str">
            <v>22/01/2022</v>
          </cell>
          <cell r="AK491" t="str">
            <v>Marítimo</v>
          </cell>
          <cell r="AL491" t="str">
            <v>27/01/2022</v>
          </cell>
          <cell r="AM491" t="str">
            <v>09/02/2022</v>
          </cell>
          <cell r="AN491" t="str">
            <v xml:space="preserve">          </v>
          </cell>
        </row>
        <row r="492">
          <cell r="B492">
            <v>80533286</v>
          </cell>
          <cell r="C492">
            <v>540200777</v>
          </cell>
          <cell r="E492" t="str">
            <v/>
          </cell>
          <cell r="F492" t="str">
            <v/>
          </cell>
          <cell r="G492" t="str">
            <v xml:space="preserve">UASC AL KHOR                                      </v>
          </cell>
          <cell r="I492" t="str">
            <v/>
          </cell>
          <cell r="J492">
            <v>1</v>
          </cell>
          <cell r="K492" t="str">
            <v>1</v>
          </cell>
          <cell r="L492" t="str">
            <v>1</v>
          </cell>
          <cell r="M492" t="str">
            <v>0</v>
          </cell>
          <cell r="N492" t="str">
            <v>0</v>
          </cell>
          <cell r="O492" t="str">
            <v>51</v>
          </cell>
          <cell r="P492" t="str">
            <v>0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HLXU6511463           </v>
          </cell>
          <cell r="V492" t="str">
            <v>03/03/2022</v>
          </cell>
          <cell r="W492" t="str">
            <v>BANCOS ( ALVARO ) PUXE SBL</v>
          </cell>
          <cell r="X492" t="str">
            <v>DTA TRANSP</v>
          </cell>
          <cell r="Y492" t="str">
            <v/>
          </cell>
          <cell r="Z492" t="str">
            <v xml:space="preserve">8 </v>
          </cell>
          <cell r="AA492" t="str">
            <v>0</v>
          </cell>
          <cell r="AB492" t="str">
            <v>51</v>
          </cell>
          <cell r="AC492" t="str">
            <v>11</v>
          </cell>
          <cell r="AD492" t="str">
            <v xml:space="preserve">HLXU6511463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Pendente</v>
          </cell>
          <cell r="AI492" t="str">
            <v>Não</v>
          </cell>
          <cell r="AJ492" t="str">
            <v>22/01/2022</v>
          </cell>
          <cell r="AK492" t="str">
            <v>Marítimo</v>
          </cell>
          <cell r="AL492" t="str">
            <v>27/01/2022</v>
          </cell>
          <cell r="AM492" t="str">
            <v>09/02/2022</v>
          </cell>
          <cell r="AN492" t="str">
            <v xml:space="preserve">          </v>
          </cell>
        </row>
        <row r="493">
          <cell r="B493">
            <v>80533269</v>
          </cell>
          <cell r="C493">
            <v>540200778</v>
          </cell>
          <cell r="E493" t="str">
            <v/>
          </cell>
          <cell r="F493" t="str">
            <v/>
          </cell>
          <cell r="G493" t="str">
            <v xml:space="preserve">UASC AL KHOR                                      </v>
          </cell>
          <cell r="I493" t="str">
            <v/>
          </cell>
          <cell r="J493">
            <v>9</v>
          </cell>
          <cell r="K493" t="str">
            <v>4</v>
          </cell>
          <cell r="L493" t="str">
            <v>9</v>
          </cell>
          <cell r="M493" t="str">
            <v>0</v>
          </cell>
          <cell r="N493" t="str">
            <v>4</v>
          </cell>
          <cell r="O493" t="str">
            <v>26</v>
          </cell>
          <cell r="P493" t="str">
            <v>5</v>
          </cell>
          <cell r="Q493" t="str">
            <v>0</v>
          </cell>
          <cell r="R493" t="str">
            <v>0</v>
          </cell>
          <cell r="S493" t="str">
            <v>Não</v>
          </cell>
          <cell r="T493" t="str">
            <v xml:space="preserve">UACU5556005           </v>
          </cell>
          <cell r="V493" t="str">
            <v>03/03/2022</v>
          </cell>
          <cell r="W493" t="str">
            <v/>
          </cell>
          <cell r="X493" t="str">
            <v>DTA TRANSP</v>
          </cell>
          <cell r="Y493" t="str">
            <v/>
          </cell>
          <cell r="Z493" t="str">
            <v xml:space="preserve">8 </v>
          </cell>
          <cell r="AA493" t="str">
            <v>0</v>
          </cell>
          <cell r="AB493" t="str">
            <v>35</v>
          </cell>
          <cell r="AC493" t="str">
            <v>11</v>
          </cell>
          <cell r="AD493" t="str">
            <v xml:space="preserve">UACU5556005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Pendente</v>
          </cell>
          <cell r="AI493" t="str">
            <v>Não</v>
          </cell>
          <cell r="AJ493" t="str">
            <v>22/01/2022</v>
          </cell>
          <cell r="AK493" t="str">
            <v>Marítimo</v>
          </cell>
          <cell r="AL493" t="str">
            <v>27/01/2022</v>
          </cell>
          <cell r="AM493" t="str">
            <v>09/02/2022</v>
          </cell>
          <cell r="AN493" t="str">
            <v xml:space="preserve">          </v>
          </cell>
        </row>
        <row r="494">
          <cell r="B494">
            <v>80533274</v>
          </cell>
          <cell r="C494">
            <v>540200781</v>
          </cell>
          <cell r="E494" t="str">
            <v/>
          </cell>
          <cell r="F494" t="str">
            <v/>
          </cell>
          <cell r="G494" t="str">
            <v xml:space="preserve">UASC AL KHOR                                      </v>
          </cell>
          <cell r="I494" t="str">
            <v/>
          </cell>
          <cell r="J494">
            <v>24</v>
          </cell>
          <cell r="K494" t="str">
            <v>4</v>
          </cell>
          <cell r="L494" t="str">
            <v>24</v>
          </cell>
          <cell r="M494" t="str">
            <v>0</v>
          </cell>
          <cell r="N494" t="str">
            <v>31</v>
          </cell>
          <cell r="O494" t="str">
            <v>26</v>
          </cell>
          <cell r="P494" t="str">
            <v>8</v>
          </cell>
          <cell r="Q494" t="str">
            <v>0</v>
          </cell>
          <cell r="R494" t="str">
            <v>0</v>
          </cell>
          <cell r="S494" t="str">
            <v>Não</v>
          </cell>
          <cell r="T494" t="str">
            <v xml:space="preserve">BMOU4010225           </v>
          </cell>
          <cell r="U494" t="str">
            <v>24/02/2022</v>
          </cell>
          <cell r="V494" t="str">
            <v>03/03/2022</v>
          </cell>
          <cell r="W494" t="str">
            <v/>
          </cell>
          <cell r="X494" t="str">
            <v>DTA TRANSP</v>
          </cell>
          <cell r="Y494" t="str">
            <v/>
          </cell>
          <cell r="Z494" t="str">
            <v xml:space="preserve">8 </v>
          </cell>
          <cell r="AA494" t="str">
            <v>2</v>
          </cell>
          <cell r="AB494" t="str">
            <v>66</v>
          </cell>
          <cell r="AC494" t="str">
            <v>11</v>
          </cell>
          <cell r="AD494" t="str">
            <v xml:space="preserve">BMOU4010225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Pendente</v>
          </cell>
          <cell r="AI494" t="str">
            <v>Não</v>
          </cell>
          <cell r="AJ494" t="str">
            <v>22/01/2022</v>
          </cell>
          <cell r="AK494" t="str">
            <v>Marítimo</v>
          </cell>
          <cell r="AL494" t="str">
            <v>27/01/2022</v>
          </cell>
          <cell r="AM494" t="str">
            <v>09/02/2022</v>
          </cell>
          <cell r="AN494" t="str">
            <v xml:space="preserve">          </v>
          </cell>
        </row>
        <row r="495">
          <cell r="B495">
            <v>80533276</v>
          </cell>
          <cell r="C495">
            <v>540200782</v>
          </cell>
          <cell r="E495" t="str">
            <v/>
          </cell>
          <cell r="F495" t="str">
            <v>VERMELHO</v>
          </cell>
          <cell r="G495" t="str">
            <v xml:space="preserve">UASC AL KHOR                                      </v>
          </cell>
          <cell r="I495" t="str">
            <v/>
          </cell>
          <cell r="J495">
            <v>33</v>
          </cell>
          <cell r="K495" t="str">
            <v>7</v>
          </cell>
          <cell r="L495" t="str">
            <v>33</v>
          </cell>
          <cell r="M495" t="str">
            <v>111</v>
          </cell>
          <cell r="N495" t="str">
            <v>37</v>
          </cell>
          <cell r="O495" t="str">
            <v>10</v>
          </cell>
          <cell r="P495" t="str">
            <v>10</v>
          </cell>
          <cell r="Q495" t="str">
            <v>2</v>
          </cell>
          <cell r="R495" t="str">
            <v>2</v>
          </cell>
          <cell r="S495" t="str">
            <v>Não</v>
          </cell>
          <cell r="T495" t="str">
            <v xml:space="preserve">TGHU6288165           </v>
          </cell>
          <cell r="U495" t="str">
            <v>21/02/2022</v>
          </cell>
          <cell r="V495" t="str">
            <v/>
          </cell>
          <cell r="W495" t="str">
            <v>Rodrigo A9753300500</v>
          </cell>
          <cell r="X495" t="str">
            <v/>
          </cell>
          <cell r="Y495" t="str">
            <v/>
          </cell>
          <cell r="Z495" t="str">
            <v>14</v>
          </cell>
          <cell r="AA495" t="str">
            <v>1</v>
          </cell>
          <cell r="AB495" t="str">
            <v>62</v>
          </cell>
          <cell r="AC495" t="str">
            <v>11</v>
          </cell>
          <cell r="AD495" t="str">
            <v xml:space="preserve">TGHU6288165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Pendente</v>
          </cell>
          <cell r="AI495" t="str">
            <v>Não</v>
          </cell>
          <cell r="AJ495" t="str">
            <v>22/01/2022</v>
          </cell>
          <cell r="AK495" t="str">
            <v>Marítimo</v>
          </cell>
          <cell r="AL495" t="str">
            <v>27/01/2022</v>
          </cell>
          <cell r="AM495" t="str">
            <v>09/02/2022</v>
          </cell>
          <cell r="AN495" t="str">
            <v>2203411677</v>
          </cell>
        </row>
        <row r="496">
          <cell r="B496">
            <v>80533351</v>
          </cell>
          <cell r="C496">
            <v>540200785</v>
          </cell>
          <cell r="E496" t="str">
            <v/>
          </cell>
          <cell r="F496" t="str">
            <v/>
          </cell>
          <cell r="G496" t="str">
            <v xml:space="preserve">UASC AL KHOR                                      </v>
          </cell>
          <cell r="I496" t="str">
            <v/>
          </cell>
          <cell r="J496">
            <v>9</v>
          </cell>
          <cell r="K496" t="str">
            <v>6</v>
          </cell>
          <cell r="L496" t="str">
            <v>9</v>
          </cell>
          <cell r="M496" t="str">
            <v>0</v>
          </cell>
          <cell r="N496" t="str">
            <v>26</v>
          </cell>
          <cell r="O496" t="str">
            <v>0</v>
          </cell>
          <cell r="P496" t="str">
            <v>0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HLBU3363895           </v>
          </cell>
          <cell r="V496" t="str">
            <v>03/03/2022</v>
          </cell>
          <cell r="W496" t="str">
            <v>CJ. CAMBIO ( ALVARO ) PUXE SBL</v>
          </cell>
          <cell r="X496" t="str">
            <v>DTA TRANSP</v>
          </cell>
          <cell r="Y496" t="str">
            <v/>
          </cell>
          <cell r="Z496" t="str">
            <v xml:space="preserve">8 </v>
          </cell>
          <cell r="AA496" t="str">
            <v>0</v>
          </cell>
          <cell r="AB496" t="str">
            <v>26</v>
          </cell>
          <cell r="AC496" t="str">
            <v>11</v>
          </cell>
          <cell r="AD496" t="str">
            <v xml:space="preserve">HLBU3363895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Pendente</v>
          </cell>
          <cell r="AI496" t="str">
            <v>Não</v>
          </cell>
          <cell r="AJ496" t="str">
            <v>22/01/2022</v>
          </cell>
          <cell r="AK496" t="str">
            <v>Marítimo</v>
          </cell>
          <cell r="AL496" t="str">
            <v>27/01/2022</v>
          </cell>
          <cell r="AM496" t="str">
            <v>09/02/2022</v>
          </cell>
          <cell r="AN496" t="str">
            <v xml:space="preserve">          </v>
          </cell>
        </row>
        <row r="497">
          <cell r="B497">
            <v>80533380</v>
          </cell>
          <cell r="C497">
            <v>540200786</v>
          </cell>
          <cell r="E497" t="str">
            <v/>
          </cell>
          <cell r="F497" t="str">
            <v/>
          </cell>
          <cell r="G497" t="str">
            <v xml:space="preserve">UASC AL KHOR                                      </v>
          </cell>
          <cell r="I497" t="str">
            <v/>
          </cell>
          <cell r="J497">
            <v>13</v>
          </cell>
          <cell r="K497" t="str">
            <v>3</v>
          </cell>
          <cell r="L497" t="str">
            <v>13</v>
          </cell>
          <cell r="M497" t="str">
            <v>0</v>
          </cell>
          <cell r="N497" t="str">
            <v>0</v>
          </cell>
          <cell r="O497" t="str">
            <v>15</v>
          </cell>
          <cell r="P497" t="str">
            <v>25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TCNU6696000           </v>
          </cell>
          <cell r="U497" t="str">
            <v>17/03/2022</v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 xml:space="preserve">8 </v>
          </cell>
          <cell r="AA497" t="str">
            <v>2</v>
          </cell>
          <cell r="AB497" t="str">
            <v>40</v>
          </cell>
          <cell r="AC497" t="str">
            <v>11</v>
          </cell>
          <cell r="AD497" t="str">
            <v xml:space="preserve">TCNU6696000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Pendente</v>
          </cell>
          <cell r="AI497" t="str">
            <v>Não</v>
          </cell>
          <cell r="AJ497" t="str">
            <v>22/01/2022</v>
          </cell>
          <cell r="AK497" t="str">
            <v>Marítimo</v>
          </cell>
          <cell r="AL497" t="str">
            <v>27/01/2022</v>
          </cell>
          <cell r="AM497" t="str">
            <v>09/02/2022</v>
          </cell>
          <cell r="AN497" t="str">
            <v xml:space="preserve">          </v>
          </cell>
        </row>
        <row r="498">
          <cell r="B498">
            <v>80533389</v>
          </cell>
          <cell r="C498">
            <v>540200787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4</v>
          </cell>
          <cell r="I498" t="str">
            <v/>
          </cell>
          <cell r="J498">
            <v>13</v>
          </cell>
          <cell r="K498" t="str">
            <v>6</v>
          </cell>
          <cell r="L498" t="str">
            <v>13</v>
          </cell>
          <cell r="M498" t="str">
            <v>18</v>
          </cell>
          <cell r="N498" t="str">
            <v>5</v>
          </cell>
          <cell r="O498" t="str">
            <v>0</v>
          </cell>
          <cell r="P498" t="str">
            <v>0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SEGU2683179           </v>
          </cell>
          <cell r="V498" t="str">
            <v/>
          </cell>
          <cell r="W498" t="str">
            <v>(SNS) TROCA DE NOTA</v>
          </cell>
          <cell r="X498" t="str">
            <v/>
          </cell>
          <cell r="Y498" t="str">
            <v/>
          </cell>
          <cell r="Z498" t="str">
            <v>20</v>
          </cell>
          <cell r="AA498" t="str">
            <v>0</v>
          </cell>
          <cell r="AB498" t="str">
            <v>21</v>
          </cell>
          <cell r="AC498" t="str">
            <v>11</v>
          </cell>
          <cell r="AD498" t="str">
            <v xml:space="preserve">SEGU2683179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Pendente</v>
          </cell>
          <cell r="AI498" t="str">
            <v>Não</v>
          </cell>
          <cell r="AJ498" t="str">
            <v>22/01/2022</v>
          </cell>
          <cell r="AK498" t="str">
            <v>Marítimo</v>
          </cell>
          <cell r="AL498" t="str">
            <v>24/01/2022</v>
          </cell>
          <cell r="AM498" t="str">
            <v>09/02/2022</v>
          </cell>
          <cell r="AN498" t="str">
            <v>2204075077</v>
          </cell>
        </row>
        <row r="499">
          <cell r="B499">
            <v>80533417</v>
          </cell>
          <cell r="C499">
            <v>540200794</v>
          </cell>
          <cell r="E499" t="str">
            <v/>
          </cell>
          <cell r="F499" t="str">
            <v/>
          </cell>
          <cell r="G499" t="str">
            <v xml:space="preserve">UASC AL KHOR                                      </v>
          </cell>
          <cell r="I499" t="str">
            <v/>
          </cell>
          <cell r="J499">
            <v>8</v>
          </cell>
          <cell r="K499" t="str">
            <v>3</v>
          </cell>
          <cell r="L499" t="str">
            <v>8</v>
          </cell>
          <cell r="M499" t="str">
            <v>0</v>
          </cell>
          <cell r="N499" t="str">
            <v>3</v>
          </cell>
          <cell r="O499" t="str">
            <v>3</v>
          </cell>
          <cell r="P499" t="str">
            <v>34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HLBU2660076           </v>
          </cell>
          <cell r="V499" t="str">
            <v/>
          </cell>
          <cell r="W499" t="str">
            <v>DTA 04/03</v>
          </cell>
          <cell r="X499" t="str">
            <v>DTA TRANSP</v>
          </cell>
          <cell r="Y499" t="str">
            <v/>
          </cell>
          <cell r="Z499" t="str">
            <v xml:space="preserve">8 </v>
          </cell>
          <cell r="AA499" t="str">
            <v>0</v>
          </cell>
          <cell r="AB499" t="str">
            <v>40</v>
          </cell>
          <cell r="AC499" t="str">
            <v>11</v>
          </cell>
          <cell r="AD499" t="str">
            <v xml:space="preserve">HLBU2660076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Pendente</v>
          </cell>
          <cell r="AI499" t="str">
            <v>Não</v>
          </cell>
          <cell r="AJ499" t="str">
            <v>22/01/2022</v>
          </cell>
          <cell r="AK499" t="str">
            <v>Marítimo</v>
          </cell>
          <cell r="AL499" t="str">
            <v>27/01/2022</v>
          </cell>
          <cell r="AM499" t="str">
            <v>09/02/2022</v>
          </cell>
          <cell r="AN499" t="str">
            <v xml:space="preserve">          </v>
          </cell>
        </row>
        <row r="500">
          <cell r="B500">
            <v>80533432</v>
          </cell>
          <cell r="C500">
            <v>540200797</v>
          </cell>
          <cell r="E500" t="str">
            <v/>
          </cell>
          <cell r="F500" t="str">
            <v/>
          </cell>
          <cell r="G500" t="str">
            <v xml:space="preserve">UASC AL KHOR                                      </v>
          </cell>
          <cell r="I500" t="str">
            <v/>
          </cell>
          <cell r="J500">
            <v>18</v>
          </cell>
          <cell r="K500" t="str">
            <v>7</v>
          </cell>
          <cell r="L500" t="str">
            <v>18</v>
          </cell>
          <cell r="M500" t="str">
            <v>0</v>
          </cell>
          <cell r="N500" t="str">
            <v>9</v>
          </cell>
          <cell r="O500" t="str">
            <v>13</v>
          </cell>
          <cell r="P500" t="str">
            <v>21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TCNU7547335           </v>
          </cell>
          <cell r="U500" t="str">
            <v>11/03/2022</v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 xml:space="preserve">8 </v>
          </cell>
          <cell r="AA500" t="str">
            <v>4</v>
          </cell>
          <cell r="AB500" t="str">
            <v>43</v>
          </cell>
          <cell r="AC500" t="str">
            <v>11</v>
          </cell>
          <cell r="AD500" t="str">
            <v xml:space="preserve">TCNU7547335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Pendente</v>
          </cell>
          <cell r="AI500" t="str">
            <v>Não</v>
          </cell>
          <cell r="AJ500" t="str">
            <v>22/01/2022</v>
          </cell>
          <cell r="AK500" t="str">
            <v>Marítimo</v>
          </cell>
          <cell r="AL500" t="str">
            <v>27/01/2022</v>
          </cell>
          <cell r="AM500" t="str">
            <v>09/02/2022</v>
          </cell>
          <cell r="AN500" t="str">
            <v xml:space="preserve">          </v>
          </cell>
        </row>
        <row r="501">
          <cell r="B501">
            <v>80533447</v>
          </cell>
          <cell r="C501">
            <v>540200798</v>
          </cell>
          <cell r="E501" t="str">
            <v/>
          </cell>
          <cell r="F501" t="str">
            <v/>
          </cell>
          <cell r="G501" t="str">
            <v xml:space="preserve">UASC AL KHOR                                      </v>
          </cell>
          <cell r="I501" t="str">
            <v/>
          </cell>
          <cell r="J501">
            <v>1</v>
          </cell>
          <cell r="K501" t="str">
            <v/>
          </cell>
          <cell r="L501" t="str">
            <v>1</v>
          </cell>
          <cell r="M501" t="str">
            <v>0</v>
          </cell>
          <cell r="N501" t="str">
            <v>0</v>
          </cell>
          <cell r="O501" t="str">
            <v>20</v>
          </cell>
          <cell r="P501" t="str">
            <v>0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HAMU1137950           </v>
          </cell>
          <cell r="V501" t="str">
            <v/>
          </cell>
          <cell r="W501" t="str">
            <v>DTA 04/03/ PORTA-OBJETOS AREA DO TETO ( ALVARO ) PUXE SBL</v>
          </cell>
          <cell r="X501" t="str">
            <v>DTA TRANSP</v>
          </cell>
          <cell r="Y501" t="str">
            <v/>
          </cell>
          <cell r="Z501" t="str">
            <v xml:space="preserve">8 </v>
          </cell>
          <cell r="AA501" t="str">
            <v>0</v>
          </cell>
          <cell r="AB501" t="str">
            <v>20</v>
          </cell>
          <cell r="AC501" t="str">
            <v>11</v>
          </cell>
          <cell r="AD501" t="str">
            <v xml:space="preserve">HAMU1137950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Pendente</v>
          </cell>
          <cell r="AI501" t="str">
            <v>Não</v>
          </cell>
          <cell r="AJ501" t="str">
            <v>22/01/2022</v>
          </cell>
          <cell r="AK501" t="str">
            <v>Marítimo</v>
          </cell>
          <cell r="AL501" t="str">
            <v>27/01/2022</v>
          </cell>
          <cell r="AM501" t="str">
            <v>09/02/2022</v>
          </cell>
          <cell r="AN501" t="str">
            <v xml:space="preserve">          </v>
          </cell>
        </row>
        <row r="502">
          <cell r="B502">
            <v>80533478</v>
          </cell>
          <cell r="C502">
            <v>540200799</v>
          </cell>
          <cell r="E502" t="str">
            <v/>
          </cell>
          <cell r="F502" t="str">
            <v/>
          </cell>
          <cell r="G502" t="str">
            <v xml:space="preserve">UASC AL KHOR                                      </v>
          </cell>
          <cell r="I502" t="str">
            <v/>
          </cell>
          <cell r="J502">
            <v>1</v>
          </cell>
          <cell r="K502" t="str">
            <v>1</v>
          </cell>
          <cell r="L502" t="str">
            <v>1</v>
          </cell>
          <cell r="M502" t="str">
            <v>0</v>
          </cell>
          <cell r="N502" t="str">
            <v>0</v>
          </cell>
          <cell r="O502" t="str">
            <v>0</v>
          </cell>
          <cell r="P502" t="str">
            <v>42</v>
          </cell>
          <cell r="Q502" t="str">
            <v>0</v>
          </cell>
          <cell r="R502" t="str">
            <v>0</v>
          </cell>
          <cell r="S502" t="str">
            <v>Não</v>
          </cell>
          <cell r="T502" t="str">
            <v xml:space="preserve">TEMU7269384           </v>
          </cell>
          <cell r="V502" t="str">
            <v/>
          </cell>
          <cell r="W502" t="str">
            <v>DTA 04/03</v>
          </cell>
          <cell r="X502" t="str">
            <v>DTA TRANSP</v>
          </cell>
          <cell r="Y502" t="str">
            <v/>
          </cell>
          <cell r="Z502" t="str">
            <v xml:space="preserve">8 </v>
          </cell>
          <cell r="AA502" t="str">
            <v>0</v>
          </cell>
          <cell r="AB502" t="str">
            <v>42</v>
          </cell>
          <cell r="AC502" t="str">
            <v>11</v>
          </cell>
          <cell r="AD502" t="str">
            <v xml:space="preserve">TEMU7269384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Pendente</v>
          </cell>
          <cell r="AI502" t="str">
            <v>Não</v>
          </cell>
          <cell r="AJ502" t="str">
            <v>22/01/2022</v>
          </cell>
          <cell r="AK502" t="str">
            <v>Marítimo</v>
          </cell>
          <cell r="AL502" t="str">
            <v>27/01/2022</v>
          </cell>
          <cell r="AM502" t="str">
            <v>09/02/2022</v>
          </cell>
          <cell r="AN502" t="str">
            <v xml:space="preserve">          </v>
          </cell>
        </row>
        <row r="503">
          <cell r="B503">
            <v>80533480</v>
          </cell>
          <cell r="C503">
            <v>540200800</v>
          </cell>
          <cell r="E503" t="str">
            <v/>
          </cell>
          <cell r="F503" t="str">
            <v/>
          </cell>
          <cell r="G503" t="str">
            <v xml:space="preserve">UASC AL KHOR                                      </v>
          </cell>
          <cell r="I503" t="str">
            <v/>
          </cell>
          <cell r="J503">
            <v>1</v>
          </cell>
          <cell r="K503" t="str">
            <v/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20</v>
          </cell>
          <cell r="P503" t="str">
            <v>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HLBU2673962           </v>
          </cell>
          <cell r="V503" t="str">
            <v/>
          </cell>
          <cell r="W503" t="str">
            <v>DTA 04/03/ PORTA-OBJETOS AREA DO TETO ( ALVARO ) PUXE SBL</v>
          </cell>
          <cell r="X503" t="str">
            <v>DTA TRANSP</v>
          </cell>
          <cell r="Y503" t="str">
            <v/>
          </cell>
          <cell r="Z503" t="str">
            <v xml:space="preserve">8 </v>
          </cell>
          <cell r="AA503" t="str">
            <v>0</v>
          </cell>
          <cell r="AB503" t="str">
            <v>20</v>
          </cell>
          <cell r="AC503" t="str">
            <v>11</v>
          </cell>
          <cell r="AD503" t="str">
            <v xml:space="preserve">HLBU2673962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Pendente</v>
          </cell>
          <cell r="AI503" t="str">
            <v>Não</v>
          </cell>
          <cell r="AJ503" t="str">
            <v>22/01/2022</v>
          </cell>
          <cell r="AK503" t="str">
            <v>Marítimo</v>
          </cell>
          <cell r="AL503" t="str">
            <v>27/01/2022</v>
          </cell>
          <cell r="AM503" t="str">
            <v>09/02/2022</v>
          </cell>
          <cell r="AN503" t="str">
            <v xml:space="preserve">          </v>
          </cell>
        </row>
        <row r="504">
          <cell r="B504">
            <v>80533482</v>
          </cell>
          <cell r="C504">
            <v>540200802</v>
          </cell>
          <cell r="E504" t="str">
            <v/>
          </cell>
          <cell r="F504" t="str">
            <v/>
          </cell>
          <cell r="G504" t="str">
            <v xml:space="preserve">UASC AL KHOR                                      </v>
          </cell>
          <cell r="I504" t="str">
            <v/>
          </cell>
          <cell r="J504">
            <v>1</v>
          </cell>
          <cell r="K504" t="str">
            <v/>
          </cell>
          <cell r="L504" t="str">
            <v>1</v>
          </cell>
          <cell r="M504" t="str">
            <v>0</v>
          </cell>
          <cell r="N504" t="str">
            <v>0</v>
          </cell>
          <cell r="O504" t="str">
            <v>20</v>
          </cell>
          <cell r="P504" t="str">
            <v>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HLXU8055249           </v>
          </cell>
          <cell r="V504" t="str">
            <v/>
          </cell>
          <cell r="W504" t="str">
            <v>DTA 04/03/ PORTA-OBJETOS AREA DO TETO ( ALVARO ) PUXE SBL</v>
          </cell>
          <cell r="X504" t="str">
            <v>DTA TRANSP</v>
          </cell>
          <cell r="Y504" t="str">
            <v/>
          </cell>
          <cell r="Z504" t="str">
            <v xml:space="preserve">8 </v>
          </cell>
          <cell r="AA504" t="str">
            <v>0</v>
          </cell>
          <cell r="AB504" t="str">
            <v>20</v>
          </cell>
          <cell r="AC504" t="str">
            <v>11</v>
          </cell>
          <cell r="AD504" t="str">
            <v xml:space="preserve">HLXU8055249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Pendente</v>
          </cell>
          <cell r="AI504" t="str">
            <v>Não</v>
          </cell>
          <cell r="AJ504" t="str">
            <v>22/01/2022</v>
          </cell>
          <cell r="AK504" t="str">
            <v>Marítimo</v>
          </cell>
          <cell r="AL504" t="str">
            <v>27/01/2022</v>
          </cell>
          <cell r="AM504" t="str">
            <v>09/02/2022</v>
          </cell>
          <cell r="AN504" t="str">
            <v xml:space="preserve">          </v>
          </cell>
        </row>
        <row r="505">
          <cell r="B505">
            <v>80533485</v>
          </cell>
          <cell r="C505">
            <v>540200803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13</v>
          </cell>
          <cell r="I505" t="str">
            <v/>
          </cell>
          <cell r="J505">
            <v>63</v>
          </cell>
          <cell r="K505" t="str">
            <v>10</v>
          </cell>
          <cell r="L505" t="str">
            <v>63</v>
          </cell>
          <cell r="M505" t="str">
            <v>355</v>
          </cell>
          <cell r="N505" t="str">
            <v>16</v>
          </cell>
          <cell r="O505" t="str">
            <v>11</v>
          </cell>
          <cell r="P505" t="str">
            <v>46</v>
          </cell>
          <cell r="Q505" t="str">
            <v>0</v>
          </cell>
          <cell r="R505" t="str">
            <v>0</v>
          </cell>
          <cell r="S505" t="str">
            <v>Não</v>
          </cell>
          <cell r="T505" t="str">
            <v xml:space="preserve">SLSU8058078           </v>
          </cell>
          <cell r="U505" t="str">
            <v>22/02/2022</v>
          </cell>
          <cell r="V505" t="str">
            <v>23/02/2022</v>
          </cell>
          <cell r="W505" t="str">
            <v/>
          </cell>
          <cell r="X505" t="str">
            <v>MBB</v>
          </cell>
          <cell r="Y505" t="str">
            <v/>
          </cell>
          <cell r="Z505" t="str">
            <v>20</v>
          </cell>
          <cell r="AA505" t="str">
            <v>2</v>
          </cell>
          <cell r="AB505" t="str">
            <v>45</v>
          </cell>
          <cell r="AC505" t="str">
            <v>11</v>
          </cell>
          <cell r="AD505" t="str">
            <v xml:space="preserve">SLSU8058078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Pendente</v>
          </cell>
          <cell r="AI505" t="str">
            <v>Não</v>
          </cell>
          <cell r="AJ505" t="str">
            <v>22/01/2022</v>
          </cell>
          <cell r="AK505" t="str">
            <v>Marítimo</v>
          </cell>
          <cell r="AL505" t="str">
            <v>27/01/2022</v>
          </cell>
          <cell r="AM505" t="str">
            <v>09/02/2022</v>
          </cell>
          <cell r="AN505" t="str">
            <v>2203617356</v>
          </cell>
        </row>
        <row r="506">
          <cell r="B506">
            <v>80533490</v>
          </cell>
          <cell r="C506">
            <v>540200805</v>
          </cell>
          <cell r="E506" t="str">
            <v/>
          </cell>
          <cell r="F506" t="str">
            <v/>
          </cell>
          <cell r="G506" t="str">
            <v xml:space="preserve">UASC AL KHOR                                      </v>
          </cell>
          <cell r="I506" t="str">
            <v/>
          </cell>
          <cell r="J506">
            <v>23</v>
          </cell>
          <cell r="K506" t="str">
            <v>10</v>
          </cell>
          <cell r="L506" t="str">
            <v>23</v>
          </cell>
          <cell r="M506" t="str">
            <v>0</v>
          </cell>
          <cell r="N506" t="str">
            <v>1</v>
          </cell>
          <cell r="O506" t="str">
            <v>33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HLBU2589614           </v>
          </cell>
          <cell r="U506" t="str">
            <v>18/03/2022</v>
          </cell>
          <cell r="V506" t="str">
            <v/>
          </cell>
          <cell r="W506" t="str">
            <v>BANCOS ( ALVARO ) PUXE SBL</v>
          </cell>
          <cell r="X506" t="str">
            <v>SBL</v>
          </cell>
          <cell r="Y506" t="str">
            <v/>
          </cell>
          <cell r="Z506" t="str">
            <v xml:space="preserve">8 </v>
          </cell>
          <cell r="AA506" t="str">
            <v>3</v>
          </cell>
          <cell r="AB506" t="str">
            <v>60</v>
          </cell>
          <cell r="AC506" t="str">
            <v>11</v>
          </cell>
          <cell r="AD506" t="str">
            <v xml:space="preserve">HLBU2589614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Pendente</v>
          </cell>
          <cell r="AI506" t="str">
            <v>Não</v>
          </cell>
          <cell r="AJ506" t="str">
            <v>22/01/2022</v>
          </cell>
          <cell r="AK506" t="str">
            <v>Marítimo</v>
          </cell>
          <cell r="AL506" t="str">
            <v>27/01/2022</v>
          </cell>
          <cell r="AM506" t="str">
            <v>09/02/2022</v>
          </cell>
          <cell r="AN506" t="str">
            <v xml:space="preserve">          </v>
          </cell>
        </row>
        <row r="507">
          <cell r="B507">
            <v>80532676</v>
          </cell>
          <cell r="C507">
            <v>540200886</v>
          </cell>
          <cell r="E507" t="str">
            <v/>
          </cell>
          <cell r="F507" t="str">
            <v/>
          </cell>
          <cell r="G507" t="str">
            <v xml:space="preserve">UASC AL KHOR                                      </v>
          </cell>
          <cell r="I507" t="str">
            <v/>
          </cell>
          <cell r="J507">
            <v>10</v>
          </cell>
          <cell r="K507" t="str">
            <v>3</v>
          </cell>
          <cell r="L507" t="str">
            <v>10</v>
          </cell>
          <cell r="M507" t="str">
            <v>0</v>
          </cell>
          <cell r="N507" t="str">
            <v>1</v>
          </cell>
          <cell r="O507" t="str">
            <v>29</v>
          </cell>
          <cell r="P507" t="str">
            <v>6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HLBU3244242           </v>
          </cell>
          <cell r="V507" t="str">
            <v/>
          </cell>
          <cell r="W507" t="str">
            <v>DTA 04/03</v>
          </cell>
          <cell r="X507" t="str">
            <v>DTA TRANSP</v>
          </cell>
          <cell r="Y507" t="str">
            <v/>
          </cell>
          <cell r="Z507" t="str">
            <v xml:space="preserve">8 </v>
          </cell>
          <cell r="AA507" t="str">
            <v>0</v>
          </cell>
          <cell r="AB507" t="str">
            <v>36</v>
          </cell>
          <cell r="AC507" t="str">
            <v>11</v>
          </cell>
          <cell r="AD507" t="str">
            <v xml:space="preserve">HLBU3244242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Pendente</v>
          </cell>
          <cell r="AI507" t="str">
            <v>Não</v>
          </cell>
          <cell r="AJ507" t="str">
            <v>22/01/2022</v>
          </cell>
          <cell r="AK507" t="str">
            <v>Marítimo</v>
          </cell>
          <cell r="AL507" t="str">
            <v>27/01/2022</v>
          </cell>
          <cell r="AM507" t="str">
            <v>11/02/2022</v>
          </cell>
          <cell r="AN507" t="str">
            <v xml:space="preserve">          </v>
          </cell>
        </row>
        <row r="508">
          <cell r="B508">
            <v>80532677</v>
          </cell>
          <cell r="C508">
            <v>540200888</v>
          </cell>
          <cell r="E508" t="str">
            <v/>
          </cell>
          <cell r="F508" t="str">
            <v/>
          </cell>
          <cell r="G508" t="str">
            <v xml:space="preserve">UASC AL KHOR                                      </v>
          </cell>
          <cell r="I508" t="str">
            <v/>
          </cell>
          <cell r="J508">
            <v>7</v>
          </cell>
          <cell r="K508" t="str">
            <v>1</v>
          </cell>
          <cell r="L508" t="str">
            <v>7</v>
          </cell>
          <cell r="M508" t="str">
            <v>0</v>
          </cell>
          <cell r="N508" t="str">
            <v>8</v>
          </cell>
          <cell r="O508" t="str">
            <v>8</v>
          </cell>
          <cell r="P508" t="str">
            <v>9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HLBU1493293           </v>
          </cell>
          <cell r="U508" t="str">
            <v>09/03/2022</v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>14</v>
          </cell>
          <cell r="AA508" t="str">
            <v>3</v>
          </cell>
          <cell r="AB508" t="str">
            <v>25</v>
          </cell>
          <cell r="AC508" t="str">
            <v>11</v>
          </cell>
          <cell r="AD508" t="str">
            <v xml:space="preserve">HLBU1493293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Pendente</v>
          </cell>
          <cell r="AI508" t="str">
            <v>Não</v>
          </cell>
          <cell r="AJ508" t="str">
            <v>22/01/2022</v>
          </cell>
          <cell r="AK508" t="str">
            <v>Marítimo</v>
          </cell>
          <cell r="AL508" t="str">
            <v>27/01/2022</v>
          </cell>
          <cell r="AM508" t="str">
            <v>11/02/2022</v>
          </cell>
          <cell r="AN508" t="str">
            <v>2204335893</v>
          </cell>
        </row>
        <row r="509">
          <cell r="B509">
            <v>80532697</v>
          </cell>
          <cell r="C509">
            <v>540200892</v>
          </cell>
          <cell r="E509" t="str">
            <v/>
          </cell>
          <cell r="F509" t="str">
            <v/>
          </cell>
          <cell r="G509" t="str">
            <v xml:space="preserve">UASC AL KHOR                                      </v>
          </cell>
          <cell r="I509" t="str">
            <v/>
          </cell>
          <cell r="J509">
            <v>4</v>
          </cell>
          <cell r="K509" t="str">
            <v>2</v>
          </cell>
          <cell r="L509" t="str">
            <v>4</v>
          </cell>
          <cell r="M509" t="str">
            <v>0</v>
          </cell>
          <cell r="N509" t="str">
            <v>0</v>
          </cell>
          <cell r="O509" t="str">
            <v>15</v>
          </cell>
          <cell r="P509" t="str">
            <v>20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TGBU6168342           </v>
          </cell>
          <cell r="U509" t="str">
            <v>08/03/2022</v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 xml:space="preserve">8 </v>
          </cell>
          <cell r="AA509" t="str">
            <v>3</v>
          </cell>
          <cell r="AB509" t="str">
            <v>35</v>
          </cell>
          <cell r="AC509" t="str">
            <v>11</v>
          </cell>
          <cell r="AD509" t="str">
            <v xml:space="preserve">TGBU6168342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Pendente</v>
          </cell>
          <cell r="AI509" t="str">
            <v>Não</v>
          </cell>
          <cell r="AJ509" t="str">
            <v>22/01/2022</v>
          </cell>
          <cell r="AK509" t="str">
            <v>Marítimo</v>
          </cell>
          <cell r="AL509" t="str">
            <v>27/01/2022</v>
          </cell>
          <cell r="AM509" t="str">
            <v>11/02/2022</v>
          </cell>
          <cell r="AN509" t="str">
            <v xml:space="preserve">          </v>
          </cell>
        </row>
        <row r="510">
          <cell r="B510">
            <v>80532699</v>
          </cell>
          <cell r="C510">
            <v>540200895</v>
          </cell>
          <cell r="E510" t="str">
            <v/>
          </cell>
          <cell r="F510" t="str">
            <v/>
          </cell>
          <cell r="G510" t="str">
            <v xml:space="preserve">UASC AL KHOR                                      </v>
          </cell>
          <cell r="I510" t="str">
            <v/>
          </cell>
          <cell r="J510">
            <v>5</v>
          </cell>
          <cell r="K510" t="str">
            <v>2</v>
          </cell>
          <cell r="L510" t="str">
            <v>5</v>
          </cell>
          <cell r="M510" t="str">
            <v>0</v>
          </cell>
          <cell r="N510" t="str">
            <v>2</v>
          </cell>
          <cell r="O510" t="str">
            <v>6</v>
          </cell>
          <cell r="P510" t="str">
            <v>13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CXDU1776540           </v>
          </cell>
          <cell r="U510" t="str">
            <v>08/03/2022</v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 xml:space="preserve">8 </v>
          </cell>
          <cell r="AA510" t="str">
            <v>1</v>
          </cell>
          <cell r="AB510" t="str">
            <v>21</v>
          </cell>
          <cell r="AC510" t="str">
            <v>11</v>
          </cell>
          <cell r="AD510" t="str">
            <v xml:space="preserve">CXDU1776540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Pendente</v>
          </cell>
          <cell r="AI510" t="str">
            <v>Não</v>
          </cell>
          <cell r="AJ510" t="str">
            <v>22/01/2022</v>
          </cell>
          <cell r="AK510" t="str">
            <v>Marítimo</v>
          </cell>
          <cell r="AL510" t="str">
            <v>27/01/2022</v>
          </cell>
          <cell r="AM510" t="str">
            <v>11/02/2022</v>
          </cell>
          <cell r="AN510" t="str">
            <v xml:space="preserve">          </v>
          </cell>
        </row>
        <row r="511">
          <cell r="B511">
            <v>80532700</v>
          </cell>
          <cell r="C511">
            <v>540200896</v>
          </cell>
          <cell r="E511" t="str">
            <v/>
          </cell>
          <cell r="F511" t="str">
            <v/>
          </cell>
          <cell r="G511" t="str">
            <v xml:space="preserve">UASC AL KHOR                                      </v>
          </cell>
          <cell r="I511" t="str">
            <v/>
          </cell>
          <cell r="J511">
            <v>113</v>
          </cell>
          <cell r="K511" t="str">
            <v>32</v>
          </cell>
          <cell r="L511" t="str">
            <v>113</v>
          </cell>
          <cell r="M511" t="str">
            <v>770</v>
          </cell>
          <cell r="N511" t="str">
            <v>24</v>
          </cell>
          <cell r="O511" t="str">
            <v>8</v>
          </cell>
          <cell r="P511" t="str">
            <v>13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HLXU6564273           </v>
          </cell>
          <cell r="U511" t="str">
            <v>11/03/2022</v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 xml:space="preserve">8 </v>
          </cell>
          <cell r="AA511" t="str">
            <v>2</v>
          </cell>
          <cell r="AB511" t="str">
            <v>61</v>
          </cell>
          <cell r="AC511" t="str">
            <v>11</v>
          </cell>
          <cell r="AD511" t="str">
            <v xml:space="preserve">HLXU6564273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Pendente</v>
          </cell>
          <cell r="AI511" t="str">
            <v>Não</v>
          </cell>
          <cell r="AJ511" t="str">
            <v>22/01/2022</v>
          </cell>
          <cell r="AK511" t="str">
            <v>Marítimo</v>
          </cell>
          <cell r="AL511" t="str">
            <v>27/01/2022</v>
          </cell>
          <cell r="AM511" t="str">
            <v>11/02/2022</v>
          </cell>
          <cell r="AN511" t="str">
            <v xml:space="preserve">          </v>
          </cell>
        </row>
        <row r="512">
          <cell r="B512">
            <v>80532774</v>
          </cell>
          <cell r="C512">
            <v>540200899</v>
          </cell>
          <cell r="E512" t="str">
            <v/>
          </cell>
          <cell r="F512" t="str">
            <v>VERMELHO</v>
          </cell>
          <cell r="G512" t="str">
            <v xml:space="preserve">UASC AL KHOR                                      </v>
          </cell>
          <cell r="I512" t="str">
            <v/>
          </cell>
          <cell r="J512">
            <v>54</v>
          </cell>
          <cell r="K512" t="str">
            <v>13</v>
          </cell>
          <cell r="L512" t="str">
            <v>54</v>
          </cell>
          <cell r="M512" t="str">
            <v>268</v>
          </cell>
          <cell r="N512" t="str">
            <v>13</v>
          </cell>
          <cell r="O512" t="str">
            <v>5</v>
          </cell>
          <cell r="P512" t="str">
            <v>18</v>
          </cell>
          <cell r="Q512" t="str">
            <v>2</v>
          </cell>
          <cell r="R512" t="str">
            <v>2</v>
          </cell>
          <cell r="S512" t="str">
            <v>Não</v>
          </cell>
          <cell r="T512" t="str">
            <v xml:space="preserve">HLBU2012303           </v>
          </cell>
          <cell r="U512" t="str">
            <v>03/03/2022</v>
          </cell>
          <cell r="V512" t="str">
            <v/>
          </cell>
          <cell r="W512" t="str">
            <v>Ronie A0259976947</v>
          </cell>
          <cell r="X512" t="str">
            <v>AGUARDANDO TRANSPORTE</v>
          </cell>
          <cell r="Y512" t="str">
            <v/>
          </cell>
          <cell r="Z512" t="str">
            <v>14</v>
          </cell>
          <cell r="AA512" t="str">
            <v>10</v>
          </cell>
          <cell r="AB512" t="str">
            <v>45</v>
          </cell>
          <cell r="AC512" t="str">
            <v>11</v>
          </cell>
          <cell r="AD512" t="str">
            <v xml:space="preserve">HLBU2012303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Pendente</v>
          </cell>
          <cell r="AI512" t="str">
            <v>Não</v>
          </cell>
          <cell r="AJ512" t="str">
            <v>22/01/2022</v>
          </cell>
          <cell r="AK512" t="str">
            <v>Marítimo</v>
          </cell>
          <cell r="AL512" t="str">
            <v>27/01/2022</v>
          </cell>
          <cell r="AM512" t="str">
            <v>11/02/2022</v>
          </cell>
          <cell r="AN512" t="str">
            <v>2203817908</v>
          </cell>
        </row>
        <row r="513">
          <cell r="B513">
            <v>80532798</v>
          </cell>
          <cell r="C513">
            <v>540200901</v>
          </cell>
          <cell r="E513" t="str">
            <v/>
          </cell>
          <cell r="F513" t="str">
            <v/>
          </cell>
          <cell r="G513" t="str">
            <v xml:space="preserve">UASC AL KHOR                                      </v>
          </cell>
          <cell r="I513" t="str">
            <v/>
          </cell>
          <cell r="J513">
            <v>12</v>
          </cell>
          <cell r="K513" t="str">
            <v>3</v>
          </cell>
          <cell r="L513" t="str">
            <v>12</v>
          </cell>
          <cell r="M513" t="str">
            <v>0</v>
          </cell>
          <cell r="N513" t="str">
            <v>34</v>
          </cell>
          <cell r="O513" t="str">
            <v>9</v>
          </cell>
          <cell r="P513" t="str">
            <v>12</v>
          </cell>
          <cell r="Q513" t="str">
            <v>1</v>
          </cell>
          <cell r="R513" t="str">
            <v>1</v>
          </cell>
          <cell r="S513" t="str">
            <v>Não</v>
          </cell>
          <cell r="T513" t="str">
            <v xml:space="preserve">DFSU7319919           </v>
          </cell>
          <cell r="V513" t="str">
            <v>09/03/2022</v>
          </cell>
          <cell r="W513" t="str">
            <v/>
          </cell>
          <cell r="X513" t="str">
            <v>DTA TRANSP</v>
          </cell>
          <cell r="Y513" t="str">
            <v/>
          </cell>
          <cell r="Z513" t="str">
            <v xml:space="preserve">8 </v>
          </cell>
          <cell r="AA513" t="str">
            <v>0</v>
          </cell>
          <cell r="AB513" t="str">
            <v>56</v>
          </cell>
          <cell r="AC513" t="str">
            <v>11</v>
          </cell>
          <cell r="AD513" t="str">
            <v xml:space="preserve">DFSU7319919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Pendente</v>
          </cell>
          <cell r="AI513" t="str">
            <v>Não</v>
          </cell>
          <cell r="AJ513" t="str">
            <v>22/01/2022</v>
          </cell>
          <cell r="AK513" t="str">
            <v>Marítimo</v>
          </cell>
          <cell r="AL513" t="str">
            <v>27/01/2022</v>
          </cell>
          <cell r="AM513" t="str">
            <v>11/02/2022</v>
          </cell>
          <cell r="AN513" t="str">
            <v xml:space="preserve">          </v>
          </cell>
        </row>
        <row r="514">
          <cell r="B514">
            <v>80532847</v>
          </cell>
          <cell r="C514">
            <v>540200904</v>
          </cell>
          <cell r="E514" t="str">
            <v/>
          </cell>
          <cell r="F514" t="str">
            <v/>
          </cell>
          <cell r="G514" t="str">
            <v xml:space="preserve">UASC AL KHOR                                      </v>
          </cell>
          <cell r="I514" t="str">
            <v/>
          </cell>
          <cell r="J514">
            <v>9</v>
          </cell>
          <cell r="K514" t="str">
            <v>6</v>
          </cell>
          <cell r="L514" t="str">
            <v>9</v>
          </cell>
          <cell r="M514" t="str">
            <v>0</v>
          </cell>
          <cell r="N514" t="str">
            <v>0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TRHU4503640           </v>
          </cell>
          <cell r="U514" t="str">
            <v>02/03/2022</v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 xml:space="preserve">8 </v>
          </cell>
          <cell r="AA514" t="str">
            <v>2</v>
          </cell>
          <cell r="AB514" t="str">
            <v>28</v>
          </cell>
          <cell r="AC514" t="str">
            <v>11</v>
          </cell>
          <cell r="AD514" t="str">
            <v xml:space="preserve">TRHU4503640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Pendente</v>
          </cell>
          <cell r="AI514" t="str">
            <v>Não</v>
          </cell>
          <cell r="AJ514" t="str">
            <v>22/01/2022</v>
          </cell>
          <cell r="AK514" t="str">
            <v>Marítimo</v>
          </cell>
          <cell r="AL514" t="str">
            <v>27/01/2022</v>
          </cell>
          <cell r="AM514" t="str">
            <v>11/02/2022</v>
          </cell>
          <cell r="AN514" t="str">
            <v xml:space="preserve">          </v>
          </cell>
        </row>
        <row r="515">
          <cell r="B515">
            <v>80532858</v>
          </cell>
          <cell r="C515">
            <v>540200906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14</v>
          </cell>
          <cell r="I515" t="str">
            <v>5</v>
          </cell>
          <cell r="J515">
            <v>66</v>
          </cell>
          <cell r="K515" t="str">
            <v>13</v>
          </cell>
          <cell r="L515" t="str">
            <v>66</v>
          </cell>
          <cell r="M515" t="str">
            <v>490</v>
          </cell>
          <cell r="N515" t="str">
            <v>10</v>
          </cell>
          <cell r="O515" t="str">
            <v>12</v>
          </cell>
          <cell r="P515" t="str">
            <v>17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TGBU5697906           </v>
          </cell>
          <cell r="U515" t="str">
            <v>02/02/2022</v>
          </cell>
          <cell r="V515" t="str">
            <v>02/03/2022</v>
          </cell>
          <cell r="W515" t="str">
            <v>Rodrigo N304017008034/ Silas A9606898096 9051</v>
          </cell>
          <cell r="X515" t="str">
            <v>MBB</v>
          </cell>
          <cell r="Y515" t="str">
            <v/>
          </cell>
          <cell r="Z515" t="str">
            <v>10</v>
          </cell>
          <cell r="AA515" t="str">
            <v>10</v>
          </cell>
          <cell r="AB515" t="str">
            <v>47</v>
          </cell>
          <cell r="AC515" t="str">
            <v>11</v>
          </cell>
          <cell r="AD515" t="str">
            <v xml:space="preserve">TGBU5697906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Pendente</v>
          </cell>
          <cell r="AI515" t="str">
            <v>Não</v>
          </cell>
          <cell r="AJ515" t="str">
            <v>22/01/2022</v>
          </cell>
          <cell r="AK515" t="str">
            <v>Marítimo</v>
          </cell>
          <cell r="AL515" t="str">
            <v>27/01/2022</v>
          </cell>
          <cell r="AM515" t="str">
            <v>11/02/2022</v>
          </cell>
          <cell r="AN515" t="str">
            <v>2203444320</v>
          </cell>
        </row>
        <row r="516">
          <cell r="B516">
            <v>80532924</v>
          </cell>
          <cell r="C516">
            <v>540200911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12</v>
          </cell>
          <cell r="I516" t="str">
            <v/>
          </cell>
          <cell r="J516">
            <v>3</v>
          </cell>
          <cell r="K516" t="str">
            <v>2</v>
          </cell>
          <cell r="L516" t="str">
            <v>3</v>
          </cell>
          <cell r="M516" t="str">
            <v>0</v>
          </cell>
          <cell r="N516" t="str">
            <v>0</v>
          </cell>
          <cell r="O516" t="str">
            <v>20</v>
          </cell>
          <cell r="P516" t="str">
            <v>8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HLBU3224225           </v>
          </cell>
          <cell r="V516" t="str">
            <v>04/02/2022</v>
          </cell>
          <cell r="W516" t="str">
            <v/>
          </cell>
          <cell r="X516" t="str">
            <v>DTA TRANSP</v>
          </cell>
          <cell r="Y516" t="str">
            <v/>
          </cell>
          <cell r="Z516" t="str">
            <v>20</v>
          </cell>
          <cell r="AA516" t="str">
            <v>0</v>
          </cell>
          <cell r="AB516" t="str">
            <v>28</v>
          </cell>
          <cell r="AC516" t="str">
            <v>11</v>
          </cell>
          <cell r="AD516" t="str">
            <v xml:space="preserve">HLBU3224225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Pendente</v>
          </cell>
          <cell r="AI516" t="str">
            <v>Não</v>
          </cell>
          <cell r="AJ516" t="str">
            <v>22/01/2022</v>
          </cell>
          <cell r="AK516" t="str">
            <v>Marítimo</v>
          </cell>
          <cell r="AL516" t="str">
            <v>27/01/2022</v>
          </cell>
          <cell r="AM516" t="str">
            <v>11/02/2022</v>
          </cell>
          <cell r="AN516" t="str">
            <v>2203656904</v>
          </cell>
        </row>
        <row r="517">
          <cell r="B517">
            <v>80532927</v>
          </cell>
          <cell r="C517">
            <v>540200913</v>
          </cell>
          <cell r="E517" t="str">
            <v/>
          </cell>
          <cell r="F517" t="str">
            <v/>
          </cell>
          <cell r="G517" t="str">
            <v xml:space="preserve">UASC AL KHOR                                      </v>
          </cell>
          <cell r="I517" t="str">
            <v/>
          </cell>
          <cell r="J517">
            <v>7</v>
          </cell>
          <cell r="K517" t="str">
            <v>4</v>
          </cell>
          <cell r="L517" t="str">
            <v>7</v>
          </cell>
          <cell r="M517" t="str">
            <v>0</v>
          </cell>
          <cell r="N517" t="str">
            <v>1</v>
          </cell>
          <cell r="O517" t="str">
            <v>12</v>
          </cell>
          <cell r="P517" t="str">
            <v>14</v>
          </cell>
          <cell r="Q517" t="str">
            <v>0</v>
          </cell>
          <cell r="R517" t="str">
            <v>0</v>
          </cell>
          <cell r="S517" t="str">
            <v>Não</v>
          </cell>
          <cell r="T517" t="str">
            <v xml:space="preserve">TCKU6063922           </v>
          </cell>
          <cell r="U517" t="str">
            <v>09/03/2022</v>
          </cell>
          <cell r="V517" t="str">
            <v/>
          </cell>
          <cell r="W517" t="str">
            <v>DTA 04/03/ REFORCO ESQ ( DARIO ) PUXE SBL</v>
          </cell>
          <cell r="X517" t="str">
            <v>DTA TRANSP</v>
          </cell>
          <cell r="Y517" t="str">
            <v/>
          </cell>
          <cell r="Z517" t="str">
            <v>14</v>
          </cell>
          <cell r="AA517" t="str">
            <v>1</v>
          </cell>
          <cell r="AB517" t="str">
            <v>27</v>
          </cell>
          <cell r="AC517" t="str">
            <v>11</v>
          </cell>
          <cell r="AD517" t="str">
            <v xml:space="preserve">TCKU6063922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Pendente</v>
          </cell>
          <cell r="AI517" t="str">
            <v>Não</v>
          </cell>
          <cell r="AJ517" t="str">
            <v>22/01/2022</v>
          </cell>
          <cell r="AK517" t="str">
            <v>Marítimo</v>
          </cell>
          <cell r="AL517" t="str">
            <v>27/01/2022</v>
          </cell>
          <cell r="AM517" t="str">
            <v>11/02/2022</v>
          </cell>
          <cell r="AN517" t="str">
            <v>2204337780</v>
          </cell>
        </row>
        <row r="518">
          <cell r="B518">
            <v>80532936</v>
          </cell>
          <cell r="C518">
            <v>540200915</v>
          </cell>
          <cell r="E518" t="str">
            <v/>
          </cell>
          <cell r="F518" t="str">
            <v/>
          </cell>
          <cell r="G518" t="str">
            <v xml:space="preserve">UASC AL KHOR                                      </v>
          </cell>
          <cell r="I518" t="str">
            <v/>
          </cell>
          <cell r="J518">
            <v>11</v>
          </cell>
          <cell r="K518" t="str">
            <v>7</v>
          </cell>
          <cell r="L518" t="str">
            <v>11</v>
          </cell>
          <cell r="M518" t="str">
            <v>0</v>
          </cell>
          <cell r="N518" t="str">
            <v>2</v>
          </cell>
          <cell r="O518" t="str">
            <v>17</v>
          </cell>
          <cell r="P518" t="str">
            <v>14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UACU5134904           </v>
          </cell>
          <cell r="U518" t="str">
            <v>09/03/2022</v>
          </cell>
          <cell r="V518" t="str">
            <v/>
          </cell>
          <cell r="W518" t="str">
            <v>DTA 04/03/ REFORCO ESQ ( DARIO ) PUXE SBL</v>
          </cell>
          <cell r="X518" t="str">
            <v>DTA TRANSP</v>
          </cell>
          <cell r="Y518" t="str">
            <v/>
          </cell>
          <cell r="Z518" t="str">
            <v>14</v>
          </cell>
          <cell r="AA518" t="str">
            <v>2</v>
          </cell>
          <cell r="AB518" t="str">
            <v>33</v>
          </cell>
          <cell r="AC518" t="str">
            <v>11</v>
          </cell>
          <cell r="AD518" t="str">
            <v xml:space="preserve">UACU5134904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Pendente</v>
          </cell>
          <cell r="AI518" t="str">
            <v>Não</v>
          </cell>
          <cell r="AJ518" t="str">
            <v>22/01/2022</v>
          </cell>
          <cell r="AK518" t="str">
            <v>Marítimo</v>
          </cell>
          <cell r="AL518" t="str">
            <v>27/01/2022</v>
          </cell>
          <cell r="AM518" t="str">
            <v>11/02/2022</v>
          </cell>
          <cell r="AN518" t="str">
            <v>2204335982</v>
          </cell>
        </row>
        <row r="519">
          <cell r="B519">
            <v>80532930</v>
          </cell>
          <cell r="C519">
            <v>540200917</v>
          </cell>
          <cell r="E519" t="str">
            <v/>
          </cell>
          <cell r="F519" t="str">
            <v/>
          </cell>
          <cell r="G519" t="str">
            <v xml:space="preserve">UASC AL KHOR                                      </v>
          </cell>
          <cell r="I519" t="str">
            <v/>
          </cell>
          <cell r="J519">
            <v>13</v>
          </cell>
          <cell r="K519" t="str">
            <v>5</v>
          </cell>
          <cell r="L519" t="str">
            <v>13</v>
          </cell>
          <cell r="M519" t="str">
            <v>0</v>
          </cell>
          <cell r="N519" t="str">
            <v>25</v>
          </cell>
          <cell r="O519" t="str">
            <v>37</v>
          </cell>
          <cell r="P519" t="str">
            <v>3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HLXU8233572           </v>
          </cell>
          <cell r="U519" t="str">
            <v>28/02/2022</v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 xml:space="preserve">8 </v>
          </cell>
          <cell r="AA519" t="str">
            <v>2</v>
          </cell>
          <cell r="AB519" t="str">
            <v>65</v>
          </cell>
          <cell r="AC519" t="str">
            <v>11</v>
          </cell>
          <cell r="AD519" t="str">
            <v xml:space="preserve">HLXU8233572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Pendente</v>
          </cell>
          <cell r="AI519" t="str">
            <v>Não</v>
          </cell>
          <cell r="AJ519" t="str">
            <v>22/01/2022</v>
          </cell>
          <cell r="AK519" t="str">
            <v>Marítimo</v>
          </cell>
          <cell r="AL519" t="str">
            <v>27/01/2022</v>
          </cell>
          <cell r="AM519" t="str">
            <v>11/02/2022</v>
          </cell>
          <cell r="AN519" t="str">
            <v xml:space="preserve">          </v>
          </cell>
        </row>
        <row r="520">
          <cell r="B520">
            <v>80532956</v>
          </cell>
          <cell r="C520">
            <v>540200923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14</v>
          </cell>
          <cell r="I520" t="str">
            <v/>
          </cell>
          <cell r="J520">
            <v>67</v>
          </cell>
          <cell r="K520" t="str">
            <v>13</v>
          </cell>
          <cell r="L520" t="str">
            <v>67</v>
          </cell>
          <cell r="M520" t="str">
            <v>425</v>
          </cell>
          <cell r="N520" t="str">
            <v>33</v>
          </cell>
          <cell r="O520" t="str">
            <v>4</v>
          </cell>
          <cell r="P520" t="str">
            <v>4</v>
          </cell>
          <cell r="Q520" t="str">
            <v>2</v>
          </cell>
          <cell r="R520" t="str">
            <v>2</v>
          </cell>
          <cell r="S520" t="str">
            <v>Não</v>
          </cell>
          <cell r="T520" t="str">
            <v xml:space="preserve">FANU1816762           </v>
          </cell>
          <cell r="U520" t="str">
            <v>22/02/2022</v>
          </cell>
          <cell r="V520" t="str">
            <v>23/02/2022</v>
          </cell>
          <cell r="W520" t="str">
            <v/>
          </cell>
          <cell r="X520" t="str">
            <v>MBB</v>
          </cell>
          <cell r="Y520" t="str">
            <v/>
          </cell>
          <cell r="Z520" t="str">
            <v>20</v>
          </cell>
          <cell r="AA520" t="str">
            <v>5</v>
          </cell>
          <cell r="AB520" t="str">
            <v>51</v>
          </cell>
          <cell r="AC520" t="str">
            <v>11</v>
          </cell>
          <cell r="AD520" t="str">
            <v xml:space="preserve">FANU1816762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Pendente</v>
          </cell>
          <cell r="AI520" t="str">
            <v>Não</v>
          </cell>
          <cell r="AJ520" t="str">
            <v>22/01/2022</v>
          </cell>
          <cell r="AK520" t="str">
            <v>Marítimo</v>
          </cell>
          <cell r="AL520" t="str">
            <v>27/01/2022</v>
          </cell>
          <cell r="AM520" t="str">
            <v>11/02/2022</v>
          </cell>
          <cell r="AN520" t="str">
            <v>2203508441</v>
          </cell>
        </row>
        <row r="521">
          <cell r="B521">
            <v>80533047</v>
          </cell>
          <cell r="C521">
            <v>540200931</v>
          </cell>
          <cell r="E521" t="str">
            <v/>
          </cell>
          <cell r="F521" t="str">
            <v/>
          </cell>
          <cell r="G521" t="str">
            <v xml:space="preserve">UASC AL KHOR                                      </v>
          </cell>
          <cell r="I521" t="str">
            <v/>
          </cell>
          <cell r="J521">
            <v>15</v>
          </cell>
          <cell r="K521" t="str">
            <v>5</v>
          </cell>
          <cell r="L521" t="str">
            <v>15</v>
          </cell>
          <cell r="M521" t="str">
            <v>0</v>
          </cell>
          <cell r="N521" t="str">
            <v>3</v>
          </cell>
          <cell r="O521" t="str">
            <v>12</v>
          </cell>
          <cell r="P521" t="str">
            <v>23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HLBU1165381           </v>
          </cell>
          <cell r="U521" t="str">
            <v>09/03/2022</v>
          </cell>
          <cell r="V521" t="str">
            <v/>
          </cell>
          <cell r="W521" t="str">
            <v>EXO.TRANSM. GW6E-2800/200KV-12 ( TEZOTO-GIBA ) PUXE SBL</v>
          </cell>
          <cell r="X521" t="str">
            <v>SBL</v>
          </cell>
          <cell r="Y521" t="str">
            <v/>
          </cell>
          <cell r="Z521" t="str">
            <v>14</v>
          </cell>
          <cell r="AA521" t="str">
            <v>2</v>
          </cell>
          <cell r="AB521" t="str">
            <v>38</v>
          </cell>
          <cell r="AC521" t="str">
            <v>11</v>
          </cell>
          <cell r="AD521" t="str">
            <v xml:space="preserve">HLBU1165381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Pendente</v>
          </cell>
          <cell r="AI521" t="str">
            <v>Não</v>
          </cell>
          <cell r="AJ521" t="str">
            <v>22/01/2022</v>
          </cell>
          <cell r="AK521" t="str">
            <v>Marítimo</v>
          </cell>
          <cell r="AL521" t="str">
            <v>27/01/2022</v>
          </cell>
          <cell r="AM521" t="str">
            <v>11/02/2022</v>
          </cell>
          <cell r="AN521" t="str">
            <v>2204335907</v>
          </cell>
        </row>
        <row r="522">
          <cell r="B522">
            <v>80533049</v>
          </cell>
          <cell r="C522">
            <v>540200932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11</v>
          </cell>
          <cell r="I522" t="str">
            <v>7</v>
          </cell>
          <cell r="J522">
            <v>34</v>
          </cell>
          <cell r="K522" t="str">
            <v>17</v>
          </cell>
          <cell r="L522" t="str">
            <v>34</v>
          </cell>
          <cell r="M522" t="str">
            <v>31</v>
          </cell>
          <cell r="N522" t="str">
            <v>16</v>
          </cell>
          <cell r="O522" t="str">
            <v>4</v>
          </cell>
          <cell r="P522" t="str">
            <v>20</v>
          </cell>
          <cell r="Q522" t="str">
            <v>1</v>
          </cell>
          <cell r="R522" t="str">
            <v>1</v>
          </cell>
          <cell r="S522" t="str">
            <v>Não</v>
          </cell>
          <cell r="T522" t="str">
            <v xml:space="preserve">CAIU7943097           </v>
          </cell>
          <cell r="V522" t="str">
            <v/>
          </cell>
          <cell r="W522" t="str">
            <v>(SNS) TROCA DE NOTA</v>
          </cell>
          <cell r="X522" t="str">
            <v/>
          </cell>
          <cell r="Y522" t="str">
            <v/>
          </cell>
          <cell r="Z522" t="str">
            <v>10</v>
          </cell>
          <cell r="AA522" t="str">
            <v>0</v>
          </cell>
          <cell r="AB522" t="str">
            <v>46</v>
          </cell>
          <cell r="AC522" t="str">
            <v>11</v>
          </cell>
          <cell r="AD522" t="str">
            <v xml:space="preserve">CAIU7943097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Pendente</v>
          </cell>
          <cell r="AI522" t="str">
            <v>Não</v>
          </cell>
          <cell r="AJ522" t="str">
            <v>22/01/2022</v>
          </cell>
          <cell r="AK522" t="str">
            <v>Marítimo</v>
          </cell>
          <cell r="AL522" t="str">
            <v>27/01/2022</v>
          </cell>
          <cell r="AM522" t="str">
            <v>11/02/2022</v>
          </cell>
          <cell r="AN522" t="str">
            <v>2203728913</v>
          </cell>
        </row>
        <row r="523">
          <cell r="B523">
            <v>80533067</v>
          </cell>
          <cell r="C523">
            <v>540200934</v>
          </cell>
          <cell r="E523" t="str">
            <v/>
          </cell>
          <cell r="F523" t="str">
            <v/>
          </cell>
          <cell r="G523" t="str">
            <v xml:space="preserve">UASC AL KHOR                                      </v>
          </cell>
          <cell r="I523" t="str">
            <v/>
          </cell>
          <cell r="J523">
            <v>14</v>
          </cell>
          <cell r="K523" t="str">
            <v>6</v>
          </cell>
          <cell r="L523" t="str">
            <v>14</v>
          </cell>
          <cell r="M523" t="str">
            <v>0</v>
          </cell>
          <cell r="N523" t="str">
            <v>4</v>
          </cell>
          <cell r="O523" t="str">
            <v>53</v>
          </cell>
          <cell r="P523" t="str">
            <v>2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SEGU5712687           </v>
          </cell>
          <cell r="V523" t="str">
            <v/>
          </cell>
          <cell r="W523" t="str">
            <v>DTA 04/03/ EXO.TRANSM. GW6E-2800/200KV-12 ( TEZOTO-GIBA ) PUXE SBL</v>
          </cell>
          <cell r="X523" t="str">
            <v>DTA TRANSP</v>
          </cell>
          <cell r="Y523" t="str">
            <v/>
          </cell>
          <cell r="Z523" t="str">
            <v xml:space="preserve">8 </v>
          </cell>
          <cell r="AA523" t="str">
            <v>0</v>
          </cell>
          <cell r="AB523" t="str">
            <v>59</v>
          </cell>
          <cell r="AC523" t="str">
            <v>11</v>
          </cell>
          <cell r="AD523" t="str">
            <v xml:space="preserve">SEGU5712687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Pendente</v>
          </cell>
          <cell r="AI523" t="str">
            <v>Não</v>
          </cell>
          <cell r="AJ523" t="str">
            <v>22/01/2022</v>
          </cell>
          <cell r="AK523" t="str">
            <v>Marítimo</v>
          </cell>
          <cell r="AL523" t="str">
            <v>27/01/2022</v>
          </cell>
          <cell r="AM523" t="str">
            <v>11/02/2022</v>
          </cell>
          <cell r="AN523" t="str">
            <v xml:space="preserve">          </v>
          </cell>
        </row>
        <row r="524">
          <cell r="B524">
            <v>80533068</v>
          </cell>
          <cell r="C524">
            <v>540200935</v>
          </cell>
          <cell r="E524" t="str">
            <v/>
          </cell>
          <cell r="F524" t="str">
            <v/>
          </cell>
          <cell r="G524" t="str">
            <v xml:space="preserve">UASC AL KHOR                                      </v>
          </cell>
          <cell r="I524" t="str">
            <v/>
          </cell>
          <cell r="J524">
            <v>10</v>
          </cell>
          <cell r="K524" t="str">
            <v>3</v>
          </cell>
          <cell r="L524" t="str">
            <v>10</v>
          </cell>
          <cell r="M524" t="str">
            <v>0</v>
          </cell>
          <cell r="N524" t="str">
            <v>0</v>
          </cell>
          <cell r="O524" t="str">
            <v>16</v>
          </cell>
          <cell r="P524" t="str">
            <v>13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SEGU5711227           </v>
          </cell>
          <cell r="U524" t="str">
            <v>17/03/2022</v>
          </cell>
          <cell r="V524" t="str">
            <v/>
          </cell>
          <cell r="W524" t="str">
            <v>EXO.TRANSM. GW6E-2800/200KV-12 ( TEZOTO-GIBA ) PUXE SBL</v>
          </cell>
          <cell r="X524" t="str">
            <v>SBL</v>
          </cell>
          <cell r="Y524" t="str">
            <v/>
          </cell>
          <cell r="Z524" t="str">
            <v xml:space="preserve">8 </v>
          </cell>
          <cell r="AA524" t="str">
            <v>1</v>
          </cell>
          <cell r="AB524" t="str">
            <v>29</v>
          </cell>
          <cell r="AC524" t="str">
            <v>11</v>
          </cell>
          <cell r="AD524" t="str">
            <v xml:space="preserve">SEGU5711227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Pendente</v>
          </cell>
          <cell r="AI524" t="str">
            <v>Não</v>
          </cell>
          <cell r="AJ524" t="str">
            <v>22/01/2022</v>
          </cell>
          <cell r="AK524" t="str">
            <v>Marítimo</v>
          </cell>
          <cell r="AL524" t="str">
            <v>27/01/2022</v>
          </cell>
          <cell r="AM524" t="str">
            <v>11/02/2022</v>
          </cell>
          <cell r="AN524" t="str">
            <v xml:space="preserve">          </v>
          </cell>
        </row>
        <row r="525">
          <cell r="B525">
            <v>80533096</v>
          </cell>
          <cell r="C525">
            <v>540200936</v>
          </cell>
          <cell r="E525" t="str">
            <v/>
          </cell>
          <cell r="F525" t="str">
            <v/>
          </cell>
          <cell r="G525" t="str">
            <v xml:space="preserve">UASC AL KHOR                                      </v>
          </cell>
          <cell r="I525" t="str">
            <v/>
          </cell>
          <cell r="J525">
            <v>7</v>
          </cell>
          <cell r="K525" t="str">
            <v>1</v>
          </cell>
          <cell r="L525" t="str">
            <v>7</v>
          </cell>
          <cell r="M525" t="str">
            <v>0</v>
          </cell>
          <cell r="N525" t="str">
            <v>0</v>
          </cell>
          <cell r="O525" t="str">
            <v>1</v>
          </cell>
          <cell r="P525" t="str">
            <v>52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HLXU6532912           </v>
          </cell>
          <cell r="U525" t="str">
            <v>11/03/2022</v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 xml:space="preserve">8 </v>
          </cell>
          <cell r="AA525" t="str">
            <v>1</v>
          </cell>
          <cell r="AB525" t="str">
            <v>53</v>
          </cell>
          <cell r="AC525" t="str">
            <v>11</v>
          </cell>
          <cell r="AD525" t="str">
            <v xml:space="preserve">HLXU6532912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Pendente</v>
          </cell>
          <cell r="AI525" t="str">
            <v>Não</v>
          </cell>
          <cell r="AJ525" t="str">
            <v>22/01/2022</v>
          </cell>
          <cell r="AK525" t="str">
            <v>Marítimo</v>
          </cell>
          <cell r="AL525" t="str">
            <v>27/01/2022</v>
          </cell>
          <cell r="AM525" t="str">
            <v>11/02/2022</v>
          </cell>
          <cell r="AN525" t="str">
            <v xml:space="preserve">          </v>
          </cell>
        </row>
        <row r="526">
          <cell r="B526">
            <v>80532605</v>
          </cell>
          <cell r="C526">
            <v>540200951</v>
          </cell>
          <cell r="E526" t="str">
            <v/>
          </cell>
          <cell r="F526" t="str">
            <v/>
          </cell>
          <cell r="G526" t="str">
            <v xml:space="preserve">UASC AL KHOR                                      </v>
          </cell>
          <cell r="I526" t="str">
            <v/>
          </cell>
          <cell r="J526">
            <v>20</v>
          </cell>
          <cell r="K526" t="str">
            <v>8</v>
          </cell>
          <cell r="L526" t="str">
            <v>20</v>
          </cell>
          <cell r="M526" t="str">
            <v>103</v>
          </cell>
          <cell r="N526" t="str">
            <v>38</v>
          </cell>
          <cell r="O526" t="str">
            <v>7</v>
          </cell>
          <cell r="P526" t="str">
            <v>3</v>
          </cell>
          <cell r="Q526" t="str">
            <v>3</v>
          </cell>
          <cell r="R526" t="str">
            <v>3</v>
          </cell>
          <cell r="S526" t="str">
            <v>Não</v>
          </cell>
          <cell r="T526" t="str">
            <v xml:space="preserve">FANU1816382           </v>
          </cell>
          <cell r="U526" t="str">
            <v>09/03/2022</v>
          </cell>
          <cell r="V526" t="str">
            <v/>
          </cell>
          <cell r="W526" t="str">
            <v>CJ. CAMBIO ( ALVARO ) PUXE SBL</v>
          </cell>
          <cell r="X526" t="str">
            <v>SBL</v>
          </cell>
          <cell r="Y526" t="str">
            <v/>
          </cell>
          <cell r="Z526" t="str">
            <v xml:space="preserve">8 </v>
          </cell>
          <cell r="AA526" t="str">
            <v>2</v>
          </cell>
          <cell r="AB526" t="str">
            <v>47</v>
          </cell>
          <cell r="AC526" t="str">
            <v>11</v>
          </cell>
          <cell r="AD526" t="str">
            <v xml:space="preserve">FANU1816382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22/01/2022</v>
          </cell>
          <cell r="AK526" t="str">
            <v>Marítimo</v>
          </cell>
          <cell r="AL526" t="str">
            <v>27/01/2022</v>
          </cell>
          <cell r="AM526" t="str">
            <v>09/02/2022</v>
          </cell>
          <cell r="AN526" t="str">
            <v xml:space="preserve">          </v>
          </cell>
        </row>
        <row r="527">
          <cell r="B527">
            <v>80532603</v>
          </cell>
          <cell r="C527">
            <v>540200953</v>
          </cell>
          <cell r="E527" t="str">
            <v/>
          </cell>
          <cell r="F527" t="str">
            <v/>
          </cell>
          <cell r="G527" t="str">
            <v xml:space="preserve">UASC AL KHOR                                      </v>
          </cell>
          <cell r="I527" t="str">
            <v/>
          </cell>
          <cell r="J527">
            <v>16</v>
          </cell>
          <cell r="K527" t="str">
            <v>6</v>
          </cell>
          <cell r="L527" t="str">
            <v>16</v>
          </cell>
          <cell r="M527" t="str">
            <v>0</v>
          </cell>
          <cell r="N527" t="str">
            <v>19</v>
          </cell>
          <cell r="O527" t="str">
            <v>27</v>
          </cell>
          <cell r="P527" t="str">
            <v>8</v>
          </cell>
          <cell r="Q527" t="str">
            <v>6</v>
          </cell>
          <cell r="R527" t="str">
            <v>6</v>
          </cell>
          <cell r="S527" t="str">
            <v>Não</v>
          </cell>
          <cell r="T527" t="str">
            <v xml:space="preserve">FFAU1197094           </v>
          </cell>
          <cell r="U527" t="str">
            <v>10/03/2022</v>
          </cell>
          <cell r="V527" t="str">
            <v/>
          </cell>
          <cell r="W527" t="str">
            <v>DTA 04/03</v>
          </cell>
          <cell r="X527" t="str">
            <v>DTA TRANSP</v>
          </cell>
          <cell r="Y527" t="str">
            <v/>
          </cell>
          <cell r="Z527" t="str">
            <v xml:space="preserve">8 </v>
          </cell>
          <cell r="AA527" t="str">
            <v>1</v>
          </cell>
          <cell r="AB527" t="str">
            <v>60</v>
          </cell>
          <cell r="AC527" t="str">
            <v>11</v>
          </cell>
          <cell r="AD527" t="str">
            <v xml:space="preserve">FFAU1197094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22/01/2022</v>
          </cell>
          <cell r="AK527" t="str">
            <v>Marítimo</v>
          </cell>
          <cell r="AL527" t="str">
            <v>27/01/2022</v>
          </cell>
          <cell r="AM527" t="str">
            <v>09/02/2022</v>
          </cell>
          <cell r="AN527" t="str">
            <v xml:space="preserve">          </v>
          </cell>
        </row>
        <row r="528">
          <cell r="B528">
            <v>80532618</v>
          </cell>
          <cell r="C528">
            <v>540200954</v>
          </cell>
          <cell r="E528" t="str">
            <v/>
          </cell>
          <cell r="F528" t="str">
            <v/>
          </cell>
          <cell r="G528" t="str">
            <v xml:space="preserve">UASC AL KHOR                                      </v>
          </cell>
          <cell r="I528" t="str">
            <v/>
          </cell>
          <cell r="J528">
            <v>4</v>
          </cell>
          <cell r="K528" t="str">
            <v>2</v>
          </cell>
          <cell r="L528" t="str">
            <v>4</v>
          </cell>
          <cell r="M528" t="str">
            <v>0</v>
          </cell>
          <cell r="N528" t="str">
            <v>5</v>
          </cell>
          <cell r="O528" t="str">
            <v>25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HAMU1224885           </v>
          </cell>
          <cell r="U528" t="str">
            <v>11/03/2022</v>
          </cell>
          <cell r="V528" t="str">
            <v/>
          </cell>
          <cell r="W528" t="str">
            <v>DTA 04/03</v>
          </cell>
          <cell r="X528" t="str">
            <v>DTA TRANSP</v>
          </cell>
          <cell r="Y528" t="str">
            <v/>
          </cell>
          <cell r="Z528" t="str">
            <v xml:space="preserve">8 </v>
          </cell>
          <cell r="AA528" t="str">
            <v>1</v>
          </cell>
          <cell r="AB528" t="str">
            <v>30</v>
          </cell>
          <cell r="AC528" t="str">
            <v>11</v>
          </cell>
          <cell r="AD528" t="str">
            <v xml:space="preserve">HAMU1224885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22/01/2022</v>
          </cell>
          <cell r="AK528" t="str">
            <v>Marítimo</v>
          </cell>
          <cell r="AL528" t="str">
            <v>27/01/2022</v>
          </cell>
          <cell r="AM528" t="str">
            <v>09/02/2022</v>
          </cell>
          <cell r="AN528" t="str">
            <v xml:space="preserve">          </v>
          </cell>
        </row>
        <row r="529">
          <cell r="B529">
            <v>80532669</v>
          </cell>
          <cell r="C529">
            <v>540200959</v>
          </cell>
          <cell r="E529" t="str">
            <v/>
          </cell>
          <cell r="F529" t="str">
            <v/>
          </cell>
          <cell r="G529" t="str">
            <v xml:space="preserve">UASC AL KHOR                                      </v>
          </cell>
          <cell r="I529" t="str">
            <v/>
          </cell>
          <cell r="J529">
            <v>17</v>
          </cell>
          <cell r="K529" t="str">
            <v>5</v>
          </cell>
          <cell r="L529" t="str">
            <v>17</v>
          </cell>
          <cell r="M529" t="str">
            <v>0</v>
          </cell>
          <cell r="N529" t="str">
            <v>27</v>
          </cell>
          <cell r="O529" t="str">
            <v>17</v>
          </cell>
          <cell r="P529" t="str">
            <v>4</v>
          </cell>
          <cell r="Q529" t="str">
            <v>6</v>
          </cell>
          <cell r="R529" t="str">
            <v>6</v>
          </cell>
          <cell r="S529" t="str">
            <v>Não</v>
          </cell>
          <cell r="T529" t="str">
            <v xml:space="preserve">HLBU2532270           </v>
          </cell>
          <cell r="V529" t="str">
            <v/>
          </cell>
          <cell r="W529" t="str">
            <v>DTA 04/03</v>
          </cell>
          <cell r="X529" t="str">
            <v>DTA TRANSP</v>
          </cell>
          <cell r="Y529" t="str">
            <v/>
          </cell>
          <cell r="Z529" t="str">
            <v xml:space="preserve">8 </v>
          </cell>
          <cell r="AA529" t="str">
            <v>0</v>
          </cell>
          <cell r="AB529" t="str">
            <v>55</v>
          </cell>
          <cell r="AC529" t="str">
            <v>11</v>
          </cell>
          <cell r="AD529" t="str">
            <v xml:space="preserve">HLBU2532270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22/01/2022</v>
          </cell>
          <cell r="AK529" t="str">
            <v>Marítimo</v>
          </cell>
          <cell r="AL529" t="str">
            <v>27/01/2022</v>
          </cell>
          <cell r="AM529" t="str">
            <v>09/02/2022</v>
          </cell>
          <cell r="AN529" t="str">
            <v xml:space="preserve">          </v>
          </cell>
        </row>
        <row r="530">
          <cell r="B530">
            <v>80533312</v>
          </cell>
          <cell r="C530">
            <v>540200961</v>
          </cell>
          <cell r="E530" t="str">
            <v/>
          </cell>
          <cell r="F530" t="str">
            <v/>
          </cell>
          <cell r="G530" t="str">
            <v xml:space="preserve">UASC AL KHOR                                      </v>
          </cell>
          <cell r="I530" t="str">
            <v/>
          </cell>
          <cell r="J530">
            <v>2</v>
          </cell>
          <cell r="K530" t="str">
            <v>2</v>
          </cell>
          <cell r="L530" t="str">
            <v>2</v>
          </cell>
          <cell r="M530" t="str">
            <v>0</v>
          </cell>
          <cell r="N530" t="str">
            <v>0</v>
          </cell>
          <cell r="O530" t="str">
            <v>51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UACU5973272           </v>
          </cell>
          <cell r="V530" t="str">
            <v/>
          </cell>
          <cell r="W530" t="str">
            <v>DTA 04/03/ BANCOS ( ALVARO ) PUXE SBL</v>
          </cell>
          <cell r="X530" t="str">
            <v>DTA TRANSP</v>
          </cell>
          <cell r="Y530" t="str">
            <v/>
          </cell>
          <cell r="Z530" t="str">
            <v xml:space="preserve">8 </v>
          </cell>
          <cell r="AA530" t="str">
            <v>0</v>
          </cell>
          <cell r="AB530" t="str">
            <v>51</v>
          </cell>
          <cell r="AC530" t="str">
            <v>11</v>
          </cell>
          <cell r="AD530" t="str">
            <v xml:space="preserve">UACU5973272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22/01/2022</v>
          </cell>
          <cell r="AK530" t="str">
            <v>Marítimo</v>
          </cell>
          <cell r="AL530" t="str">
            <v>27/01/2022</v>
          </cell>
          <cell r="AM530" t="str">
            <v>09/02/2022</v>
          </cell>
          <cell r="AN530" t="str">
            <v xml:space="preserve">          </v>
          </cell>
        </row>
        <row r="531">
          <cell r="B531">
            <v>80533113</v>
          </cell>
          <cell r="C531">
            <v>540200743</v>
          </cell>
          <cell r="E531" t="str">
            <v/>
          </cell>
          <cell r="F531" t="str">
            <v>VERDE</v>
          </cell>
          <cell r="G531" t="str">
            <v xml:space="preserve">UASC AL KHOR                                      </v>
          </cell>
          <cell r="H531" t="str">
            <v>15</v>
          </cell>
          <cell r="I531" t="str">
            <v>0</v>
          </cell>
          <cell r="J531">
            <v>18</v>
          </cell>
          <cell r="K531" t="str">
            <v>4</v>
          </cell>
          <cell r="L531" t="str">
            <v>18</v>
          </cell>
          <cell r="M531" t="str">
            <v>0</v>
          </cell>
          <cell r="N531" t="str">
            <v>23</v>
          </cell>
          <cell r="O531" t="str">
            <v>21</v>
          </cell>
          <cell r="P531" t="str">
            <v>9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HLBU3345090           </v>
          </cell>
          <cell r="U531" t="str">
            <v>21/02/2022</v>
          </cell>
          <cell r="V531" t="str">
            <v>22/02/2022</v>
          </cell>
          <cell r="W531" t="str">
            <v/>
          </cell>
          <cell r="X531" t="str">
            <v>FINALIZADO</v>
          </cell>
          <cell r="Y531" t="str">
            <v/>
          </cell>
          <cell r="Z531" t="str">
            <v>10</v>
          </cell>
          <cell r="AA531" t="str">
            <v>2</v>
          </cell>
          <cell r="AB531" t="str">
            <v>53</v>
          </cell>
          <cell r="AC531" t="str">
            <v>11</v>
          </cell>
          <cell r="AD531" t="str">
            <v xml:space="preserve">HLBU3345090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Processado</v>
          </cell>
          <cell r="AI531" t="str">
            <v>Não</v>
          </cell>
          <cell r="AJ531" t="str">
            <v>22/01/2022</v>
          </cell>
          <cell r="AK531" t="str">
            <v>Marítimo</v>
          </cell>
          <cell r="AL531" t="str">
            <v>27/01/2022</v>
          </cell>
          <cell r="AM531" t="str">
            <v>09/02/2022</v>
          </cell>
          <cell r="AN531" t="str">
            <v>2203407157</v>
          </cell>
        </row>
        <row r="532">
          <cell r="B532">
            <v>80533114</v>
          </cell>
          <cell r="C532">
            <v>540200746</v>
          </cell>
          <cell r="E532" t="str">
            <v/>
          </cell>
          <cell r="F532" t="str">
            <v>VERDE</v>
          </cell>
          <cell r="G532" t="str">
            <v xml:space="preserve">UASC AL KHOR                                      </v>
          </cell>
          <cell r="H532" t="str">
            <v>15</v>
          </cell>
          <cell r="I532" t="str">
            <v>0</v>
          </cell>
          <cell r="J532">
            <v>13</v>
          </cell>
          <cell r="K532" t="str">
            <v>3</v>
          </cell>
          <cell r="L532" t="str">
            <v>13</v>
          </cell>
          <cell r="M532" t="str">
            <v>0</v>
          </cell>
          <cell r="N532" t="str">
            <v>2</v>
          </cell>
          <cell r="O532" t="str">
            <v>26</v>
          </cell>
          <cell r="P532" t="str">
            <v>10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HLBU2221577           </v>
          </cell>
          <cell r="U532" t="str">
            <v>22/02/2022</v>
          </cell>
          <cell r="V532" t="str">
            <v>22/02/2022</v>
          </cell>
          <cell r="W532" t="str">
            <v/>
          </cell>
          <cell r="X532" t="str">
            <v>FINALIZADO</v>
          </cell>
          <cell r="Y532" t="str">
            <v/>
          </cell>
          <cell r="Z532" t="str">
            <v>10</v>
          </cell>
          <cell r="AA532" t="str">
            <v>2</v>
          </cell>
          <cell r="AB532" t="str">
            <v>38</v>
          </cell>
          <cell r="AC532" t="str">
            <v>11</v>
          </cell>
          <cell r="AD532" t="str">
            <v xml:space="preserve">HLBU2221577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Processado</v>
          </cell>
          <cell r="AI532" t="str">
            <v>Não</v>
          </cell>
          <cell r="AJ532" t="str">
            <v>22/01/2022</v>
          </cell>
          <cell r="AK532" t="str">
            <v>Marítimo</v>
          </cell>
          <cell r="AL532" t="str">
            <v>27/01/2022</v>
          </cell>
          <cell r="AM532" t="str">
            <v>09/02/2022</v>
          </cell>
          <cell r="AN532" t="str">
            <v>2203409028</v>
          </cell>
        </row>
        <row r="533">
          <cell r="B533">
            <v>80533057</v>
          </cell>
          <cell r="C533">
            <v>540200747</v>
          </cell>
          <cell r="E533" t="str">
            <v/>
          </cell>
          <cell r="F533" t="str">
            <v>VERDE</v>
          </cell>
          <cell r="G533" t="str">
            <v xml:space="preserve">UASC AL KHOR                                      </v>
          </cell>
          <cell r="H533" t="str">
            <v>15</v>
          </cell>
          <cell r="I533" t="str">
            <v>0</v>
          </cell>
          <cell r="J533">
            <v>18</v>
          </cell>
          <cell r="K533" t="str">
            <v>7</v>
          </cell>
          <cell r="L533" t="str">
            <v>18</v>
          </cell>
          <cell r="M533" t="str">
            <v>0</v>
          </cell>
          <cell r="N533" t="str">
            <v>109</v>
          </cell>
          <cell r="O533" t="str">
            <v>11</v>
          </cell>
          <cell r="P533" t="str">
            <v>1</v>
          </cell>
          <cell r="Q533" t="str">
            <v>0</v>
          </cell>
          <cell r="R533" t="str">
            <v>0</v>
          </cell>
          <cell r="S533" t="str">
            <v>Não</v>
          </cell>
          <cell r="T533" t="str">
            <v xml:space="preserve">TCLU6233327           </v>
          </cell>
          <cell r="U533" t="str">
            <v>14/02/2022</v>
          </cell>
          <cell r="V533" t="str">
            <v>22/02/2022</v>
          </cell>
          <cell r="W533" t="str">
            <v>Ronie A0179815105</v>
          </cell>
          <cell r="X533" t="str">
            <v>FINALIZADO</v>
          </cell>
          <cell r="Y533" t="str">
            <v/>
          </cell>
          <cell r="Z533" t="str">
            <v>10</v>
          </cell>
          <cell r="AA533" t="str">
            <v>3</v>
          </cell>
          <cell r="AB533" t="str">
            <v>121</v>
          </cell>
          <cell r="AC533" t="str">
            <v>11</v>
          </cell>
          <cell r="AD533" t="str">
            <v xml:space="preserve">TCLU6233327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Processado</v>
          </cell>
          <cell r="AI533" t="str">
            <v>Não</v>
          </cell>
          <cell r="AJ533" t="str">
            <v>22/01/2022</v>
          </cell>
          <cell r="AK533" t="str">
            <v>Marítimo</v>
          </cell>
          <cell r="AL533" t="str">
            <v>27/01/2022</v>
          </cell>
          <cell r="AM533" t="str">
            <v>09/02/2022</v>
          </cell>
          <cell r="AN533" t="str">
            <v>2203410964</v>
          </cell>
        </row>
        <row r="534">
          <cell r="B534">
            <v>80533064</v>
          </cell>
          <cell r="C534">
            <v>540200749</v>
          </cell>
          <cell r="E534" t="str">
            <v/>
          </cell>
          <cell r="F534" t="str">
            <v>VERDE</v>
          </cell>
          <cell r="G534" t="str">
            <v xml:space="preserve">UASC AL KHOR                                      </v>
          </cell>
          <cell r="H534" t="str">
            <v>15</v>
          </cell>
          <cell r="I534" t="str">
            <v>0</v>
          </cell>
          <cell r="J534">
            <v>122</v>
          </cell>
          <cell r="K534" t="str">
            <v>25</v>
          </cell>
          <cell r="L534" t="str">
            <v>122</v>
          </cell>
          <cell r="M534" t="str">
            <v>804</v>
          </cell>
          <cell r="N534" t="str">
            <v>33</v>
          </cell>
          <cell r="O534" t="str">
            <v>18</v>
          </cell>
          <cell r="P534" t="str">
            <v>14</v>
          </cell>
          <cell r="Q534" t="str">
            <v>4</v>
          </cell>
          <cell r="R534" t="str">
            <v>4</v>
          </cell>
          <cell r="S534" t="str">
            <v>Não</v>
          </cell>
          <cell r="T534" t="str">
            <v xml:space="preserve">FSCU8950890           </v>
          </cell>
          <cell r="U534" t="str">
            <v>21/02/2022</v>
          </cell>
          <cell r="V534" t="str">
            <v>22/02/2022</v>
          </cell>
          <cell r="W534" t="str">
            <v>Carlos A4422010380 / Milani A  9408991514</v>
          </cell>
          <cell r="X534" t="str">
            <v>FINALIZADO</v>
          </cell>
          <cell r="Y534" t="str">
            <v/>
          </cell>
          <cell r="Z534" t="str">
            <v>10</v>
          </cell>
          <cell r="AA534" t="str">
            <v>12</v>
          </cell>
          <cell r="AB534" t="str">
            <v>67</v>
          </cell>
          <cell r="AC534" t="str">
            <v>11</v>
          </cell>
          <cell r="AD534" t="str">
            <v xml:space="preserve">FSCU8950890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Processado</v>
          </cell>
          <cell r="AI534" t="str">
            <v>Sim</v>
          </cell>
          <cell r="AJ534" t="str">
            <v>22/01/2022</v>
          </cell>
          <cell r="AK534" t="str">
            <v>Marítimo</v>
          </cell>
          <cell r="AL534" t="str">
            <v>27/01/2022</v>
          </cell>
          <cell r="AM534" t="str">
            <v>09/02/2022</v>
          </cell>
          <cell r="AN534" t="str">
            <v>2203405138</v>
          </cell>
        </row>
        <row r="535">
          <cell r="B535">
            <v>80533078</v>
          </cell>
          <cell r="C535">
            <v>540200752</v>
          </cell>
          <cell r="E535" t="str">
            <v/>
          </cell>
          <cell r="F535" t="str">
            <v>VERDE</v>
          </cell>
          <cell r="G535" t="str">
            <v xml:space="preserve">UASC AL KHOR                                      </v>
          </cell>
          <cell r="H535" t="str">
            <v>15</v>
          </cell>
          <cell r="I535" t="str">
            <v>0</v>
          </cell>
          <cell r="J535">
            <v>20</v>
          </cell>
          <cell r="K535" t="str">
            <v>5</v>
          </cell>
          <cell r="L535" t="str">
            <v>20</v>
          </cell>
          <cell r="M535" t="str">
            <v>92</v>
          </cell>
          <cell r="N535" t="str">
            <v>25</v>
          </cell>
          <cell r="O535" t="str">
            <v>6</v>
          </cell>
          <cell r="P535" t="str">
            <v>6</v>
          </cell>
          <cell r="Q535" t="str">
            <v>2</v>
          </cell>
          <cell r="R535" t="str">
            <v>2</v>
          </cell>
          <cell r="S535" t="str">
            <v>Não</v>
          </cell>
          <cell r="T535" t="str">
            <v xml:space="preserve">CAIU7940349           </v>
          </cell>
          <cell r="U535" t="str">
            <v>22/02/2022</v>
          </cell>
          <cell r="V535" t="str">
            <v>22/02/2022</v>
          </cell>
          <cell r="W535" t="str">
            <v>Rodrigo A9753300500</v>
          </cell>
          <cell r="X535" t="str">
            <v>FINALIZADO</v>
          </cell>
          <cell r="Y535" t="str">
            <v/>
          </cell>
          <cell r="Z535" t="str">
            <v>10</v>
          </cell>
          <cell r="AA535" t="str">
            <v>1</v>
          </cell>
          <cell r="AB535" t="str">
            <v>40</v>
          </cell>
          <cell r="AC535" t="str">
            <v>11</v>
          </cell>
          <cell r="AD535" t="str">
            <v xml:space="preserve">CAIU7940349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Processado</v>
          </cell>
          <cell r="AI535" t="str">
            <v>Sim</v>
          </cell>
          <cell r="AJ535" t="str">
            <v>22/01/2022</v>
          </cell>
          <cell r="AK535" t="str">
            <v>Marítimo</v>
          </cell>
          <cell r="AL535" t="str">
            <v>27/01/2022</v>
          </cell>
          <cell r="AM535" t="str">
            <v>09/02/2022</v>
          </cell>
          <cell r="AN535" t="str">
            <v>2203408838</v>
          </cell>
        </row>
        <row r="536">
          <cell r="B536">
            <v>80533150</v>
          </cell>
          <cell r="C536">
            <v>540200753</v>
          </cell>
          <cell r="E536" t="str">
            <v/>
          </cell>
          <cell r="F536" t="str">
            <v>VERDE</v>
          </cell>
          <cell r="G536" t="str">
            <v xml:space="preserve">UASC AL KHOR                                      </v>
          </cell>
          <cell r="H536" t="str">
            <v>15</v>
          </cell>
          <cell r="I536" t="str">
            <v>0</v>
          </cell>
          <cell r="J536">
            <v>30</v>
          </cell>
          <cell r="K536" t="str">
            <v>7</v>
          </cell>
          <cell r="L536" t="str">
            <v>30</v>
          </cell>
          <cell r="M536" t="str">
            <v>165</v>
          </cell>
          <cell r="N536" t="str">
            <v>23</v>
          </cell>
          <cell r="O536" t="str">
            <v>10</v>
          </cell>
          <cell r="P536" t="str">
            <v>11</v>
          </cell>
          <cell r="Q536" t="str">
            <v>5</v>
          </cell>
          <cell r="R536" t="str">
            <v>5</v>
          </cell>
          <cell r="S536" t="str">
            <v>Não</v>
          </cell>
          <cell r="T536" t="str">
            <v xml:space="preserve">UACU5458246           </v>
          </cell>
          <cell r="U536" t="str">
            <v>03/02/2022</v>
          </cell>
          <cell r="V536" t="str">
            <v>22/02/2022</v>
          </cell>
          <cell r="W536" t="str">
            <v/>
          </cell>
          <cell r="X536" t="str">
            <v>FINALIZADO</v>
          </cell>
          <cell r="Y536" t="str">
            <v/>
          </cell>
          <cell r="Z536" t="str">
            <v>10</v>
          </cell>
          <cell r="AA536" t="str">
            <v>2</v>
          </cell>
          <cell r="AB536" t="str">
            <v>49</v>
          </cell>
          <cell r="AC536" t="str">
            <v>11</v>
          </cell>
          <cell r="AD536" t="str">
            <v xml:space="preserve">UACU5458246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Processado</v>
          </cell>
          <cell r="AI536" t="str">
            <v>Sim</v>
          </cell>
          <cell r="AJ536" t="str">
            <v>22/01/2022</v>
          </cell>
          <cell r="AK536" t="str">
            <v>Marítimo</v>
          </cell>
          <cell r="AL536" t="str">
            <v>27/01/2022</v>
          </cell>
          <cell r="AM536" t="str">
            <v>09/02/2022</v>
          </cell>
          <cell r="AN536" t="str">
            <v>2203409680</v>
          </cell>
        </row>
        <row r="537">
          <cell r="B537">
            <v>80533190</v>
          </cell>
          <cell r="C537">
            <v>540200755</v>
          </cell>
          <cell r="E537" t="str">
            <v/>
          </cell>
          <cell r="F537" t="str">
            <v>VERDE</v>
          </cell>
          <cell r="G537" t="str">
            <v xml:space="preserve">UASC AL KHOR                                      </v>
          </cell>
          <cell r="H537" t="str">
            <v>15</v>
          </cell>
          <cell r="I537" t="str">
            <v>0</v>
          </cell>
          <cell r="J537">
            <v>4</v>
          </cell>
          <cell r="K537" t="str">
            <v>3</v>
          </cell>
          <cell r="L537" t="str">
            <v>4</v>
          </cell>
          <cell r="M537" t="str">
            <v>0</v>
          </cell>
          <cell r="N537" t="str">
            <v>0</v>
          </cell>
          <cell r="O537" t="str">
            <v>21</v>
          </cell>
          <cell r="P537" t="str">
            <v>9</v>
          </cell>
          <cell r="Q537" t="str">
            <v>0</v>
          </cell>
          <cell r="R537" t="str">
            <v>0</v>
          </cell>
          <cell r="S537" t="str">
            <v>Não</v>
          </cell>
          <cell r="T537" t="str">
            <v xml:space="preserve">HLXU8182710           </v>
          </cell>
          <cell r="U537" t="str">
            <v>22/02/2022</v>
          </cell>
          <cell r="V537" t="str">
            <v>22/02/2022</v>
          </cell>
          <cell r="W537" t="str">
            <v>Milani A9448900304</v>
          </cell>
          <cell r="X537" t="str">
            <v>FINALIZADO</v>
          </cell>
          <cell r="Y537" t="str">
            <v/>
          </cell>
          <cell r="Z537" t="str">
            <v>10</v>
          </cell>
          <cell r="AA537" t="str">
            <v>1</v>
          </cell>
          <cell r="AB537" t="str">
            <v>30</v>
          </cell>
          <cell r="AC537" t="str">
            <v>11</v>
          </cell>
          <cell r="AD537" t="str">
            <v xml:space="preserve">HLXU8182710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Processado</v>
          </cell>
          <cell r="AI537" t="str">
            <v>Não</v>
          </cell>
          <cell r="AJ537" t="str">
            <v>22/01/2022</v>
          </cell>
          <cell r="AK537" t="str">
            <v>Marítimo</v>
          </cell>
          <cell r="AL537" t="str">
            <v>27/01/2022</v>
          </cell>
          <cell r="AM537" t="str">
            <v>09/02/2022</v>
          </cell>
          <cell r="AN537" t="str">
            <v>2203409702</v>
          </cell>
        </row>
        <row r="538">
          <cell r="B538">
            <v>80533210</v>
          </cell>
          <cell r="C538">
            <v>540200756</v>
          </cell>
          <cell r="E538" t="str">
            <v/>
          </cell>
          <cell r="F538" t="str">
            <v>VERDE</v>
          </cell>
          <cell r="G538" t="str">
            <v xml:space="preserve">UASC AL KHOR                                      </v>
          </cell>
          <cell r="H538" t="str">
            <v>14</v>
          </cell>
          <cell r="I538" t="str">
            <v>0</v>
          </cell>
          <cell r="J538">
            <v>69</v>
          </cell>
          <cell r="K538" t="str">
            <v>18</v>
          </cell>
          <cell r="L538" t="str">
            <v>69</v>
          </cell>
          <cell r="M538" t="str">
            <v>816</v>
          </cell>
          <cell r="N538" t="str">
            <v>16</v>
          </cell>
          <cell r="O538" t="str">
            <v>11</v>
          </cell>
          <cell r="P538" t="str">
            <v>11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TCKU6551362           </v>
          </cell>
          <cell r="U538" t="str">
            <v>16/02/2022</v>
          </cell>
          <cell r="V538" t="str">
            <v>22/02/2022</v>
          </cell>
          <cell r="W538" t="str">
            <v>HU trocado - Thiago/ Mariana A9609920701</v>
          </cell>
          <cell r="X538" t="str">
            <v>FINALIZADO</v>
          </cell>
          <cell r="Y538" t="str">
            <v/>
          </cell>
          <cell r="Z538" t="str">
            <v>10</v>
          </cell>
          <cell r="AA538" t="str">
            <v>8</v>
          </cell>
          <cell r="AB538" t="str">
            <v>55</v>
          </cell>
          <cell r="AC538" t="str">
            <v>11</v>
          </cell>
          <cell r="AD538" t="str">
            <v xml:space="preserve">TCKU6551362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Processado</v>
          </cell>
          <cell r="AI538" t="str">
            <v>Sim</v>
          </cell>
          <cell r="AJ538" t="str">
            <v>22/01/2022</v>
          </cell>
          <cell r="AK538" t="str">
            <v>Marítimo</v>
          </cell>
          <cell r="AL538" t="str">
            <v>27/01/2022</v>
          </cell>
          <cell r="AM538" t="str">
            <v>09/02/2022</v>
          </cell>
          <cell r="AN538" t="str">
            <v>2203418191</v>
          </cell>
        </row>
        <row r="539">
          <cell r="B539">
            <v>80532606</v>
          </cell>
          <cell r="C539">
            <v>540200761</v>
          </cell>
          <cell r="E539" t="str">
            <v/>
          </cell>
          <cell r="F539" t="str">
            <v>VERDE</v>
          </cell>
          <cell r="G539" t="str">
            <v xml:space="preserve">UASC AL KHOR                                      </v>
          </cell>
          <cell r="H539" t="str">
            <v>13</v>
          </cell>
          <cell r="I539" t="str">
            <v>0</v>
          </cell>
          <cell r="J539">
            <v>17</v>
          </cell>
          <cell r="K539" t="str">
            <v>4</v>
          </cell>
          <cell r="L539" t="str">
            <v>17</v>
          </cell>
          <cell r="M539" t="str">
            <v>0</v>
          </cell>
          <cell r="N539" t="str">
            <v>4</v>
          </cell>
          <cell r="O539" t="str">
            <v>38</v>
          </cell>
          <cell r="P539" t="str">
            <v>8</v>
          </cell>
          <cell r="Q539" t="str">
            <v>0</v>
          </cell>
          <cell r="R539" t="str">
            <v>0</v>
          </cell>
          <cell r="S539" t="str">
            <v>Não</v>
          </cell>
          <cell r="T539" t="str">
            <v xml:space="preserve">CAIU9082629           </v>
          </cell>
          <cell r="U539" t="str">
            <v>24/02/2022</v>
          </cell>
          <cell r="V539" t="str">
            <v>24/02/2022</v>
          </cell>
          <cell r="W539" t="str">
            <v>Leticia A9448800105 0000 / Milani A  9408900676    7354</v>
          </cell>
          <cell r="X539" t="str">
            <v>FINALIZADO</v>
          </cell>
          <cell r="Y539" t="str">
            <v/>
          </cell>
          <cell r="Z539" t="str">
            <v>10</v>
          </cell>
          <cell r="AA539" t="str">
            <v>3</v>
          </cell>
          <cell r="AB539" t="str">
            <v>50</v>
          </cell>
          <cell r="AC539" t="str">
            <v>11</v>
          </cell>
          <cell r="AD539" t="str">
            <v xml:space="preserve">CAIU9082629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Processado</v>
          </cell>
          <cell r="AI539" t="str">
            <v>Sim</v>
          </cell>
          <cell r="AJ539" t="str">
            <v>22/01/2022</v>
          </cell>
          <cell r="AK539" t="str">
            <v>Marítimo</v>
          </cell>
          <cell r="AL539" t="str">
            <v>27/01/2022</v>
          </cell>
          <cell r="AM539" t="str">
            <v>11/02/2022</v>
          </cell>
          <cell r="AN539" t="str">
            <v>2203609914</v>
          </cell>
        </row>
        <row r="540">
          <cell r="B540">
            <v>80533264</v>
          </cell>
          <cell r="C540">
            <v>540200775</v>
          </cell>
          <cell r="E540" t="str">
            <v/>
          </cell>
          <cell r="F540" t="str">
            <v>VERDE</v>
          </cell>
          <cell r="G540" t="str">
            <v xml:space="preserve">UASC AL KHOR                                      </v>
          </cell>
          <cell r="H540" t="str">
            <v>14</v>
          </cell>
          <cell r="I540" t="str">
            <v>0</v>
          </cell>
          <cell r="J540">
            <v>88</v>
          </cell>
          <cell r="K540" t="str">
            <v>25</v>
          </cell>
          <cell r="L540" t="str">
            <v>88</v>
          </cell>
          <cell r="M540" t="str">
            <v>589</v>
          </cell>
          <cell r="N540" t="str">
            <v>6</v>
          </cell>
          <cell r="O540" t="str">
            <v>24</v>
          </cell>
          <cell r="P540" t="str">
            <v>1</v>
          </cell>
          <cell r="Q540" t="str">
            <v>1</v>
          </cell>
          <cell r="R540" t="str">
            <v>1</v>
          </cell>
          <cell r="S540" t="str">
            <v>Não</v>
          </cell>
          <cell r="T540" t="str">
            <v xml:space="preserve">BEAU4542861           </v>
          </cell>
          <cell r="U540" t="str">
            <v>16/02/2022</v>
          </cell>
          <cell r="V540" t="str">
            <v>23/02/2022</v>
          </cell>
          <cell r="W540" t="str">
            <v>Rodrigo A0039890085 / Milani A  9585531682</v>
          </cell>
          <cell r="X540" t="str">
            <v>FINALIZADO</v>
          </cell>
          <cell r="Y540" t="str">
            <v/>
          </cell>
          <cell r="Z540" t="str">
            <v>10</v>
          </cell>
          <cell r="AA540" t="str">
            <v>5</v>
          </cell>
          <cell r="AB540" t="str">
            <v>48</v>
          </cell>
          <cell r="AC540" t="str">
            <v>11</v>
          </cell>
          <cell r="AD540" t="str">
            <v xml:space="preserve">BEAU4542861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Processado</v>
          </cell>
          <cell r="AI540" t="str">
            <v>Sim</v>
          </cell>
          <cell r="AJ540" t="str">
            <v>22/01/2022</v>
          </cell>
          <cell r="AK540" t="str">
            <v>Marítimo</v>
          </cell>
          <cell r="AL540" t="str">
            <v>27/01/2022</v>
          </cell>
          <cell r="AM540" t="str">
            <v>09/02/2022</v>
          </cell>
          <cell r="AN540" t="str">
            <v>2203418213</v>
          </cell>
        </row>
        <row r="541">
          <cell r="B541">
            <v>80533283</v>
          </cell>
          <cell r="C541">
            <v>540200776</v>
          </cell>
          <cell r="E541" t="str">
            <v/>
          </cell>
          <cell r="F541" t="str">
            <v>VERDE</v>
          </cell>
          <cell r="G541" t="str">
            <v xml:space="preserve">UASC AL KHOR                                      </v>
          </cell>
          <cell r="H541" t="str">
            <v>14</v>
          </cell>
          <cell r="I541" t="str">
            <v>0</v>
          </cell>
          <cell r="J541">
            <v>3</v>
          </cell>
          <cell r="K541" t="str">
            <v>1</v>
          </cell>
          <cell r="L541" t="str">
            <v>3</v>
          </cell>
          <cell r="M541" t="str">
            <v>0</v>
          </cell>
          <cell r="N541" t="str">
            <v>0</v>
          </cell>
          <cell r="O541" t="str">
            <v>20</v>
          </cell>
          <cell r="P541" t="str">
            <v>8</v>
          </cell>
          <cell r="Q541" t="str">
            <v>0</v>
          </cell>
          <cell r="R541" t="str">
            <v>0</v>
          </cell>
          <cell r="S541" t="str">
            <v>Não</v>
          </cell>
          <cell r="T541" t="str">
            <v xml:space="preserve">HLBU2879378           </v>
          </cell>
          <cell r="U541" t="str">
            <v>23/02/2022</v>
          </cell>
          <cell r="V541" t="str">
            <v>23/02/2022</v>
          </cell>
          <cell r="W541" t="str">
            <v/>
          </cell>
          <cell r="X541" t="str">
            <v>FINALIZADO</v>
          </cell>
          <cell r="Y541" t="str">
            <v/>
          </cell>
          <cell r="Z541" t="str">
            <v>10</v>
          </cell>
          <cell r="AA541" t="str">
            <v>1</v>
          </cell>
          <cell r="AB541" t="str">
            <v>28</v>
          </cell>
          <cell r="AC541" t="str">
            <v>11</v>
          </cell>
          <cell r="AD541" t="str">
            <v xml:space="preserve">HLBU2879378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Processado</v>
          </cell>
          <cell r="AI541" t="str">
            <v>Não</v>
          </cell>
          <cell r="AJ541" t="str">
            <v>22/01/2022</v>
          </cell>
          <cell r="AK541" t="str">
            <v>Marítimo</v>
          </cell>
          <cell r="AL541" t="str">
            <v>27/01/2022</v>
          </cell>
          <cell r="AM541" t="str">
            <v>17/02/2022</v>
          </cell>
          <cell r="AN541" t="str">
            <v>2203431511</v>
          </cell>
        </row>
        <row r="542">
          <cell r="B542">
            <v>80533309</v>
          </cell>
          <cell r="C542">
            <v>540200779</v>
          </cell>
          <cell r="E542" t="str">
            <v/>
          </cell>
          <cell r="F542" t="str">
            <v>VERDE</v>
          </cell>
          <cell r="G542" t="str">
            <v xml:space="preserve">UASC AL KHOR                                      </v>
          </cell>
          <cell r="H542" t="str">
            <v>12</v>
          </cell>
          <cell r="I542" t="str">
            <v>0</v>
          </cell>
          <cell r="J542">
            <v>8</v>
          </cell>
          <cell r="K542" t="str">
            <v>8</v>
          </cell>
          <cell r="L542" t="str">
            <v>8</v>
          </cell>
          <cell r="M542" t="str">
            <v>0</v>
          </cell>
          <cell r="N542" t="str">
            <v>1</v>
          </cell>
          <cell r="O542" t="str">
            <v>31</v>
          </cell>
          <cell r="P542" t="str">
            <v>2</v>
          </cell>
          <cell r="Q542" t="str">
            <v>0</v>
          </cell>
          <cell r="R542" t="str">
            <v>0</v>
          </cell>
          <cell r="S542" t="str">
            <v>Não</v>
          </cell>
          <cell r="T542" t="str">
            <v xml:space="preserve">BSIU9644681           </v>
          </cell>
          <cell r="U542" t="str">
            <v>24/02/2022</v>
          </cell>
          <cell r="V542" t="str">
            <v>24/02/2022</v>
          </cell>
          <cell r="W542" t="str">
            <v>Milani A  9417600459</v>
          </cell>
          <cell r="X542" t="str">
            <v>FINALIZADO</v>
          </cell>
          <cell r="Y542" t="str">
            <v/>
          </cell>
          <cell r="Z542" t="str">
            <v>10</v>
          </cell>
          <cell r="AA542" t="str">
            <v>1</v>
          </cell>
          <cell r="AB542" t="str">
            <v>34</v>
          </cell>
          <cell r="AC542" t="str">
            <v>11</v>
          </cell>
          <cell r="AD542" t="str">
            <v xml:space="preserve">BSIU9644681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Processado</v>
          </cell>
          <cell r="AI542" t="str">
            <v>Sim</v>
          </cell>
          <cell r="AJ542" t="str">
            <v>22/01/2022</v>
          </cell>
          <cell r="AK542" t="str">
            <v>Marítimo</v>
          </cell>
          <cell r="AL542" t="str">
            <v>27/01/2022</v>
          </cell>
          <cell r="AM542" t="str">
            <v>09/02/2022</v>
          </cell>
          <cell r="AN542" t="str">
            <v>2203656882</v>
          </cell>
        </row>
        <row r="543">
          <cell r="B543">
            <v>80533311</v>
          </cell>
          <cell r="C543">
            <v>540200780</v>
          </cell>
          <cell r="E543" t="str">
            <v/>
          </cell>
          <cell r="F543" t="str">
            <v>VERDE</v>
          </cell>
          <cell r="G543" t="str">
            <v xml:space="preserve">UASC AL KHOR                                      </v>
          </cell>
          <cell r="H543" t="str">
            <v>14</v>
          </cell>
          <cell r="I543" t="str">
            <v>0</v>
          </cell>
          <cell r="J543">
            <v>69</v>
          </cell>
          <cell r="K543" t="str">
            <v>12</v>
          </cell>
          <cell r="L543" t="str">
            <v>69</v>
          </cell>
          <cell r="M543" t="str">
            <v>461</v>
          </cell>
          <cell r="N543" t="str">
            <v>11</v>
          </cell>
          <cell r="O543" t="str">
            <v>0</v>
          </cell>
          <cell r="P543" t="str">
            <v>18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HLBU2443888           </v>
          </cell>
          <cell r="U543" t="str">
            <v>11/02/2022</v>
          </cell>
          <cell r="V543" t="str">
            <v>23/02/2022</v>
          </cell>
          <cell r="W543" t="str">
            <v>Ronie A3892671174</v>
          </cell>
          <cell r="X543" t="str">
            <v>FINALIZADO</v>
          </cell>
          <cell r="Y543" t="str">
            <v/>
          </cell>
          <cell r="Z543" t="str">
            <v>10</v>
          </cell>
          <cell r="AA543" t="str">
            <v>6</v>
          </cell>
          <cell r="AB543" t="str">
            <v>42</v>
          </cell>
          <cell r="AC543" t="str">
            <v>11</v>
          </cell>
          <cell r="AD543" t="str">
            <v xml:space="preserve">HLBU2443888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Processado</v>
          </cell>
          <cell r="AI543" t="str">
            <v>Sim</v>
          </cell>
          <cell r="AJ543" t="str">
            <v>22/01/2022</v>
          </cell>
          <cell r="AK543" t="str">
            <v>Marítimo</v>
          </cell>
          <cell r="AL543" t="str">
            <v>27/01/2022</v>
          </cell>
          <cell r="AM543" t="str">
            <v>09/02/2022</v>
          </cell>
          <cell r="AN543" t="str">
            <v>2203418221</v>
          </cell>
        </row>
        <row r="544">
          <cell r="B544">
            <v>80533323</v>
          </cell>
          <cell r="C544">
            <v>540200783</v>
          </cell>
          <cell r="E544" t="str">
            <v/>
          </cell>
          <cell r="F544" t="str">
            <v>VERDE</v>
          </cell>
          <cell r="G544" t="str">
            <v xml:space="preserve">UASC AL KHOR                                      </v>
          </cell>
          <cell r="H544" t="str">
            <v>15</v>
          </cell>
          <cell r="I544" t="str">
            <v>0</v>
          </cell>
          <cell r="J544">
            <v>59</v>
          </cell>
          <cell r="K544" t="str">
            <v>14</v>
          </cell>
          <cell r="L544" t="str">
            <v>59</v>
          </cell>
          <cell r="M544" t="str">
            <v>255</v>
          </cell>
          <cell r="N544" t="str">
            <v>5</v>
          </cell>
          <cell r="O544" t="str">
            <v>35</v>
          </cell>
          <cell r="P544" t="str">
            <v>8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HLXU8362543           </v>
          </cell>
          <cell r="U544" t="str">
            <v>21/02/2022</v>
          </cell>
          <cell r="V544" t="str">
            <v>22/02/2022</v>
          </cell>
          <cell r="W544" t="str">
            <v>Ronie A3892671174/ Carlos A4570371416</v>
          </cell>
          <cell r="X544" t="str">
            <v>FINALIZADO</v>
          </cell>
          <cell r="Y544" t="str">
            <v/>
          </cell>
          <cell r="Z544" t="str">
            <v>10</v>
          </cell>
          <cell r="AA544" t="str">
            <v>7</v>
          </cell>
          <cell r="AB544" t="str">
            <v>54</v>
          </cell>
          <cell r="AC544" t="str">
            <v>11</v>
          </cell>
          <cell r="AD544" t="str">
            <v xml:space="preserve">HLXU8362543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Processado</v>
          </cell>
          <cell r="AI544" t="str">
            <v>Sim</v>
          </cell>
          <cell r="AJ544" t="str">
            <v>22/01/2022</v>
          </cell>
          <cell r="AK544" t="str">
            <v>Marítimo</v>
          </cell>
          <cell r="AL544" t="str">
            <v>27/01/2022</v>
          </cell>
          <cell r="AM544" t="str">
            <v>09/02/2022</v>
          </cell>
          <cell r="AN544" t="str">
            <v>2203405278</v>
          </cell>
        </row>
        <row r="545">
          <cell r="B545">
            <v>80533327</v>
          </cell>
          <cell r="C545">
            <v>540200784</v>
          </cell>
          <cell r="E545" t="str">
            <v/>
          </cell>
          <cell r="F545" t="str">
            <v>VERDE</v>
          </cell>
          <cell r="G545" t="str">
            <v xml:space="preserve">UASC AL KHOR                                      </v>
          </cell>
          <cell r="H545" t="str">
            <v>13</v>
          </cell>
          <cell r="I545" t="str">
            <v>0</v>
          </cell>
          <cell r="J545">
            <v>63</v>
          </cell>
          <cell r="K545" t="str">
            <v>13</v>
          </cell>
          <cell r="L545" t="str">
            <v>63</v>
          </cell>
          <cell r="M545" t="str">
            <v>265</v>
          </cell>
          <cell r="N545" t="str">
            <v>32</v>
          </cell>
          <cell r="O545" t="str">
            <v>15</v>
          </cell>
          <cell r="P545" t="str">
            <v>40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FANU1135265           </v>
          </cell>
          <cell r="U545" t="str">
            <v>18/02/2022</v>
          </cell>
          <cell r="V545" t="str">
            <v>02/03/2022</v>
          </cell>
          <cell r="W545" t="str">
            <v>Carlos A  4570371416</v>
          </cell>
          <cell r="X545" t="str">
            <v>FINALIZADO</v>
          </cell>
          <cell r="Y545" t="str">
            <v/>
          </cell>
          <cell r="Z545" t="str">
            <v>10</v>
          </cell>
          <cell r="AA545" t="str">
            <v>10</v>
          </cell>
          <cell r="AB545" t="str">
            <v>71</v>
          </cell>
          <cell r="AC545" t="str">
            <v>11</v>
          </cell>
          <cell r="AD545" t="str">
            <v xml:space="preserve">FANU1135265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Processado</v>
          </cell>
          <cell r="AI545" t="str">
            <v>Sim</v>
          </cell>
          <cell r="AJ545" t="str">
            <v>22/01/2022</v>
          </cell>
          <cell r="AK545" t="str">
            <v>Marítimo</v>
          </cell>
          <cell r="AL545" t="str">
            <v>27/01/2022</v>
          </cell>
          <cell r="AM545" t="str">
            <v>09/02/2022</v>
          </cell>
          <cell r="AN545" t="str">
            <v>2203608659</v>
          </cell>
        </row>
        <row r="546">
          <cell r="B546">
            <v>80533390</v>
          </cell>
          <cell r="C546">
            <v>540200788</v>
          </cell>
          <cell r="E546" t="str">
            <v/>
          </cell>
          <cell r="F546" t="str">
            <v>VERDE</v>
          </cell>
          <cell r="G546" t="str">
            <v xml:space="preserve">UASC AL KHOR                                      </v>
          </cell>
          <cell r="H546" t="str">
            <v>14</v>
          </cell>
          <cell r="I546" t="str">
            <v>0</v>
          </cell>
          <cell r="J546">
            <v>67</v>
          </cell>
          <cell r="K546" t="str">
            <v>8</v>
          </cell>
          <cell r="L546" t="str">
            <v>67</v>
          </cell>
          <cell r="M546" t="str">
            <v>411</v>
          </cell>
          <cell r="N546" t="str">
            <v>9</v>
          </cell>
          <cell r="O546" t="str">
            <v>11</v>
          </cell>
          <cell r="P546" t="str">
            <v>21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UACU5775662           </v>
          </cell>
          <cell r="U546" t="str">
            <v>22/02/2022</v>
          </cell>
          <cell r="V546" t="str">
            <v>23/02/2022</v>
          </cell>
          <cell r="W546" t="str">
            <v>Milani A  9304292869</v>
          </cell>
          <cell r="X546" t="str">
            <v>FINALIZADO</v>
          </cell>
          <cell r="Y546" t="str">
            <v/>
          </cell>
          <cell r="Z546" t="str">
            <v>10</v>
          </cell>
          <cell r="AA546" t="str">
            <v>6</v>
          </cell>
          <cell r="AB546" t="str">
            <v>49</v>
          </cell>
          <cell r="AC546" t="str">
            <v>11</v>
          </cell>
          <cell r="AD546" t="str">
            <v xml:space="preserve">UACU5775662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Processado</v>
          </cell>
          <cell r="AI546" t="str">
            <v>Sim</v>
          </cell>
          <cell r="AJ546" t="str">
            <v>22/01/2022</v>
          </cell>
          <cell r="AK546" t="str">
            <v>Marítimo</v>
          </cell>
          <cell r="AL546" t="str">
            <v>27/01/2022</v>
          </cell>
          <cell r="AM546" t="str">
            <v>09/02/2022</v>
          </cell>
          <cell r="AN546" t="str">
            <v>2203427441</v>
          </cell>
        </row>
        <row r="547">
          <cell r="B547">
            <v>80533391</v>
          </cell>
          <cell r="C547">
            <v>540200789</v>
          </cell>
          <cell r="E547" t="str">
            <v/>
          </cell>
          <cell r="F547" t="str">
            <v>VERDE</v>
          </cell>
          <cell r="G547" t="str">
            <v xml:space="preserve">UASC AL KHOR                                      </v>
          </cell>
          <cell r="H547" t="str">
            <v>14</v>
          </cell>
          <cell r="I547" t="str">
            <v>0</v>
          </cell>
          <cell r="J547">
            <v>3</v>
          </cell>
          <cell r="K547" t="str">
            <v>2</v>
          </cell>
          <cell r="L547" t="str">
            <v>3</v>
          </cell>
          <cell r="M547" t="str">
            <v>0</v>
          </cell>
          <cell r="N547" t="str">
            <v>20</v>
          </cell>
          <cell r="O547" t="str">
            <v>6</v>
          </cell>
          <cell r="P547" t="str">
            <v>4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HLBU2440467           </v>
          </cell>
          <cell r="U547" t="str">
            <v>22/02/2022</v>
          </cell>
          <cell r="V547" t="str">
            <v>22/02/2022</v>
          </cell>
          <cell r="W547" t="str">
            <v/>
          </cell>
          <cell r="X547" t="str">
            <v>FINALIZADO</v>
          </cell>
          <cell r="Y547" t="str">
            <v/>
          </cell>
          <cell r="Z547" t="str">
            <v>10</v>
          </cell>
          <cell r="AA547" t="str">
            <v>1</v>
          </cell>
          <cell r="AB547" t="str">
            <v>30</v>
          </cell>
          <cell r="AC547" t="str">
            <v>11</v>
          </cell>
          <cell r="AD547" t="str">
            <v xml:space="preserve">HLBU2440467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Processado</v>
          </cell>
          <cell r="AI547" t="str">
            <v>Sim</v>
          </cell>
          <cell r="AJ547" t="str">
            <v>22/01/2022</v>
          </cell>
          <cell r="AK547" t="str">
            <v>Marítimo</v>
          </cell>
          <cell r="AL547" t="str">
            <v>27/01/2022</v>
          </cell>
          <cell r="AM547" t="str">
            <v>12/02/2022</v>
          </cell>
          <cell r="AN547" t="str">
            <v>2203427395</v>
          </cell>
        </row>
        <row r="548">
          <cell r="B548">
            <v>80533393</v>
          </cell>
          <cell r="C548">
            <v>540200790</v>
          </cell>
          <cell r="E548" t="str">
            <v/>
          </cell>
          <cell r="F548" t="str">
            <v>VERDE</v>
          </cell>
          <cell r="G548" t="str">
            <v xml:space="preserve">UASC AL KHOR                                      </v>
          </cell>
          <cell r="H548" t="str">
            <v>14</v>
          </cell>
          <cell r="I548" t="str">
            <v>0</v>
          </cell>
          <cell r="J548">
            <v>7</v>
          </cell>
          <cell r="K548" t="str">
            <v>3</v>
          </cell>
          <cell r="L548" t="str">
            <v>7</v>
          </cell>
          <cell r="M548" t="str">
            <v>0</v>
          </cell>
          <cell r="N548" t="str">
            <v>14</v>
          </cell>
          <cell r="O548" t="str">
            <v>13</v>
          </cell>
          <cell r="P548" t="str">
            <v>14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HLBU2872250           </v>
          </cell>
          <cell r="U548" t="str">
            <v>23/02/2022</v>
          </cell>
          <cell r="V548" t="str">
            <v>23/02/2022</v>
          </cell>
          <cell r="W548" t="str">
            <v/>
          </cell>
          <cell r="X548" t="str">
            <v>FINALIZADO</v>
          </cell>
          <cell r="Y548" t="str">
            <v/>
          </cell>
          <cell r="Z548" t="str">
            <v>10</v>
          </cell>
          <cell r="AA548" t="str">
            <v>2</v>
          </cell>
          <cell r="AB548" t="str">
            <v>41</v>
          </cell>
          <cell r="AC548" t="str">
            <v>11</v>
          </cell>
          <cell r="AD548" t="str">
            <v xml:space="preserve">HLBU2872250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Processado</v>
          </cell>
          <cell r="AI548" t="str">
            <v>Não</v>
          </cell>
          <cell r="AJ548" t="str">
            <v>22/01/2022</v>
          </cell>
          <cell r="AK548" t="str">
            <v>Marítimo</v>
          </cell>
          <cell r="AL548" t="str">
            <v>27/01/2022</v>
          </cell>
          <cell r="AM548" t="str">
            <v>09/02/2022</v>
          </cell>
          <cell r="AN548" t="str">
            <v>2203431520</v>
          </cell>
        </row>
        <row r="549">
          <cell r="B549">
            <v>80533403</v>
          </cell>
          <cell r="C549">
            <v>540200791</v>
          </cell>
          <cell r="E549" t="str">
            <v/>
          </cell>
          <cell r="F549" t="str">
            <v>VERDE</v>
          </cell>
          <cell r="G549" t="str">
            <v xml:space="preserve">UASC AL KHOR                                      </v>
          </cell>
          <cell r="H549" t="str">
            <v>15</v>
          </cell>
          <cell r="I549" t="str">
            <v>0</v>
          </cell>
          <cell r="J549">
            <v>3</v>
          </cell>
          <cell r="K549" t="str">
            <v>1</v>
          </cell>
          <cell r="L549" t="str">
            <v>3</v>
          </cell>
          <cell r="M549" t="str">
            <v>0</v>
          </cell>
          <cell r="N549" t="str">
            <v>12</v>
          </cell>
          <cell r="O549" t="str">
            <v>0</v>
          </cell>
          <cell r="P549" t="str">
            <v>0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TCKU1755379           </v>
          </cell>
          <cell r="U549" t="str">
            <v>22/02/2022</v>
          </cell>
          <cell r="V549" t="str">
            <v>22/02/2022</v>
          </cell>
          <cell r="W549" t="str">
            <v>Guilherme A9040103621</v>
          </cell>
          <cell r="X549" t="str">
            <v>FINALIZADO</v>
          </cell>
          <cell r="Y549" t="str">
            <v/>
          </cell>
          <cell r="Z549" t="str">
            <v>10</v>
          </cell>
          <cell r="AA549" t="str">
            <v>2</v>
          </cell>
          <cell r="AB549" t="str">
            <v>12</v>
          </cell>
          <cell r="AC549" t="str">
            <v>11</v>
          </cell>
          <cell r="AD549" t="str">
            <v xml:space="preserve">TCKU1755379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Processado</v>
          </cell>
          <cell r="AI549" t="str">
            <v>Sim</v>
          </cell>
          <cell r="AJ549" t="str">
            <v>22/01/2022</v>
          </cell>
          <cell r="AK549" t="str">
            <v>Marítimo</v>
          </cell>
          <cell r="AL549" t="str">
            <v>27/01/2022</v>
          </cell>
          <cell r="AM549" t="str">
            <v>09/02/2022</v>
          </cell>
          <cell r="AN549" t="str">
            <v>2203410140</v>
          </cell>
        </row>
        <row r="550">
          <cell r="B550">
            <v>80533401</v>
          </cell>
          <cell r="C550">
            <v>540200792</v>
          </cell>
          <cell r="E550" t="str">
            <v/>
          </cell>
          <cell r="F550" t="str">
            <v>VERDE</v>
          </cell>
          <cell r="G550" t="str">
            <v xml:space="preserve">UASC AL KHOR                                      </v>
          </cell>
          <cell r="H550" t="str">
            <v>14</v>
          </cell>
          <cell r="I550" t="str">
            <v>0</v>
          </cell>
          <cell r="J550">
            <v>16</v>
          </cell>
          <cell r="K550" t="str">
            <v>6</v>
          </cell>
          <cell r="L550" t="str">
            <v>16</v>
          </cell>
          <cell r="M550" t="str">
            <v>0</v>
          </cell>
          <cell r="N550" t="str">
            <v>44</v>
          </cell>
          <cell r="O550" t="str">
            <v>12</v>
          </cell>
          <cell r="P550" t="str">
            <v>7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HLXU8558114           </v>
          </cell>
          <cell r="U550" t="str">
            <v>22/02/2022</v>
          </cell>
          <cell r="V550" t="str">
            <v>22/02/2022</v>
          </cell>
          <cell r="W550" t="str">
            <v/>
          </cell>
          <cell r="X550" t="str">
            <v>FINALIZADO</v>
          </cell>
          <cell r="Y550" t="str">
            <v/>
          </cell>
          <cell r="Z550" t="str">
            <v>10</v>
          </cell>
          <cell r="AA550" t="str">
            <v>1</v>
          </cell>
          <cell r="AB550" t="str">
            <v>63</v>
          </cell>
          <cell r="AC550" t="str">
            <v>11</v>
          </cell>
          <cell r="AD550" t="str">
            <v xml:space="preserve">HLXU8558114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Processado</v>
          </cell>
          <cell r="AI550" t="str">
            <v>Sim</v>
          </cell>
          <cell r="AJ550" t="str">
            <v>22/01/2022</v>
          </cell>
          <cell r="AK550" t="str">
            <v>Marítimo</v>
          </cell>
          <cell r="AL550" t="str">
            <v>27/01/2022</v>
          </cell>
          <cell r="AM550" t="str">
            <v>09/02/2022</v>
          </cell>
          <cell r="AN550" t="str">
            <v>2203427425</v>
          </cell>
        </row>
        <row r="551">
          <cell r="B551">
            <v>80533408</v>
          </cell>
          <cell r="C551">
            <v>540200793</v>
          </cell>
          <cell r="E551" t="str">
            <v/>
          </cell>
          <cell r="F551" t="str">
            <v>VERDE</v>
          </cell>
          <cell r="G551" t="str">
            <v xml:space="preserve">UASC AL KHOR                                      </v>
          </cell>
          <cell r="H551" t="str">
            <v>14</v>
          </cell>
          <cell r="I551" t="str">
            <v>0</v>
          </cell>
          <cell r="J551">
            <v>1</v>
          </cell>
          <cell r="K551" t="str">
            <v>1</v>
          </cell>
          <cell r="L551" t="str">
            <v>1</v>
          </cell>
          <cell r="M551" t="str">
            <v>0</v>
          </cell>
          <cell r="N551" t="str">
            <v>20</v>
          </cell>
          <cell r="O551" t="str">
            <v>0</v>
          </cell>
          <cell r="P551" t="str">
            <v>0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HLBU1768092           </v>
          </cell>
          <cell r="U551" t="str">
            <v>25/02/2022</v>
          </cell>
          <cell r="V551" t="str">
            <v>23/02/2022</v>
          </cell>
          <cell r="W551" t="str">
            <v/>
          </cell>
          <cell r="X551" t="str">
            <v>FINALIZADO</v>
          </cell>
          <cell r="Y551" t="str">
            <v/>
          </cell>
          <cell r="Z551" t="str">
            <v>10</v>
          </cell>
          <cell r="AA551" t="str">
            <v>1</v>
          </cell>
          <cell r="AB551" t="str">
            <v>20</v>
          </cell>
          <cell r="AC551" t="str">
            <v>11</v>
          </cell>
          <cell r="AD551" t="str">
            <v xml:space="preserve">HLBU1768092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Processado</v>
          </cell>
          <cell r="AI551" t="str">
            <v>Não</v>
          </cell>
          <cell r="AJ551" t="str">
            <v>22/01/2022</v>
          </cell>
          <cell r="AK551" t="str">
            <v>Marítimo</v>
          </cell>
          <cell r="AL551" t="str">
            <v>27/01/2022</v>
          </cell>
          <cell r="AM551" t="str">
            <v>09/02/2022</v>
          </cell>
          <cell r="AN551" t="str">
            <v>2203431872</v>
          </cell>
        </row>
        <row r="552">
          <cell r="B552">
            <v>80533421</v>
          </cell>
          <cell r="C552">
            <v>540200795</v>
          </cell>
          <cell r="E552" t="str">
            <v/>
          </cell>
          <cell r="F552" t="str">
            <v>VERDE</v>
          </cell>
          <cell r="G552" t="str">
            <v xml:space="preserve">UASC AL KHOR                                      </v>
          </cell>
          <cell r="H552" t="str">
            <v>15</v>
          </cell>
          <cell r="I552" t="str">
            <v>0</v>
          </cell>
          <cell r="J552">
            <v>18</v>
          </cell>
          <cell r="K552" t="str">
            <v>6</v>
          </cell>
          <cell r="L552" t="str">
            <v>18</v>
          </cell>
          <cell r="M552" t="str">
            <v>258</v>
          </cell>
          <cell r="N552" t="str">
            <v>20</v>
          </cell>
          <cell r="O552" t="str">
            <v>11</v>
          </cell>
          <cell r="P552" t="str">
            <v>0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TGCU5180476           </v>
          </cell>
          <cell r="U552" t="str">
            <v>21/02/2022</v>
          </cell>
          <cell r="V552" t="str">
            <v>22/02/2022</v>
          </cell>
          <cell r="W552" t="str">
            <v/>
          </cell>
          <cell r="X552" t="str">
            <v>FINALIZADO</v>
          </cell>
          <cell r="Y552" t="str">
            <v/>
          </cell>
          <cell r="Z552" t="str">
            <v>10</v>
          </cell>
          <cell r="AA552" t="str">
            <v>1</v>
          </cell>
          <cell r="AB552" t="str">
            <v>34</v>
          </cell>
          <cell r="AC552" t="str">
            <v>11</v>
          </cell>
          <cell r="AD552" t="str">
            <v xml:space="preserve">TGCU5180476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Processado</v>
          </cell>
          <cell r="AI552" t="str">
            <v>Sim</v>
          </cell>
          <cell r="AJ552" t="str">
            <v>22/01/2022</v>
          </cell>
          <cell r="AK552" t="str">
            <v>Marítimo</v>
          </cell>
          <cell r="AL552" t="str">
            <v>27/01/2022</v>
          </cell>
          <cell r="AM552" t="str">
            <v>09/02/2022</v>
          </cell>
          <cell r="AN552" t="str">
            <v>2203405197</v>
          </cell>
        </row>
        <row r="553">
          <cell r="B553">
            <v>80533426</v>
          </cell>
          <cell r="C553">
            <v>540200796</v>
          </cell>
          <cell r="E553" t="str">
            <v/>
          </cell>
          <cell r="F553" t="str">
            <v>VERDE</v>
          </cell>
          <cell r="G553" t="str">
            <v xml:space="preserve">UASC AL KHOR                                      </v>
          </cell>
          <cell r="H553" t="str">
            <v>15</v>
          </cell>
          <cell r="I553" t="str">
            <v>0</v>
          </cell>
          <cell r="J553">
            <v>48</v>
          </cell>
          <cell r="K553" t="str">
            <v>9</v>
          </cell>
          <cell r="L553" t="str">
            <v>48</v>
          </cell>
          <cell r="M553" t="str">
            <v>241</v>
          </cell>
          <cell r="N553" t="str">
            <v>3</v>
          </cell>
          <cell r="O553" t="str">
            <v>13</v>
          </cell>
          <cell r="P553" t="str">
            <v>3</v>
          </cell>
          <cell r="Q553" t="str">
            <v>0</v>
          </cell>
          <cell r="R553" t="str">
            <v>0</v>
          </cell>
          <cell r="S553" t="str">
            <v>Não</v>
          </cell>
          <cell r="T553" t="str">
            <v xml:space="preserve">HLXU8314519           </v>
          </cell>
          <cell r="U553" t="str">
            <v>21/02/2022</v>
          </cell>
          <cell r="V553" t="str">
            <v>22/02/2022</v>
          </cell>
          <cell r="W553" t="str">
            <v>Silas A9606903344  8R35</v>
          </cell>
          <cell r="X553" t="str">
            <v>FINALIZADO</v>
          </cell>
          <cell r="Y553" t="str">
            <v/>
          </cell>
          <cell r="Z553" t="str">
            <v>10</v>
          </cell>
          <cell r="AA553" t="str">
            <v>1</v>
          </cell>
          <cell r="AB553" t="str">
            <v>23</v>
          </cell>
          <cell r="AC553" t="str">
            <v>11</v>
          </cell>
          <cell r="AD553" t="str">
            <v xml:space="preserve">HLXU8314519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Processado</v>
          </cell>
          <cell r="AI553" t="str">
            <v>Sim</v>
          </cell>
          <cell r="AJ553" t="str">
            <v>22/01/2022</v>
          </cell>
          <cell r="AK553" t="str">
            <v>Marítimo</v>
          </cell>
          <cell r="AL553" t="str">
            <v>27/01/2022</v>
          </cell>
          <cell r="AM553" t="str">
            <v>09/02/2022</v>
          </cell>
          <cell r="AN553" t="str">
            <v>2203405235</v>
          </cell>
        </row>
        <row r="554">
          <cell r="B554">
            <v>80533479</v>
          </cell>
          <cell r="C554">
            <v>540200801</v>
          </cell>
          <cell r="E554" t="str">
            <v/>
          </cell>
          <cell r="F554" t="str">
            <v>VERDE</v>
          </cell>
          <cell r="G554" t="str">
            <v xml:space="preserve">UASC AL KHOR                                      </v>
          </cell>
          <cell r="H554" t="str">
            <v>15</v>
          </cell>
          <cell r="I554" t="str">
            <v>0</v>
          </cell>
          <cell r="J554">
            <v>66</v>
          </cell>
          <cell r="K554" t="str">
            <v>19</v>
          </cell>
          <cell r="L554" t="str">
            <v>66</v>
          </cell>
          <cell r="M554" t="str">
            <v>407</v>
          </cell>
          <cell r="N554" t="str">
            <v>1</v>
          </cell>
          <cell r="O554" t="str">
            <v>10</v>
          </cell>
          <cell r="P554" t="str">
            <v>73</v>
          </cell>
          <cell r="Q554" t="str">
            <v>0</v>
          </cell>
          <cell r="R554" t="str">
            <v>0</v>
          </cell>
          <cell r="S554" t="str">
            <v>Não</v>
          </cell>
          <cell r="T554" t="str">
            <v xml:space="preserve">FCIU8639045           </v>
          </cell>
          <cell r="U554" t="str">
            <v>22/02/2022</v>
          </cell>
          <cell r="V554" t="str">
            <v>22/02/2022</v>
          </cell>
          <cell r="W554" t="str">
            <v/>
          </cell>
          <cell r="X554" t="str">
            <v>FINALIZADO</v>
          </cell>
          <cell r="Y554" t="str">
            <v/>
          </cell>
          <cell r="Z554" t="str">
            <v>10</v>
          </cell>
          <cell r="AA554" t="str">
            <v>4</v>
          </cell>
          <cell r="AB554" t="str">
            <v>35</v>
          </cell>
          <cell r="AC554" t="str">
            <v>11</v>
          </cell>
          <cell r="AD554" t="str">
            <v xml:space="preserve">FCIU8639045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Processado</v>
          </cell>
          <cell r="AI554" t="str">
            <v>Sim</v>
          </cell>
          <cell r="AJ554" t="str">
            <v>22/01/2022</v>
          </cell>
          <cell r="AK554" t="str">
            <v>Marítimo</v>
          </cell>
          <cell r="AL554" t="str">
            <v>27/01/2022</v>
          </cell>
          <cell r="AM554" t="str">
            <v>09/02/2022</v>
          </cell>
          <cell r="AN554" t="str">
            <v>2203410158</v>
          </cell>
        </row>
        <row r="555">
          <cell r="B555">
            <v>80533488</v>
          </cell>
          <cell r="C555">
            <v>540200804</v>
          </cell>
          <cell r="E555" t="str">
            <v/>
          </cell>
          <cell r="F555" t="str">
            <v>VERDE</v>
          </cell>
          <cell r="G555" t="str">
            <v xml:space="preserve">UASC AL KHOR                                      </v>
          </cell>
          <cell r="H555" t="str">
            <v>15</v>
          </cell>
          <cell r="I555" t="str">
            <v>0</v>
          </cell>
          <cell r="J555">
            <v>38</v>
          </cell>
          <cell r="K555" t="str">
            <v>7</v>
          </cell>
          <cell r="L555" t="str">
            <v>38</v>
          </cell>
          <cell r="M555" t="str">
            <v>235</v>
          </cell>
          <cell r="N555" t="str">
            <v>0</v>
          </cell>
          <cell r="O555" t="str">
            <v>18</v>
          </cell>
          <cell r="P555" t="str">
            <v>360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FANU1051755           </v>
          </cell>
          <cell r="U555" t="str">
            <v>22/02/2022</v>
          </cell>
          <cell r="V555" t="str">
            <v>22/02/2022</v>
          </cell>
          <cell r="W555" t="str">
            <v>Milani A  0004208671</v>
          </cell>
          <cell r="X555" t="str">
            <v>FINALIZADO</v>
          </cell>
          <cell r="Y555" t="str">
            <v/>
          </cell>
          <cell r="Z555" t="str">
            <v>10</v>
          </cell>
          <cell r="AA555" t="str">
            <v>2</v>
          </cell>
          <cell r="AB555" t="str">
            <v>34</v>
          </cell>
          <cell r="AC555" t="str">
            <v>11</v>
          </cell>
          <cell r="AD555" t="str">
            <v xml:space="preserve">FANU1051755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Processado</v>
          </cell>
          <cell r="AI555" t="str">
            <v>Sim</v>
          </cell>
          <cell r="AJ555" t="str">
            <v>22/01/2022</v>
          </cell>
          <cell r="AK555" t="str">
            <v>Marítimo</v>
          </cell>
          <cell r="AL555" t="str">
            <v>27/01/2022</v>
          </cell>
          <cell r="AM555" t="str">
            <v>09/02/2022</v>
          </cell>
          <cell r="AN555" t="str">
            <v>2203410611</v>
          </cell>
        </row>
        <row r="556">
          <cell r="B556">
            <v>80533442</v>
          </cell>
          <cell r="C556">
            <v>540200806</v>
          </cell>
          <cell r="E556" t="str">
            <v/>
          </cell>
          <cell r="F556" t="str">
            <v>VERDE</v>
          </cell>
          <cell r="G556" t="str">
            <v xml:space="preserve">UASC AL KHOR                                      </v>
          </cell>
          <cell r="H556" t="str">
            <v>13</v>
          </cell>
          <cell r="I556" t="str">
            <v>0</v>
          </cell>
          <cell r="J556">
            <v>32</v>
          </cell>
          <cell r="K556" t="str">
            <v>6</v>
          </cell>
          <cell r="L556" t="str">
            <v>32</v>
          </cell>
          <cell r="M556" t="str">
            <v>229</v>
          </cell>
          <cell r="N556" t="str">
            <v>22</v>
          </cell>
          <cell r="O556" t="str">
            <v>5</v>
          </cell>
          <cell r="P556" t="str">
            <v>4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CAIU9415648           </v>
          </cell>
          <cell r="U556" t="str">
            <v>23/02/2022</v>
          </cell>
          <cell r="V556" t="str">
            <v>23/02/2022</v>
          </cell>
          <cell r="W556" t="str">
            <v/>
          </cell>
          <cell r="X556" t="str">
            <v>FINALIZADO</v>
          </cell>
          <cell r="Y556" t="str">
            <v/>
          </cell>
          <cell r="Z556" t="str">
            <v>20</v>
          </cell>
          <cell r="AA556" t="str">
            <v>2</v>
          </cell>
          <cell r="AB556" t="str">
            <v>40</v>
          </cell>
          <cell r="AC556" t="str">
            <v>11</v>
          </cell>
          <cell r="AD556" t="str">
            <v xml:space="preserve">CAIU9415648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Processado</v>
          </cell>
          <cell r="AI556" t="str">
            <v>Sim</v>
          </cell>
          <cell r="AJ556" t="str">
            <v>22/01/2022</v>
          </cell>
          <cell r="AK556" t="str">
            <v>Marítimo</v>
          </cell>
          <cell r="AL556" t="str">
            <v>27/01/2022</v>
          </cell>
          <cell r="AM556" t="str">
            <v>09/02/2022</v>
          </cell>
          <cell r="AN556" t="str">
            <v>2203545681</v>
          </cell>
        </row>
        <row r="557">
          <cell r="B557">
            <v>80533439</v>
          </cell>
          <cell r="C557">
            <v>540200807</v>
          </cell>
          <cell r="E557" t="str">
            <v/>
          </cell>
          <cell r="F557" t="str">
            <v>VERDE</v>
          </cell>
          <cell r="G557" t="str">
            <v xml:space="preserve">UASC AL KHOR                                      </v>
          </cell>
          <cell r="H557" t="str">
            <v>13</v>
          </cell>
          <cell r="I557" t="str">
            <v>0</v>
          </cell>
          <cell r="J557">
            <v>5</v>
          </cell>
          <cell r="K557" t="str">
            <v>4</v>
          </cell>
          <cell r="L557" t="str">
            <v>5</v>
          </cell>
          <cell r="M557" t="str">
            <v>0</v>
          </cell>
          <cell r="N557" t="str">
            <v>10</v>
          </cell>
          <cell r="O557" t="str">
            <v>2</v>
          </cell>
          <cell r="P557" t="str">
            <v>26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TGBU9613082           </v>
          </cell>
          <cell r="U557" t="str">
            <v>23/02/2022</v>
          </cell>
          <cell r="V557" t="str">
            <v>23/02/2022</v>
          </cell>
          <cell r="W557" t="str">
            <v/>
          </cell>
          <cell r="X557" t="str">
            <v>FINALIZADO</v>
          </cell>
          <cell r="Y557" t="str">
            <v/>
          </cell>
          <cell r="Z557" t="str">
            <v>10</v>
          </cell>
          <cell r="AA557" t="str">
            <v>2</v>
          </cell>
          <cell r="AB557" t="str">
            <v>38</v>
          </cell>
          <cell r="AC557" t="str">
            <v>11</v>
          </cell>
          <cell r="AD557" t="str">
            <v xml:space="preserve">TGBU9613082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Processado</v>
          </cell>
          <cell r="AI557" t="str">
            <v>Sim</v>
          </cell>
          <cell r="AJ557" t="str">
            <v>22/01/2022</v>
          </cell>
          <cell r="AK557" t="str">
            <v>Marítimo</v>
          </cell>
          <cell r="AL557" t="str">
            <v>27/01/2022</v>
          </cell>
          <cell r="AM557" t="str">
            <v>09/02/2022</v>
          </cell>
          <cell r="AN557" t="str">
            <v>2203545690</v>
          </cell>
        </row>
        <row r="558">
          <cell r="B558">
            <v>80533329</v>
          </cell>
          <cell r="C558">
            <v>540200880</v>
          </cell>
          <cell r="E558" t="str">
            <v/>
          </cell>
          <cell r="F558" t="str">
            <v>VERDE</v>
          </cell>
          <cell r="G558" t="str">
            <v xml:space="preserve">UASC AL KHOR                                      </v>
          </cell>
          <cell r="H558" t="str">
            <v>15</v>
          </cell>
          <cell r="I558" t="str">
            <v>0</v>
          </cell>
          <cell r="J558">
            <v>38</v>
          </cell>
          <cell r="K558" t="str">
            <v>7</v>
          </cell>
          <cell r="L558" t="str">
            <v>38</v>
          </cell>
          <cell r="M558" t="str">
            <v>285</v>
          </cell>
          <cell r="N558" t="str">
            <v>28</v>
          </cell>
          <cell r="O558" t="str">
            <v>27</v>
          </cell>
          <cell r="P558" t="str">
            <v>1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UETU5276499           </v>
          </cell>
          <cell r="U558" t="str">
            <v>21/02/2022</v>
          </cell>
          <cell r="V558" t="str">
            <v>23/02/2022</v>
          </cell>
          <cell r="W558" t="str">
            <v>Silas A9606903344  8R35</v>
          </cell>
          <cell r="X558" t="str">
            <v>FINALIZADO</v>
          </cell>
          <cell r="Y558" t="str">
            <v/>
          </cell>
          <cell r="Z558" t="str">
            <v>10</v>
          </cell>
          <cell r="AA558" t="str">
            <v>3</v>
          </cell>
          <cell r="AB558" t="str">
            <v>61</v>
          </cell>
          <cell r="AC558" t="str">
            <v>11</v>
          </cell>
          <cell r="AD558" t="str">
            <v xml:space="preserve">UETU5276499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Processado</v>
          </cell>
          <cell r="AI558" t="str">
            <v>Sim</v>
          </cell>
          <cell r="AJ558" t="str">
            <v>22/01/2022</v>
          </cell>
          <cell r="AK558" t="str">
            <v>Marítimo</v>
          </cell>
          <cell r="AL558" t="str">
            <v>27/01/2022</v>
          </cell>
          <cell r="AM558" t="str">
            <v>11/02/2022</v>
          </cell>
          <cell r="AN558" t="str">
            <v>2203405359</v>
          </cell>
        </row>
        <row r="559">
          <cell r="B559">
            <v>80532668</v>
          </cell>
          <cell r="C559">
            <v>540200883</v>
          </cell>
          <cell r="E559" t="str">
            <v/>
          </cell>
          <cell r="F559" t="str">
            <v>VERDE</v>
          </cell>
          <cell r="G559" t="str">
            <v xml:space="preserve">UASC AL KHOR                                      </v>
          </cell>
          <cell r="H559" t="str">
            <v>15</v>
          </cell>
          <cell r="I559" t="str">
            <v>0</v>
          </cell>
          <cell r="J559">
            <v>21</v>
          </cell>
          <cell r="K559" t="str">
            <v>7</v>
          </cell>
          <cell r="L559" t="str">
            <v>21</v>
          </cell>
          <cell r="M559" t="str">
            <v>54</v>
          </cell>
          <cell r="N559" t="str">
            <v>46</v>
          </cell>
          <cell r="O559" t="str">
            <v>5</v>
          </cell>
          <cell r="P559" t="str">
            <v>5</v>
          </cell>
          <cell r="Q559" t="str">
            <v>0</v>
          </cell>
          <cell r="R559" t="str">
            <v>0</v>
          </cell>
          <cell r="S559" t="str">
            <v>Não</v>
          </cell>
          <cell r="T559" t="str">
            <v xml:space="preserve">FANU1127362           </v>
          </cell>
          <cell r="U559" t="str">
            <v>21/02/2022</v>
          </cell>
          <cell r="V559" t="str">
            <v>23/02/2022</v>
          </cell>
          <cell r="W559" t="str">
            <v>CJ. CAMBIO ( ALVARO ) PUXE SBL/ Leticia A9582800000</v>
          </cell>
          <cell r="X559" t="str">
            <v>FINALIZADO</v>
          </cell>
          <cell r="Y559" t="str">
            <v/>
          </cell>
          <cell r="Z559" t="str">
            <v>10</v>
          </cell>
          <cell r="AA559" t="str">
            <v>1</v>
          </cell>
          <cell r="AB559" t="str">
            <v>57</v>
          </cell>
          <cell r="AC559" t="str">
            <v>11</v>
          </cell>
          <cell r="AD559" t="str">
            <v xml:space="preserve">FANU1127362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Processado</v>
          </cell>
          <cell r="AI559" t="str">
            <v>Sim</v>
          </cell>
          <cell r="AJ559" t="str">
            <v>22/01/2022</v>
          </cell>
          <cell r="AK559" t="str">
            <v>Marítimo</v>
          </cell>
          <cell r="AL559" t="str">
            <v>27/01/2022</v>
          </cell>
          <cell r="AM559" t="str">
            <v>11/02/2022</v>
          </cell>
          <cell r="AN559" t="str">
            <v>2203404778</v>
          </cell>
        </row>
        <row r="560">
          <cell r="B560">
            <v>80532633</v>
          </cell>
          <cell r="C560">
            <v>540200885</v>
          </cell>
          <cell r="E560" t="str">
            <v/>
          </cell>
          <cell r="F560" t="str">
            <v>VERDE</v>
          </cell>
          <cell r="G560" t="str">
            <v xml:space="preserve">UASC AL KHOR                                      </v>
          </cell>
          <cell r="H560" t="str">
            <v>15</v>
          </cell>
          <cell r="I560" t="str">
            <v>0</v>
          </cell>
          <cell r="J560">
            <v>20</v>
          </cell>
          <cell r="K560" t="str">
            <v>2</v>
          </cell>
          <cell r="L560" t="str">
            <v>20</v>
          </cell>
          <cell r="M560" t="str">
            <v>0</v>
          </cell>
          <cell r="N560" t="str">
            <v>10</v>
          </cell>
          <cell r="O560" t="str">
            <v>24</v>
          </cell>
          <cell r="P560" t="str">
            <v>22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FANU1816654           </v>
          </cell>
          <cell r="U560" t="str">
            <v>21/02/2022</v>
          </cell>
          <cell r="V560" t="str">
            <v>22/02/2022</v>
          </cell>
          <cell r="W560" t="str">
            <v>Rodrigo A0069811705</v>
          </cell>
          <cell r="X560" t="str">
            <v>FINALIZADO</v>
          </cell>
          <cell r="Y560" t="str">
            <v/>
          </cell>
          <cell r="Z560" t="str">
            <v>10</v>
          </cell>
          <cell r="AA560" t="str">
            <v>1</v>
          </cell>
          <cell r="AB560" t="str">
            <v>56</v>
          </cell>
          <cell r="AC560" t="str">
            <v>11</v>
          </cell>
          <cell r="AD560" t="str">
            <v xml:space="preserve">FANU1816654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Processado</v>
          </cell>
          <cell r="AI560" t="str">
            <v>Sim</v>
          </cell>
          <cell r="AJ560" t="str">
            <v>22/01/2022</v>
          </cell>
          <cell r="AK560" t="str">
            <v>Marítimo</v>
          </cell>
          <cell r="AL560" t="str">
            <v>27/01/2022</v>
          </cell>
          <cell r="AM560" t="str">
            <v>11/02/2022</v>
          </cell>
          <cell r="AN560" t="str">
            <v>2203404786</v>
          </cell>
        </row>
        <row r="561">
          <cell r="B561">
            <v>80532678</v>
          </cell>
          <cell r="C561">
            <v>540200889</v>
          </cell>
          <cell r="E561" t="str">
            <v/>
          </cell>
          <cell r="F561" t="str">
            <v>VERDE</v>
          </cell>
          <cell r="G561" t="str">
            <v xml:space="preserve">UASC AL KHOR                                      </v>
          </cell>
          <cell r="H561" t="str">
            <v>5</v>
          </cell>
          <cell r="I561" t="str">
            <v>0</v>
          </cell>
          <cell r="J561">
            <v>8</v>
          </cell>
          <cell r="K561" t="str">
            <v>2</v>
          </cell>
          <cell r="L561" t="str">
            <v>8</v>
          </cell>
          <cell r="M561" t="str">
            <v>0</v>
          </cell>
          <cell r="N561" t="str">
            <v>0</v>
          </cell>
          <cell r="O561" t="str">
            <v>13</v>
          </cell>
          <cell r="P561" t="str">
            <v>20</v>
          </cell>
          <cell r="Q561" t="str">
            <v>0</v>
          </cell>
          <cell r="R561" t="str">
            <v>0</v>
          </cell>
          <cell r="S561" t="str">
            <v>Não</v>
          </cell>
          <cell r="T561" t="str">
            <v xml:space="preserve">TGBU5910170           </v>
          </cell>
          <cell r="U561" t="str">
            <v>02/03/2022</v>
          </cell>
          <cell r="V561" t="str">
            <v>02/03/2022</v>
          </cell>
          <cell r="W561" t="str">
            <v>Patrick A9483254609     7390</v>
          </cell>
          <cell r="X561" t="str">
            <v>FINALIZADO</v>
          </cell>
          <cell r="Y561" t="str">
            <v/>
          </cell>
          <cell r="Z561" t="str">
            <v>10</v>
          </cell>
          <cell r="AA561" t="str">
            <v>3</v>
          </cell>
          <cell r="AB561" t="str">
            <v>33</v>
          </cell>
          <cell r="AC561" t="str">
            <v>11</v>
          </cell>
          <cell r="AD561" t="str">
            <v xml:space="preserve">TGBU5910170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Processado</v>
          </cell>
          <cell r="AI561" t="str">
            <v>Não</v>
          </cell>
          <cell r="AJ561" t="str">
            <v>22/01/2022</v>
          </cell>
          <cell r="AK561" t="str">
            <v>Marítimo</v>
          </cell>
          <cell r="AL561" t="str">
            <v>27/01/2022</v>
          </cell>
          <cell r="AM561" t="str">
            <v>11/02/2022</v>
          </cell>
          <cell r="AN561" t="str">
            <v>2203846045</v>
          </cell>
        </row>
        <row r="562">
          <cell r="B562">
            <v>80533054</v>
          </cell>
          <cell r="C562">
            <v>540200891</v>
          </cell>
          <cell r="E562" t="str">
            <v/>
          </cell>
          <cell r="F562" t="str">
            <v>VERDE</v>
          </cell>
          <cell r="G562" t="str">
            <v xml:space="preserve">UASC AL KHOR                                      </v>
          </cell>
          <cell r="H562" t="str">
            <v>15</v>
          </cell>
          <cell r="I562" t="str">
            <v>0</v>
          </cell>
          <cell r="J562">
            <v>4</v>
          </cell>
          <cell r="K562" t="str">
            <v>1</v>
          </cell>
          <cell r="L562" t="str">
            <v>4</v>
          </cell>
          <cell r="M562" t="str">
            <v>0</v>
          </cell>
          <cell r="N562" t="str">
            <v>14</v>
          </cell>
          <cell r="O562" t="str">
            <v>0</v>
          </cell>
          <cell r="P562" t="str">
            <v>0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HLXU1214009           </v>
          </cell>
          <cell r="U562" t="str">
            <v>15/02/2022</v>
          </cell>
          <cell r="V562" t="str">
            <v>22/02/2022</v>
          </cell>
          <cell r="W562" t="str">
            <v>Guilherme A9040103621</v>
          </cell>
          <cell r="X562" t="str">
            <v>FINALIZADO</v>
          </cell>
          <cell r="Y562" t="str">
            <v/>
          </cell>
          <cell r="Z562" t="str">
            <v>10</v>
          </cell>
          <cell r="AA562" t="str">
            <v>1</v>
          </cell>
          <cell r="AB562" t="str">
            <v>14</v>
          </cell>
          <cell r="AC562" t="str">
            <v>11</v>
          </cell>
          <cell r="AD562" t="str">
            <v xml:space="preserve">HLXU1214009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Processado</v>
          </cell>
          <cell r="AI562" t="str">
            <v>Não</v>
          </cell>
          <cell r="AJ562" t="str">
            <v>22/01/2022</v>
          </cell>
          <cell r="AK562" t="str">
            <v>Marítimo</v>
          </cell>
          <cell r="AL562" t="str">
            <v>27/01/2022</v>
          </cell>
          <cell r="AM562" t="str">
            <v>11/02/2022</v>
          </cell>
          <cell r="AN562" t="str">
            <v>2203411979</v>
          </cell>
        </row>
        <row r="563">
          <cell r="B563">
            <v>80532718</v>
          </cell>
          <cell r="C563">
            <v>540200897</v>
          </cell>
          <cell r="E563" t="str">
            <v/>
          </cell>
          <cell r="F563" t="str">
            <v>VERDE</v>
          </cell>
          <cell r="G563" t="str">
            <v xml:space="preserve">UASC AL KHOR                                      </v>
          </cell>
          <cell r="H563" t="str">
            <v>15</v>
          </cell>
          <cell r="I563" t="str">
            <v>0</v>
          </cell>
          <cell r="J563">
            <v>47</v>
          </cell>
          <cell r="K563" t="str">
            <v>13</v>
          </cell>
          <cell r="L563" t="str">
            <v>47</v>
          </cell>
          <cell r="M563" t="str">
            <v>274</v>
          </cell>
          <cell r="N563" t="str">
            <v>27</v>
          </cell>
          <cell r="O563" t="str">
            <v>14</v>
          </cell>
          <cell r="P563" t="str">
            <v>17</v>
          </cell>
          <cell r="Q563" t="str">
            <v>0</v>
          </cell>
          <cell r="R563" t="str">
            <v>0</v>
          </cell>
          <cell r="S563" t="str">
            <v>Não</v>
          </cell>
          <cell r="T563" t="str">
            <v xml:space="preserve">BMOU4935971           </v>
          </cell>
          <cell r="U563" t="str">
            <v>22/02/2022</v>
          </cell>
          <cell r="V563" t="str">
            <v>22/02/2022</v>
          </cell>
          <cell r="W563" t="str">
            <v>Ronie A9602600349</v>
          </cell>
          <cell r="X563" t="str">
            <v>FINALIZADO</v>
          </cell>
          <cell r="Y563" t="str">
            <v/>
          </cell>
          <cell r="Z563" t="str">
            <v>10</v>
          </cell>
          <cell r="AA563" t="str">
            <v>4</v>
          </cell>
          <cell r="AB563" t="str">
            <v>67</v>
          </cell>
          <cell r="AC563" t="str">
            <v>11</v>
          </cell>
          <cell r="AD563" t="str">
            <v xml:space="preserve">BMOU4935971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Processado</v>
          </cell>
          <cell r="AI563" t="str">
            <v>Sim</v>
          </cell>
          <cell r="AJ563" t="str">
            <v>22/01/2022</v>
          </cell>
          <cell r="AK563" t="str">
            <v>Marítimo</v>
          </cell>
          <cell r="AL563" t="str">
            <v>27/01/2022</v>
          </cell>
          <cell r="AM563" t="str">
            <v>11/02/2022</v>
          </cell>
          <cell r="AN563" t="str">
            <v>2203410620</v>
          </cell>
        </row>
        <row r="564">
          <cell r="B564">
            <v>80532772</v>
          </cell>
          <cell r="C564">
            <v>540200898</v>
          </cell>
          <cell r="E564" t="str">
            <v/>
          </cell>
          <cell r="F564" t="str">
            <v>VERDE</v>
          </cell>
          <cell r="G564" t="str">
            <v xml:space="preserve">UASC AL KHOR                                      </v>
          </cell>
          <cell r="H564" t="str">
            <v>12</v>
          </cell>
          <cell r="I564" t="str">
            <v>0</v>
          </cell>
          <cell r="J564">
            <v>18</v>
          </cell>
          <cell r="K564" t="str">
            <v>5</v>
          </cell>
          <cell r="L564" t="str">
            <v>18</v>
          </cell>
          <cell r="M564" t="str">
            <v>0</v>
          </cell>
          <cell r="N564" t="str">
            <v>26</v>
          </cell>
          <cell r="O564" t="str">
            <v>27</v>
          </cell>
          <cell r="P564" t="str">
            <v>3</v>
          </cell>
          <cell r="Q564" t="str">
            <v>0</v>
          </cell>
          <cell r="R564" t="str">
            <v>0</v>
          </cell>
          <cell r="S564" t="str">
            <v>Não</v>
          </cell>
          <cell r="T564" t="str">
            <v xml:space="preserve">SEGU5454330           </v>
          </cell>
          <cell r="U564" t="str">
            <v>23/02/2022</v>
          </cell>
          <cell r="V564" t="str">
            <v>23/02/2022</v>
          </cell>
          <cell r="W564" t="str">
            <v/>
          </cell>
          <cell r="X564" t="str">
            <v>FINALIZADO</v>
          </cell>
          <cell r="Y564" t="str">
            <v/>
          </cell>
          <cell r="Z564" t="str">
            <v>10</v>
          </cell>
          <cell r="AA564" t="str">
            <v>3</v>
          </cell>
          <cell r="AB564" t="str">
            <v>56</v>
          </cell>
          <cell r="AC564" t="str">
            <v>11</v>
          </cell>
          <cell r="AD564" t="str">
            <v xml:space="preserve">SEGU5454330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Processado</v>
          </cell>
          <cell r="AI564" t="str">
            <v>Não</v>
          </cell>
          <cell r="AJ564" t="str">
            <v>22/01/2022</v>
          </cell>
          <cell r="AK564" t="str">
            <v>Marítimo</v>
          </cell>
          <cell r="AL564" t="str">
            <v>27/01/2022</v>
          </cell>
          <cell r="AM564" t="str">
            <v>11/02/2022</v>
          </cell>
          <cell r="AN564" t="str">
            <v>2203660197</v>
          </cell>
        </row>
        <row r="565">
          <cell r="B565">
            <v>80532792</v>
          </cell>
          <cell r="C565">
            <v>540200900</v>
          </cell>
          <cell r="E565" t="str">
            <v/>
          </cell>
          <cell r="F565" t="str">
            <v>VERDE</v>
          </cell>
          <cell r="G565" t="str">
            <v xml:space="preserve">UASC AL KHOR                                      </v>
          </cell>
          <cell r="H565" t="str">
            <v>15</v>
          </cell>
          <cell r="I565" t="str">
            <v>0</v>
          </cell>
          <cell r="J565">
            <v>56</v>
          </cell>
          <cell r="K565" t="str">
            <v>19</v>
          </cell>
          <cell r="L565" t="str">
            <v>56</v>
          </cell>
          <cell r="M565" t="str">
            <v>392</v>
          </cell>
          <cell r="N565" t="str">
            <v>32</v>
          </cell>
          <cell r="O565" t="str">
            <v>9</v>
          </cell>
          <cell r="P565" t="str">
            <v>11</v>
          </cell>
          <cell r="Q565" t="str">
            <v>0</v>
          </cell>
          <cell r="R565" t="str">
            <v>0</v>
          </cell>
          <cell r="S565" t="str">
            <v>Não</v>
          </cell>
          <cell r="T565" t="str">
            <v xml:space="preserve">TGHU9418787           </v>
          </cell>
          <cell r="U565" t="str">
            <v>21/02/2022</v>
          </cell>
          <cell r="V565" t="str">
            <v>22/02/2022</v>
          </cell>
          <cell r="W565" t="str">
            <v>Ronie A7152653001</v>
          </cell>
          <cell r="X565" t="str">
            <v>FINALIZADO</v>
          </cell>
          <cell r="Y565" t="str">
            <v/>
          </cell>
          <cell r="Z565" t="str">
            <v>10</v>
          </cell>
          <cell r="AA565" t="str">
            <v>2</v>
          </cell>
          <cell r="AB565" t="str">
            <v>60</v>
          </cell>
          <cell r="AC565" t="str">
            <v>11</v>
          </cell>
          <cell r="AD565" t="str">
            <v xml:space="preserve">TGHU9418787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Processado</v>
          </cell>
          <cell r="AI565" t="str">
            <v>Sim</v>
          </cell>
          <cell r="AJ565" t="str">
            <v>22/01/2022</v>
          </cell>
          <cell r="AK565" t="str">
            <v>Marítimo</v>
          </cell>
          <cell r="AL565" t="str">
            <v>27/01/2022</v>
          </cell>
          <cell r="AM565" t="str">
            <v>11/02/2022</v>
          </cell>
          <cell r="AN565" t="str">
            <v>2203405758</v>
          </cell>
        </row>
        <row r="566">
          <cell r="B566">
            <v>80532832</v>
          </cell>
          <cell r="C566">
            <v>540200902</v>
          </cell>
          <cell r="E566" t="str">
            <v/>
          </cell>
          <cell r="F566" t="str">
            <v>VERDE</v>
          </cell>
          <cell r="G566" t="str">
            <v xml:space="preserve">UASC AL KHOR                                      </v>
          </cell>
          <cell r="H566" t="str">
            <v>14</v>
          </cell>
          <cell r="I566" t="str">
            <v>0</v>
          </cell>
          <cell r="J566">
            <v>43</v>
          </cell>
          <cell r="K566" t="str">
            <v>11</v>
          </cell>
          <cell r="L566" t="str">
            <v>43</v>
          </cell>
          <cell r="M566" t="str">
            <v>79</v>
          </cell>
          <cell r="N566" t="str">
            <v>51</v>
          </cell>
          <cell r="O566" t="str">
            <v>0</v>
          </cell>
          <cell r="P566" t="str">
            <v>1</v>
          </cell>
          <cell r="Q566" t="str">
            <v>1</v>
          </cell>
          <cell r="R566" t="str">
            <v>1</v>
          </cell>
          <cell r="S566" t="str">
            <v>Não</v>
          </cell>
          <cell r="T566" t="str">
            <v xml:space="preserve">CAIU9322653           </v>
          </cell>
          <cell r="U566" t="str">
            <v>22/02/2022</v>
          </cell>
          <cell r="V566" t="str">
            <v>23/02/2022</v>
          </cell>
          <cell r="W566" t="str">
            <v>CJ. CAMBIO ( ALVARO ) PUXE SBL</v>
          </cell>
          <cell r="X566" t="str">
            <v>FINALIZADO</v>
          </cell>
          <cell r="Y566" t="str">
            <v/>
          </cell>
          <cell r="Z566" t="str">
            <v>10</v>
          </cell>
          <cell r="AA566" t="str">
            <v>4</v>
          </cell>
          <cell r="AB566" t="str">
            <v>55</v>
          </cell>
          <cell r="AC566" t="str">
            <v>11</v>
          </cell>
          <cell r="AD566" t="str">
            <v xml:space="preserve">CAIU9322653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Processado</v>
          </cell>
          <cell r="AI566" t="str">
            <v>Não</v>
          </cell>
          <cell r="AJ566" t="str">
            <v>22/01/2022</v>
          </cell>
          <cell r="AK566" t="str">
            <v>Marítimo</v>
          </cell>
          <cell r="AL566" t="str">
            <v>27/01/2022</v>
          </cell>
          <cell r="AM566" t="str">
            <v>11/02/2022</v>
          </cell>
          <cell r="AN566" t="str">
            <v>2203522770</v>
          </cell>
        </row>
        <row r="567">
          <cell r="B567">
            <v>80532846</v>
          </cell>
          <cell r="C567">
            <v>540200903</v>
          </cell>
          <cell r="E567" t="str">
            <v/>
          </cell>
          <cell r="F567" t="str">
            <v>VERDE</v>
          </cell>
          <cell r="G567" t="str">
            <v xml:space="preserve">UASC AL KHOR                                      </v>
          </cell>
          <cell r="H567" t="str">
            <v>14</v>
          </cell>
          <cell r="I567" t="str">
            <v>0</v>
          </cell>
          <cell r="J567">
            <v>43</v>
          </cell>
          <cell r="K567" t="str">
            <v>9</v>
          </cell>
          <cell r="L567" t="str">
            <v>43</v>
          </cell>
          <cell r="M567" t="str">
            <v>324</v>
          </cell>
          <cell r="N567" t="str">
            <v>17</v>
          </cell>
          <cell r="O567" t="str">
            <v>25</v>
          </cell>
          <cell r="P567" t="str">
            <v>10</v>
          </cell>
          <cell r="Q567" t="str">
            <v>2</v>
          </cell>
          <cell r="R567" t="str">
            <v>2</v>
          </cell>
          <cell r="S567" t="str">
            <v>Não</v>
          </cell>
          <cell r="T567" t="str">
            <v xml:space="preserve">HLBU2720690           </v>
          </cell>
          <cell r="U567" t="str">
            <v>02/03/2022</v>
          </cell>
          <cell r="V567" t="str">
            <v>23/02/2022</v>
          </cell>
          <cell r="W567" t="str">
            <v/>
          </cell>
          <cell r="X567" t="str">
            <v>FINALIZADO</v>
          </cell>
          <cell r="Y567" t="str">
            <v/>
          </cell>
          <cell r="Z567" t="str">
            <v>10</v>
          </cell>
          <cell r="AA567" t="str">
            <v>2</v>
          </cell>
          <cell r="AB567" t="str">
            <v>63</v>
          </cell>
          <cell r="AC567" t="str">
            <v>11</v>
          </cell>
          <cell r="AD567" t="str">
            <v xml:space="preserve">HLBU2720690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Processado</v>
          </cell>
          <cell r="AI567" t="str">
            <v>Sim</v>
          </cell>
          <cell r="AJ567" t="str">
            <v>22/01/2022</v>
          </cell>
          <cell r="AK567" t="str">
            <v>Marítimo</v>
          </cell>
          <cell r="AL567" t="str">
            <v>27/01/2022</v>
          </cell>
          <cell r="AM567" t="str">
            <v>11/02/2022</v>
          </cell>
          <cell r="AN567" t="str">
            <v>2203431686</v>
          </cell>
        </row>
        <row r="568">
          <cell r="B568">
            <v>80532851</v>
          </cell>
          <cell r="C568">
            <v>540200905</v>
          </cell>
          <cell r="E568" t="str">
            <v/>
          </cell>
          <cell r="F568" t="str">
            <v>VERDE</v>
          </cell>
          <cell r="G568" t="str">
            <v xml:space="preserve">UASC AL KHOR                                      </v>
          </cell>
          <cell r="H568" t="str">
            <v>14</v>
          </cell>
          <cell r="I568" t="str">
            <v>0</v>
          </cell>
          <cell r="J568">
            <v>34</v>
          </cell>
          <cell r="K568" t="str">
            <v>9</v>
          </cell>
          <cell r="L568" t="str">
            <v>34</v>
          </cell>
          <cell r="M568" t="str">
            <v>0</v>
          </cell>
          <cell r="N568" t="str">
            <v>18</v>
          </cell>
          <cell r="O568" t="str">
            <v>19</v>
          </cell>
          <cell r="P568" t="str">
            <v>32</v>
          </cell>
          <cell r="Q568" t="str">
            <v>1</v>
          </cell>
          <cell r="R568" t="str">
            <v>1</v>
          </cell>
          <cell r="S568" t="str">
            <v>Não</v>
          </cell>
          <cell r="T568" t="str">
            <v xml:space="preserve">HLBU2264455           </v>
          </cell>
          <cell r="U568" t="str">
            <v>22/02/2022</v>
          </cell>
          <cell r="V568" t="str">
            <v>22/02/2022</v>
          </cell>
          <cell r="W568" t="str">
            <v/>
          </cell>
          <cell r="X568" t="str">
            <v>FINALIZADO</v>
          </cell>
          <cell r="Y568" t="str">
            <v/>
          </cell>
          <cell r="Z568" t="str">
            <v>10</v>
          </cell>
          <cell r="AA568" t="str">
            <v>7</v>
          </cell>
          <cell r="AB568" t="str">
            <v>70</v>
          </cell>
          <cell r="AC568" t="str">
            <v>11</v>
          </cell>
          <cell r="AD568" t="str">
            <v xml:space="preserve">HLBU2264455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Processado</v>
          </cell>
          <cell r="AI568" t="str">
            <v>Não</v>
          </cell>
          <cell r="AJ568" t="str">
            <v>22/01/2022</v>
          </cell>
          <cell r="AK568" t="str">
            <v>Marítimo</v>
          </cell>
          <cell r="AL568" t="str">
            <v>27/01/2022</v>
          </cell>
          <cell r="AM568" t="str">
            <v>11/02/2022</v>
          </cell>
          <cell r="AN568" t="str">
            <v>2203427638</v>
          </cell>
        </row>
        <row r="569">
          <cell r="B569">
            <v>80532870</v>
          </cell>
          <cell r="C569">
            <v>540200907</v>
          </cell>
          <cell r="E569" t="str">
            <v/>
          </cell>
          <cell r="F569" t="str">
            <v>VERDE</v>
          </cell>
          <cell r="G569" t="str">
            <v xml:space="preserve">UASC AL KHOR                                      </v>
          </cell>
          <cell r="H569" t="str">
            <v>15</v>
          </cell>
          <cell r="I569" t="str">
            <v>0</v>
          </cell>
          <cell r="J569">
            <v>7</v>
          </cell>
          <cell r="K569" t="str">
            <v>3</v>
          </cell>
          <cell r="L569" t="str">
            <v>7</v>
          </cell>
          <cell r="M569" t="str">
            <v>0</v>
          </cell>
          <cell r="N569" t="str">
            <v>14</v>
          </cell>
          <cell r="O569" t="str">
            <v>6</v>
          </cell>
          <cell r="P569" t="str">
            <v>1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UACU5691371           </v>
          </cell>
          <cell r="U569" t="str">
            <v>21/02/2022</v>
          </cell>
          <cell r="V569" t="str">
            <v>23/02/2022</v>
          </cell>
          <cell r="W569" t="str">
            <v>Silas A9606903344  8R35</v>
          </cell>
          <cell r="X569" t="str">
            <v>FINALIZADO</v>
          </cell>
          <cell r="Y569" t="str">
            <v/>
          </cell>
          <cell r="Z569" t="str">
            <v>10</v>
          </cell>
          <cell r="AA569" t="str">
            <v>2</v>
          </cell>
          <cell r="AB569" t="str">
            <v>21</v>
          </cell>
          <cell r="AC569" t="str">
            <v>11</v>
          </cell>
          <cell r="AD569" t="str">
            <v xml:space="preserve">UACU5691371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Processado</v>
          </cell>
          <cell r="AI569" t="str">
            <v>Sim</v>
          </cell>
          <cell r="AJ569" t="str">
            <v>22/01/2022</v>
          </cell>
          <cell r="AK569" t="str">
            <v>Marítimo</v>
          </cell>
          <cell r="AL569" t="str">
            <v>27/01/2022</v>
          </cell>
          <cell r="AM569" t="str">
            <v>11/02/2022</v>
          </cell>
          <cell r="AN569" t="str">
            <v>2203405502</v>
          </cell>
        </row>
        <row r="570">
          <cell r="B570">
            <v>80532878</v>
          </cell>
          <cell r="C570">
            <v>540200908</v>
          </cell>
          <cell r="E570" t="str">
            <v/>
          </cell>
          <cell r="F570" t="str">
            <v>VERDE</v>
          </cell>
          <cell r="G570" t="str">
            <v xml:space="preserve">UASC AL KHOR                                      </v>
          </cell>
          <cell r="H570" t="str">
            <v>15</v>
          </cell>
          <cell r="I570" t="str">
            <v>0</v>
          </cell>
          <cell r="J570">
            <v>58</v>
          </cell>
          <cell r="K570" t="str">
            <v>13</v>
          </cell>
          <cell r="L570" t="str">
            <v>58</v>
          </cell>
          <cell r="M570" t="str">
            <v>530</v>
          </cell>
          <cell r="N570" t="str">
            <v>51</v>
          </cell>
          <cell r="O570" t="str">
            <v>5</v>
          </cell>
          <cell r="P570" t="str">
            <v>16</v>
          </cell>
          <cell r="Q570" t="str">
            <v>1</v>
          </cell>
          <cell r="R570" t="str">
            <v>1</v>
          </cell>
          <cell r="S570" t="str">
            <v>Não</v>
          </cell>
          <cell r="T570" t="str">
            <v xml:space="preserve">TEMU7498415           </v>
          </cell>
          <cell r="U570" t="str">
            <v>14/02/2022</v>
          </cell>
          <cell r="V570" t="str">
            <v>23/02/2022</v>
          </cell>
          <cell r="W570" t="str">
            <v>Guilherme A9262230901/ A9745010982/ Leticia A9715252482/ Ronie A9702600646</v>
          </cell>
          <cell r="X570" t="str">
            <v>FINALIZADO</v>
          </cell>
          <cell r="Y570" t="str">
            <v/>
          </cell>
          <cell r="Z570" t="str">
            <v>10</v>
          </cell>
          <cell r="AA570" t="str">
            <v>9</v>
          </cell>
          <cell r="AB570" t="str">
            <v>79</v>
          </cell>
          <cell r="AC570" t="str">
            <v>11</v>
          </cell>
          <cell r="AD570" t="str">
            <v xml:space="preserve">TEMU7498415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Processado</v>
          </cell>
          <cell r="AI570" t="str">
            <v>Sim</v>
          </cell>
          <cell r="AJ570" t="str">
            <v>22/01/2022</v>
          </cell>
          <cell r="AK570" t="str">
            <v>Marítimo</v>
          </cell>
          <cell r="AL570" t="str">
            <v>27/01/2022</v>
          </cell>
          <cell r="AM570" t="str">
            <v>11/02/2022</v>
          </cell>
          <cell r="AN570" t="str">
            <v>2203411995</v>
          </cell>
        </row>
        <row r="571">
          <cell r="B571">
            <v>80532882</v>
          </cell>
          <cell r="C571">
            <v>540200909</v>
          </cell>
          <cell r="E571" t="str">
            <v/>
          </cell>
          <cell r="F571" t="str">
            <v>VERDE</v>
          </cell>
          <cell r="G571" t="str">
            <v xml:space="preserve">UASC AL KHOR                                      </v>
          </cell>
          <cell r="H571" t="str">
            <v>12</v>
          </cell>
          <cell r="I571" t="str">
            <v>0</v>
          </cell>
          <cell r="J571">
            <v>10</v>
          </cell>
          <cell r="K571" t="str">
            <v>3</v>
          </cell>
          <cell r="L571" t="str">
            <v>10</v>
          </cell>
          <cell r="M571" t="str">
            <v>0</v>
          </cell>
          <cell r="N571" t="str">
            <v>31</v>
          </cell>
          <cell r="O571" t="str">
            <v>15</v>
          </cell>
          <cell r="P571" t="str">
            <v>6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HLBU2009038           </v>
          </cell>
          <cell r="U571" t="str">
            <v>23/02/2022</v>
          </cell>
          <cell r="V571" t="str">
            <v>23/02/2022</v>
          </cell>
          <cell r="W571" t="str">
            <v/>
          </cell>
          <cell r="X571" t="str">
            <v>FINALIZADO</v>
          </cell>
          <cell r="Y571" t="str">
            <v/>
          </cell>
          <cell r="Z571" t="str">
            <v>10</v>
          </cell>
          <cell r="AA571" t="str">
            <v>1</v>
          </cell>
          <cell r="AB571" t="str">
            <v>52</v>
          </cell>
          <cell r="AC571" t="str">
            <v>11</v>
          </cell>
          <cell r="AD571" t="str">
            <v xml:space="preserve">HLBU2009038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Processado</v>
          </cell>
          <cell r="AI571" t="str">
            <v>Não</v>
          </cell>
          <cell r="AJ571" t="str">
            <v>22/01/2022</v>
          </cell>
          <cell r="AK571" t="str">
            <v>Marítimo</v>
          </cell>
          <cell r="AL571" t="str">
            <v>27/01/2022</v>
          </cell>
          <cell r="AM571" t="str">
            <v>11/02/2022</v>
          </cell>
          <cell r="AN571" t="str">
            <v>2203660219</v>
          </cell>
        </row>
        <row r="572">
          <cell r="B572">
            <v>80532920</v>
          </cell>
          <cell r="C572">
            <v>540200910</v>
          </cell>
          <cell r="E572" t="str">
            <v/>
          </cell>
          <cell r="F572" t="str">
            <v>VERDE</v>
          </cell>
          <cell r="G572" t="str">
            <v xml:space="preserve">UASC AL KHOR                                      </v>
          </cell>
          <cell r="H572" t="str">
            <v>14</v>
          </cell>
          <cell r="I572" t="str">
            <v>0</v>
          </cell>
          <cell r="J572">
            <v>1</v>
          </cell>
          <cell r="K572" t="str">
            <v/>
          </cell>
          <cell r="L572" t="str">
            <v>1</v>
          </cell>
          <cell r="M572" t="str">
            <v>0</v>
          </cell>
          <cell r="N572" t="str">
            <v>0</v>
          </cell>
          <cell r="O572" t="str">
            <v>0</v>
          </cell>
          <cell r="P572" t="str">
            <v>10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BMOU5496826           </v>
          </cell>
          <cell r="U572" t="str">
            <v>23/02/2022</v>
          </cell>
          <cell r="V572" t="str">
            <v>23/02/2022</v>
          </cell>
          <cell r="W572" t="str">
            <v>Rodrigo A9483254609  7390</v>
          </cell>
          <cell r="X572" t="str">
            <v>FINALIZADO</v>
          </cell>
          <cell r="Y572" t="str">
            <v/>
          </cell>
          <cell r="Z572" t="str">
            <v>10</v>
          </cell>
          <cell r="AA572" t="str">
            <v>1</v>
          </cell>
          <cell r="AB572" t="str">
            <v>10</v>
          </cell>
          <cell r="AC572" t="str">
            <v>11</v>
          </cell>
          <cell r="AD572" t="str">
            <v xml:space="preserve">BMOU5496826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Processado</v>
          </cell>
          <cell r="AI572" t="str">
            <v>Sim</v>
          </cell>
          <cell r="AJ572" t="str">
            <v>22/01/2022</v>
          </cell>
          <cell r="AK572" t="str">
            <v>Marítimo</v>
          </cell>
          <cell r="AL572" t="str">
            <v>27/01/2022</v>
          </cell>
          <cell r="AM572" t="str">
            <v>11/02/2022</v>
          </cell>
          <cell r="AN572" t="str">
            <v>2203431554</v>
          </cell>
        </row>
        <row r="573">
          <cell r="B573">
            <v>80532926</v>
          </cell>
          <cell r="C573">
            <v>540200912</v>
          </cell>
          <cell r="E573" t="str">
            <v/>
          </cell>
          <cell r="F573" t="str">
            <v>VERDE</v>
          </cell>
          <cell r="G573" t="str">
            <v xml:space="preserve">UASC AL KHOR                                      </v>
          </cell>
          <cell r="H573" t="str">
            <v>5</v>
          </cell>
          <cell r="I573" t="str">
            <v>0</v>
          </cell>
          <cell r="J573">
            <v>1</v>
          </cell>
          <cell r="K573" t="str">
            <v>1</v>
          </cell>
          <cell r="L573" t="str">
            <v>1</v>
          </cell>
          <cell r="M573" t="str">
            <v>0</v>
          </cell>
          <cell r="N573" t="str">
            <v>0</v>
          </cell>
          <cell r="O573" t="str">
            <v>0</v>
          </cell>
          <cell r="P573" t="str">
            <v>10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SEGU6955830           </v>
          </cell>
          <cell r="U573" t="str">
            <v>03/03/2022</v>
          </cell>
          <cell r="V573" t="str">
            <v>03/03/2022</v>
          </cell>
          <cell r="W573" t="str">
            <v>Patrick A9483254609 7390</v>
          </cell>
          <cell r="X573" t="str">
            <v>FINALIZADO</v>
          </cell>
          <cell r="Y573" t="str">
            <v/>
          </cell>
          <cell r="Z573" t="str">
            <v>10</v>
          </cell>
          <cell r="AA573" t="str">
            <v>1</v>
          </cell>
          <cell r="AB573" t="str">
            <v>10</v>
          </cell>
          <cell r="AC573" t="str">
            <v>11</v>
          </cell>
          <cell r="AD573" t="str">
            <v xml:space="preserve">SEGU6955830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Processado</v>
          </cell>
          <cell r="AI573" t="str">
            <v>Sim</v>
          </cell>
          <cell r="AJ573" t="str">
            <v>22/01/2022</v>
          </cell>
          <cell r="AK573" t="str">
            <v>Marítimo</v>
          </cell>
          <cell r="AL573" t="str">
            <v>27/01/2022</v>
          </cell>
          <cell r="AM573" t="str">
            <v>11/02/2022</v>
          </cell>
          <cell r="AN573" t="str">
            <v>2203973268</v>
          </cell>
        </row>
        <row r="574">
          <cell r="B574">
            <v>80532933</v>
          </cell>
          <cell r="C574">
            <v>540200914</v>
          </cell>
          <cell r="E574" t="str">
            <v/>
          </cell>
          <cell r="F574" t="str">
            <v>VERDE</v>
          </cell>
          <cell r="G574" t="str">
            <v xml:space="preserve">UASC AL KHOR                                      </v>
          </cell>
          <cell r="H574" t="str">
            <v>5</v>
          </cell>
          <cell r="I574" t="str">
            <v>0</v>
          </cell>
          <cell r="J574">
            <v>47</v>
          </cell>
          <cell r="K574" t="str">
            <v>6</v>
          </cell>
          <cell r="L574" t="str">
            <v>47</v>
          </cell>
          <cell r="M574" t="str">
            <v>200</v>
          </cell>
          <cell r="N574" t="str">
            <v>5</v>
          </cell>
          <cell r="O574" t="str">
            <v>10</v>
          </cell>
          <cell r="P574" t="str">
            <v>28</v>
          </cell>
          <cell r="Q574" t="str">
            <v>1</v>
          </cell>
          <cell r="R574" t="str">
            <v>1</v>
          </cell>
          <cell r="S574" t="str">
            <v>Não</v>
          </cell>
          <cell r="T574" t="str">
            <v xml:space="preserve">FANU1314039           </v>
          </cell>
          <cell r="U574" t="str">
            <v>04/03/2022</v>
          </cell>
          <cell r="V574" t="str">
            <v>03/03/2022</v>
          </cell>
          <cell r="W574" t="str">
            <v>Patrick A9408901225</v>
          </cell>
          <cell r="X574" t="str">
            <v>FINALIZADO</v>
          </cell>
          <cell r="Y574" t="str">
            <v/>
          </cell>
          <cell r="Z574" t="str">
            <v>10</v>
          </cell>
          <cell r="AA574" t="str">
            <v>3</v>
          </cell>
          <cell r="AB574" t="str">
            <v>48</v>
          </cell>
          <cell r="AC574" t="str">
            <v>11</v>
          </cell>
          <cell r="AD574" t="str">
            <v xml:space="preserve">FANU1314039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Processado</v>
          </cell>
          <cell r="AI574" t="str">
            <v>Sim</v>
          </cell>
          <cell r="AJ574" t="str">
            <v>22/01/2022</v>
          </cell>
          <cell r="AK574" t="str">
            <v>Marítimo</v>
          </cell>
          <cell r="AL574" t="str">
            <v>27/01/2022</v>
          </cell>
          <cell r="AM574" t="str">
            <v>11/02/2022</v>
          </cell>
          <cell r="AN574" t="str">
            <v>2203973357</v>
          </cell>
        </row>
        <row r="575">
          <cell r="B575">
            <v>80532928</v>
          </cell>
          <cell r="C575">
            <v>540200916</v>
          </cell>
          <cell r="E575" t="str">
            <v/>
          </cell>
          <cell r="F575" t="str">
            <v>VERDE</v>
          </cell>
          <cell r="G575" t="str">
            <v xml:space="preserve">UASC AL KHOR                                      </v>
          </cell>
          <cell r="H575" t="str">
            <v>12</v>
          </cell>
          <cell r="I575" t="str">
            <v>0</v>
          </cell>
          <cell r="J575">
            <v>1</v>
          </cell>
          <cell r="K575" t="str">
            <v>1</v>
          </cell>
          <cell r="L575" t="str">
            <v>1</v>
          </cell>
          <cell r="M575" t="str">
            <v>0</v>
          </cell>
          <cell r="N575" t="str">
            <v>0</v>
          </cell>
          <cell r="O575" t="str">
            <v>0</v>
          </cell>
          <cell r="P575" t="str">
            <v>10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FDCU0194523           </v>
          </cell>
          <cell r="U575" t="str">
            <v>03/03/2022</v>
          </cell>
          <cell r="V575" t="str">
            <v>03/03/2022</v>
          </cell>
          <cell r="W575" t="str">
            <v>Patrick A9483254609    7390</v>
          </cell>
          <cell r="X575" t="str">
            <v>FINALIZADO</v>
          </cell>
          <cell r="Y575" t="str">
            <v/>
          </cell>
          <cell r="Z575" t="str">
            <v>10</v>
          </cell>
          <cell r="AA575" t="str">
            <v>1</v>
          </cell>
          <cell r="AB575" t="str">
            <v>10</v>
          </cell>
          <cell r="AC575" t="str">
            <v>11</v>
          </cell>
          <cell r="AD575" t="str">
            <v xml:space="preserve">FDCU0194523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Processado</v>
          </cell>
          <cell r="AI575" t="str">
            <v>Sim</v>
          </cell>
          <cell r="AJ575" t="str">
            <v>22/01/2022</v>
          </cell>
          <cell r="AK575" t="str">
            <v>Marítimo</v>
          </cell>
          <cell r="AL575" t="str">
            <v>27/01/2022</v>
          </cell>
          <cell r="AM575" t="str">
            <v>11/02/2022</v>
          </cell>
          <cell r="AN575" t="str">
            <v>2203714203</v>
          </cell>
        </row>
        <row r="576">
          <cell r="B576">
            <v>80532888</v>
          </cell>
          <cell r="C576">
            <v>540200918</v>
          </cell>
          <cell r="E576" t="str">
            <v/>
          </cell>
          <cell r="F576" t="str">
            <v>VERDE</v>
          </cell>
          <cell r="G576" t="str">
            <v xml:space="preserve">UASC AL KHOR                                      </v>
          </cell>
          <cell r="H576" t="str">
            <v>15</v>
          </cell>
          <cell r="I576" t="str">
            <v>0</v>
          </cell>
          <cell r="J576">
            <v>56</v>
          </cell>
          <cell r="K576" t="str">
            <v>10</v>
          </cell>
          <cell r="L576" t="str">
            <v>56</v>
          </cell>
          <cell r="M576" t="str">
            <v>457</v>
          </cell>
          <cell r="N576" t="str">
            <v>25</v>
          </cell>
          <cell r="O576" t="str">
            <v>10</v>
          </cell>
          <cell r="P576" t="str">
            <v>10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DRYU9158200           </v>
          </cell>
          <cell r="U576" t="str">
            <v>21/02/2022</v>
          </cell>
          <cell r="V576" t="str">
            <v>23/02/2022</v>
          </cell>
          <cell r="W576" t="str">
            <v>Ronie A0119811305</v>
          </cell>
          <cell r="X576" t="str">
            <v>FINALIZADO</v>
          </cell>
          <cell r="Y576" t="str">
            <v/>
          </cell>
          <cell r="Z576" t="str">
            <v>10</v>
          </cell>
          <cell r="AA576" t="str">
            <v>6</v>
          </cell>
          <cell r="AB576" t="str">
            <v>54</v>
          </cell>
          <cell r="AC576" t="str">
            <v>11</v>
          </cell>
          <cell r="AD576" t="str">
            <v xml:space="preserve">DRYU9158200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Processado</v>
          </cell>
          <cell r="AI576" t="str">
            <v>Sim</v>
          </cell>
          <cell r="AJ576" t="str">
            <v>22/01/2022</v>
          </cell>
          <cell r="AK576" t="str">
            <v>Marítimo</v>
          </cell>
          <cell r="AL576" t="str">
            <v>27/01/2022</v>
          </cell>
          <cell r="AM576" t="str">
            <v>11/02/2022</v>
          </cell>
          <cell r="AN576" t="str">
            <v>2203405693</v>
          </cell>
        </row>
        <row r="577">
          <cell r="B577">
            <v>80532886</v>
          </cell>
          <cell r="C577">
            <v>540200919</v>
          </cell>
          <cell r="E577" t="str">
            <v/>
          </cell>
          <cell r="F577" t="str">
            <v>VERDE</v>
          </cell>
          <cell r="G577" t="str">
            <v xml:space="preserve">UASC AL KHOR                                      </v>
          </cell>
          <cell r="H577" t="str">
            <v>14</v>
          </cell>
          <cell r="I577" t="str">
            <v>0</v>
          </cell>
          <cell r="J577">
            <v>59</v>
          </cell>
          <cell r="K577" t="str">
            <v>9</v>
          </cell>
          <cell r="L577" t="str">
            <v>59</v>
          </cell>
          <cell r="M577" t="str">
            <v>609</v>
          </cell>
          <cell r="N577" t="str">
            <v>28</v>
          </cell>
          <cell r="O577" t="str">
            <v>13</v>
          </cell>
          <cell r="P577" t="str">
            <v>14</v>
          </cell>
          <cell r="Q577" t="str">
            <v>1</v>
          </cell>
          <cell r="R577" t="str">
            <v>1</v>
          </cell>
          <cell r="S577" t="str">
            <v>Não</v>
          </cell>
          <cell r="T577" t="str">
            <v xml:space="preserve">HLXU8262502           </v>
          </cell>
          <cell r="U577" t="str">
            <v>08/02/2022</v>
          </cell>
          <cell r="V577" t="str">
            <v>23/02/2022</v>
          </cell>
          <cell r="W577" t="str">
            <v>CJ TRAVESSA ( DARIO ) PUXE SBL/ Silas A9606951969  8N84</v>
          </cell>
          <cell r="X577" t="str">
            <v>FINALIZADO</v>
          </cell>
          <cell r="Y577" t="str">
            <v/>
          </cell>
          <cell r="Z577" t="str">
            <v>10</v>
          </cell>
          <cell r="AA577" t="str">
            <v>12</v>
          </cell>
          <cell r="AB577" t="str">
            <v>64</v>
          </cell>
          <cell r="AC577" t="str">
            <v>11</v>
          </cell>
          <cell r="AD577" t="str">
            <v xml:space="preserve">HLXU8262502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Processado</v>
          </cell>
          <cell r="AI577" t="str">
            <v>Sim</v>
          </cell>
          <cell r="AJ577" t="str">
            <v>22/01/2022</v>
          </cell>
          <cell r="AK577" t="str">
            <v>Marítimo</v>
          </cell>
          <cell r="AL577" t="str">
            <v>27/01/2022</v>
          </cell>
          <cell r="AM577" t="str">
            <v>11/02/2022</v>
          </cell>
          <cell r="AN577" t="str">
            <v>2203431910</v>
          </cell>
        </row>
        <row r="578">
          <cell r="B578">
            <v>80532922</v>
          </cell>
          <cell r="C578">
            <v>540200920</v>
          </cell>
          <cell r="E578" t="str">
            <v/>
          </cell>
          <cell r="F578" t="str">
            <v>VERDE</v>
          </cell>
          <cell r="G578" t="str">
            <v xml:space="preserve">UASC AL KHOR                                      </v>
          </cell>
          <cell r="H578" t="str">
            <v>15</v>
          </cell>
          <cell r="I578" t="str">
            <v>0</v>
          </cell>
          <cell r="J578">
            <v>78</v>
          </cell>
          <cell r="K578" t="str">
            <v>8</v>
          </cell>
          <cell r="L578" t="str">
            <v>78</v>
          </cell>
          <cell r="M578" t="str">
            <v>541</v>
          </cell>
          <cell r="N578" t="str">
            <v>35</v>
          </cell>
          <cell r="O578" t="str">
            <v>13</v>
          </cell>
          <cell r="P578" t="str">
            <v>26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UACU5110986           </v>
          </cell>
          <cell r="U578" t="str">
            <v>16/02/2022</v>
          </cell>
          <cell r="V578" t="str">
            <v>21/02/2022</v>
          </cell>
          <cell r="W578" t="str">
            <v>Guilherme A9240161120</v>
          </cell>
          <cell r="X578" t="str">
            <v>FINALIZADO</v>
          </cell>
          <cell r="Y578" t="str">
            <v/>
          </cell>
          <cell r="Z578" t="str">
            <v>10</v>
          </cell>
          <cell r="AA578" t="str">
            <v>2</v>
          </cell>
          <cell r="AB578" t="str">
            <v>64</v>
          </cell>
          <cell r="AC578" t="str">
            <v>11</v>
          </cell>
          <cell r="AD578" t="str">
            <v xml:space="preserve">UACU5110986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Processado</v>
          </cell>
          <cell r="AI578" t="str">
            <v>Sim</v>
          </cell>
          <cell r="AJ578" t="str">
            <v>22/01/2022</v>
          </cell>
          <cell r="AK578" t="str">
            <v>Marítimo</v>
          </cell>
          <cell r="AL578" t="str">
            <v>27/01/2022</v>
          </cell>
          <cell r="AM578" t="str">
            <v>11/02/2022</v>
          </cell>
          <cell r="AN578" t="str">
            <v>2203406231</v>
          </cell>
        </row>
        <row r="579">
          <cell r="B579">
            <v>80532945</v>
          </cell>
          <cell r="C579">
            <v>540200921</v>
          </cell>
          <cell r="E579" t="str">
            <v/>
          </cell>
          <cell r="F579" t="str">
            <v>VERDE</v>
          </cell>
          <cell r="G579" t="str">
            <v xml:space="preserve">UASC AL KHOR                                      </v>
          </cell>
          <cell r="H579" t="str">
            <v>15</v>
          </cell>
          <cell r="I579" t="str">
            <v>0</v>
          </cell>
          <cell r="J579">
            <v>129</v>
          </cell>
          <cell r="K579" t="str">
            <v>24</v>
          </cell>
          <cell r="L579" t="str">
            <v>129</v>
          </cell>
          <cell r="M579" t="str">
            <v>1252</v>
          </cell>
          <cell r="N579" t="str">
            <v>44</v>
          </cell>
          <cell r="O579" t="str">
            <v>3</v>
          </cell>
          <cell r="P579" t="str">
            <v>14</v>
          </cell>
          <cell r="Q579" t="str">
            <v>0</v>
          </cell>
          <cell r="R579" t="str">
            <v>0</v>
          </cell>
          <cell r="S579" t="str">
            <v>Não</v>
          </cell>
          <cell r="T579" t="str">
            <v xml:space="preserve">GESU5564883           </v>
          </cell>
          <cell r="U579" t="str">
            <v>21/02/2022</v>
          </cell>
          <cell r="V579" t="str">
            <v>22/02/2022</v>
          </cell>
          <cell r="W579" t="str">
            <v>Ronie A7162620139/ Carlos A5410502022</v>
          </cell>
          <cell r="X579" t="str">
            <v>FINALIZADO</v>
          </cell>
          <cell r="Y579" t="str">
            <v/>
          </cell>
          <cell r="Z579" t="str">
            <v>10</v>
          </cell>
          <cell r="AA579" t="str">
            <v>4</v>
          </cell>
          <cell r="AB579" t="str">
            <v>49</v>
          </cell>
          <cell r="AC579" t="str">
            <v>11</v>
          </cell>
          <cell r="AD579" t="str">
            <v xml:space="preserve">GESU5564883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Processado</v>
          </cell>
          <cell r="AI579" t="str">
            <v>Sim</v>
          </cell>
          <cell r="AJ579" t="str">
            <v>22/01/2022</v>
          </cell>
          <cell r="AK579" t="str">
            <v>Marítimo</v>
          </cell>
          <cell r="AL579" t="str">
            <v>27/01/2022</v>
          </cell>
          <cell r="AM579" t="str">
            <v>11/02/2022</v>
          </cell>
          <cell r="AN579" t="str">
            <v>2203405855</v>
          </cell>
        </row>
        <row r="580">
          <cell r="B580">
            <v>80532971</v>
          </cell>
          <cell r="C580">
            <v>540200922</v>
          </cell>
          <cell r="E580" t="str">
            <v/>
          </cell>
          <cell r="F580" t="str">
            <v>VERDE</v>
          </cell>
          <cell r="G580" t="str">
            <v xml:space="preserve">UASC AL KHOR                                      </v>
          </cell>
          <cell r="H580" t="str">
            <v>14</v>
          </cell>
          <cell r="I580" t="str">
            <v>0</v>
          </cell>
          <cell r="J580">
            <v>74</v>
          </cell>
          <cell r="K580" t="str">
            <v>24</v>
          </cell>
          <cell r="L580" t="str">
            <v>74</v>
          </cell>
          <cell r="M580" t="str">
            <v>374</v>
          </cell>
          <cell r="N580" t="str">
            <v>45</v>
          </cell>
          <cell r="O580" t="str">
            <v>0</v>
          </cell>
          <cell r="P580" t="str">
            <v>2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UACU5854308           </v>
          </cell>
          <cell r="U580" t="str">
            <v>22/02/2022</v>
          </cell>
          <cell r="V580" t="str">
            <v>23/02/2022</v>
          </cell>
          <cell r="W580" t="str">
            <v>CJ. CAMBIO ( ALVARO ) PUXE SBL</v>
          </cell>
          <cell r="X580" t="str">
            <v>FINALIZADO</v>
          </cell>
          <cell r="Y580" t="str">
            <v/>
          </cell>
          <cell r="Z580" t="str">
            <v>10</v>
          </cell>
          <cell r="AA580" t="str">
            <v>3</v>
          </cell>
          <cell r="AB580" t="str">
            <v>55</v>
          </cell>
          <cell r="AC580" t="str">
            <v>11</v>
          </cell>
          <cell r="AD580" t="str">
            <v xml:space="preserve">UACU5854308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Processado</v>
          </cell>
          <cell r="AI580" t="str">
            <v>Não</v>
          </cell>
          <cell r="AJ580" t="str">
            <v>22/01/2022</v>
          </cell>
          <cell r="AK580" t="str">
            <v>Marítimo</v>
          </cell>
          <cell r="AL580" t="str">
            <v>27/01/2022</v>
          </cell>
          <cell r="AM580" t="str">
            <v>11/02/2022</v>
          </cell>
          <cell r="AN580" t="str">
            <v>2203427670</v>
          </cell>
        </row>
        <row r="581">
          <cell r="B581">
            <v>80532991</v>
          </cell>
          <cell r="C581">
            <v>540200924</v>
          </cell>
          <cell r="E581" t="str">
            <v/>
          </cell>
          <cell r="F581" t="str">
            <v>VERDE</v>
          </cell>
          <cell r="G581" t="str">
            <v xml:space="preserve">UASC AL KHOR                                      </v>
          </cell>
          <cell r="H581" t="str">
            <v>15</v>
          </cell>
          <cell r="I581" t="str">
            <v>0</v>
          </cell>
          <cell r="J581">
            <v>38</v>
          </cell>
          <cell r="K581" t="str">
            <v>5</v>
          </cell>
          <cell r="L581" t="str">
            <v>38</v>
          </cell>
          <cell r="M581" t="str">
            <v>231</v>
          </cell>
          <cell r="N581" t="str">
            <v>14</v>
          </cell>
          <cell r="O581" t="str">
            <v>2</v>
          </cell>
          <cell r="P581" t="str">
            <v>23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HLBU1554932           </v>
          </cell>
          <cell r="U581" t="str">
            <v>21/02/2022</v>
          </cell>
          <cell r="V581" t="str">
            <v>22/02/2022</v>
          </cell>
          <cell r="W581" t="str">
            <v/>
          </cell>
          <cell r="X581" t="str">
            <v>FINALIZADO</v>
          </cell>
          <cell r="Y581" t="str">
            <v/>
          </cell>
          <cell r="Z581" t="str">
            <v>10</v>
          </cell>
          <cell r="AA581" t="str">
            <v>2</v>
          </cell>
          <cell r="AB581" t="str">
            <v>43</v>
          </cell>
          <cell r="AC581" t="str">
            <v>11</v>
          </cell>
          <cell r="AD581" t="str">
            <v xml:space="preserve">HLBU1554932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Processado</v>
          </cell>
          <cell r="AI581" t="str">
            <v>Sim</v>
          </cell>
          <cell r="AJ581" t="str">
            <v>22/01/2022</v>
          </cell>
          <cell r="AK581" t="str">
            <v>Marítimo</v>
          </cell>
          <cell r="AL581" t="str">
            <v>27/01/2022</v>
          </cell>
          <cell r="AM581" t="str">
            <v>11/02/2022</v>
          </cell>
          <cell r="AN581" t="str">
            <v>2203406266</v>
          </cell>
        </row>
        <row r="582">
          <cell r="B582">
            <v>80533001</v>
          </cell>
          <cell r="C582">
            <v>540200925</v>
          </cell>
          <cell r="E582" t="str">
            <v/>
          </cell>
          <cell r="F582" t="str">
            <v>VERDE</v>
          </cell>
          <cell r="G582" t="str">
            <v xml:space="preserve">UASC AL KHOR                                      </v>
          </cell>
          <cell r="H582" t="str">
            <v>15</v>
          </cell>
          <cell r="I582" t="str">
            <v>0</v>
          </cell>
          <cell r="J582">
            <v>31</v>
          </cell>
          <cell r="K582" t="str">
            <v>10</v>
          </cell>
          <cell r="L582" t="str">
            <v>31</v>
          </cell>
          <cell r="M582" t="str">
            <v>0</v>
          </cell>
          <cell r="N582" t="str">
            <v>23</v>
          </cell>
          <cell r="O582" t="str">
            <v>17</v>
          </cell>
          <cell r="P582" t="str">
            <v>11</v>
          </cell>
          <cell r="Q582" t="str">
            <v>0</v>
          </cell>
          <cell r="R582" t="str">
            <v>0</v>
          </cell>
          <cell r="S582" t="str">
            <v>Não</v>
          </cell>
          <cell r="T582" t="str">
            <v xml:space="preserve">DFSU6633334           </v>
          </cell>
          <cell r="U582" t="str">
            <v>23/02/2022</v>
          </cell>
          <cell r="V582" t="str">
            <v>22/02/2022</v>
          </cell>
          <cell r="W582" t="str">
            <v>CJ TRAVESSA ( DARIO ) PUXE SBL / Rodrigo A9603530136 / Milani 9408850053</v>
          </cell>
          <cell r="X582" t="str">
            <v>FINALIZADO</v>
          </cell>
          <cell r="Y582" t="str">
            <v/>
          </cell>
          <cell r="Z582" t="str">
            <v>10</v>
          </cell>
          <cell r="AA582" t="str">
            <v>7</v>
          </cell>
          <cell r="AB582" t="str">
            <v>53</v>
          </cell>
          <cell r="AC582" t="str">
            <v>11</v>
          </cell>
          <cell r="AD582" t="str">
            <v xml:space="preserve">DFSU6633334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Processado</v>
          </cell>
          <cell r="AI582" t="str">
            <v>Sim</v>
          </cell>
          <cell r="AJ582" t="str">
            <v>22/01/2022</v>
          </cell>
          <cell r="AK582" t="str">
            <v>Marítimo</v>
          </cell>
          <cell r="AL582" t="str">
            <v>27/01/2022</v>
          </cell>
          <cell r="AM582" t="str">
            <v>11/02/2022</v>
          </cell>
          <cell r="AN582" t="str">
            <v>2203412401</v>
          </cell>
        </row>
        <row r="583">
          <cell r="B583">
            <v>80533002</v>
          </cell>
          <cell r="C583">
            <v>540200926</v>
          </cell>
          <cell r="E583" t="str">
            <v/>
          </cell>
          <cell r="F583" t="str">
            <v>VERDE</v>
          </cell>
          <cell r="G583" t="str">
            <v xml:space="preserve">UASC AL KHOR                                      </v>
          </cell>
          <cell r="H583" t="str">
            <v>14</v>
          </cell>
          <cell r="I583" t="str">
            <v>0</v>
          </cell>
          <cell r="J583">
            <v>29</v>
          </cell>
          <cell r="K583" t="str">
            <v>1</v>
          </cell>
          <cell r="L583" t="str">
            <v>29</v>
          </cell>
          <cell r="M583" t="str">
            <v>0</v>
          </cell>
          <cell r="N583" t="str">
            <v>33</v>
          </cell>
          <cell r="O583" t="str">
            <v>32</v>
          </cell>
          <cell r="P583" t="str">
            <v>10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HLBU1934300           </v>
          </cell>
          <cell r="U583" t="str">
            <v>22/02/2022</v>
          </cell>
          <cell r="V583" t="str">
            <v>23/02/2022</v>
          </cell>
          <cell r="W583" t="str">
            <v/>
          </cell>
          <cell r="X583" t="str">
            <v>FINALIZADO</v>
          </cell>
          <cell r="Y583" t="str">
            <v/>
          </cell>
          <cell r="Z583" t="str">
            <v>10</v>
          </cell>
          <cell r="AA583" t="str">
            <v>3</v>
          </cell>
          <cell r="AB583" t="str">
            <v>75</v>
          </cell>
          <cell r="AC583" t="str">
            <v>11</v>
          </cell>
          <cell r="AD583" t="str">
            <v xml:space="preserve">HLBU1934300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Processado</v>
          </cell>
          <cell r="AI583" t="str">
            <v>Não</v>
          </cell>
          <cell r="AJ583" t="str">
            <v>22/01/2022</v>
          </cell>
          <cell r="AK583" t="str">
            <v>Marítimo</v>
          </cell>
          <cell r="AL583" t="str">
            <v>27/01/2022</v>
          </cell>
          <cell r="AM583" t="str">
            <v>11/02/2022</v>
          </cell>
          <cell r="AN583" t="str">
            <v>2203427808</v>
          </cell>
        </row>
        <row r="584">
          <cell r="B584">
            <v>80533006</v>
          </cell>
          <cell r="C584">
            <v>540200927</v>
          </cell>
          <cell r="E584" t="str">
            <v/>
          </cell>
          <cell r="F584" t="str">
            <v>VERDE</v>
          </cell>
          <cell r="G584" t="str">
            <v xml:space="preserve">UASC AL KHOR                                      </v>
          </cell>
          <cell r="H584" t="str">
            <v>14</v>
          </cell>
          <cell r="I584" t="str">
            <v>0</v>
          </cell>
          <cell r="J584">
            <v>15</v>
          </cell>
          <cell r="K584" t="str">
            <v>8</v>
          </cell>
          <cell r="L584" t="str">
            <v>15</v>
          </cell>
          <cell r="M584" t="str">
            <v>0</v>
          </cell>
          <cell r="N584" t="str">
            <v>6</v>
          </cell>
          <cell r="O584" t="str">
            <v>16</v>
          </cell>
          <cell r="P584" t="str">
            <v>20</v>
          </cell>
          <cell r="Q584" t="str">
            <v>0</v>
          </cell>
          <cell r="R584" t="str">
            <v>0</v>
          </cell>
          <cell r="S584" t="str">
            <v>Não</v>
          </cell>
          <cell r="T584" t="str">
            <v xml:space="preserve">TEMU6719661           </v>
          </cell>
          <cell r="U584" t="str">
            <v>23/02/2022</v>
          </cell>
          <cell r="V584" t="str">
            <v>23/02/2022</v>
          </cell>
          <cell r="W584" t="str">
            <v>EXO.TRANSM. GW6E-2800/200KV-12 ( TEZOTO-GIBA ) PUXE SBL</v>
          </cell>
          <cell r="X584" t="str">
            <v>FINALIZADO</v>
          </cell>
          <cell r="Y584" t="str">
            <v/>
          </cell>
          <cell r="Z584" t="str">
            <v>10</v>
          </cell>
          <cell r="AA584" t="str">
            <v>1</v>
          </cell>
          <cell r="AB584" t="str">
            <v>42</v>
          </cell>
          <cell r="AC584" t="str">
            <v>11</v>
          </cell>
          <cell r="AD584" t="str">
            <v xml:space="preserve">TEMU6719661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Processado</v>
          </cell>
          <cell r="AI584" t="str">
            <v>Não</v>
          </cell>
          <cell r="AJ584" t="str">
            <v>22/01/2022</v>
          </cell>
          <cell r="AK584" t="str">
            <v>Marítimo</v>
          </cell>
          <cell r="AL584" t="str">
            <v>27/01/2022</v>
          </cell>
          <cell r="AM584" t="str">
            <v>11/02/2022</v>
          </cell>
          <cell r="AN584" t="str">
            <v>2203522797</v>
          </cell>
        </row>
        <row r="585">
          <cell r="B585">
            <v>80533008</v>
          </cell>
          <cell r="C585">
            <v>540200928</v>
          </cell>
          <cell r="E585" t="str">
            <v/>
          </cell>
          <cell r="F585" t="str">
            <v>VERDE</v>
          </cell>
          <cell r="G585" t="str">
            <v xml:space="preserve">UASC AL KHOR                                      </v>
          </cell>
          <cell r="H585" t="str">
            <v>15</v>
          </cell>
          <cell r="I585" t="str">
            <v>0</v>
          </cell>
          <cell r="J585">
            <v>54</v>
          </cell>
          <cell r="K585" t="str">
            <v>4</v>
          </cell>
          <cell r="L585" t="str">
            <v>54</v>
          </cell>
          <cell r="M585" t="str">
            <v>284</v>
          </cell>
          <cell r="N585" t="str">
            <v>12</v>
          </cell>
          <cell r="O585" t="str">
            <v>17</v>
          </cell>
          <cell r="P585" t="str">
            <v>11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HLXU8543536           </v>
          </cell>
          <cell r="U585" t="str">
            <v>21/02/2022</v>
          </cell>
          <cell r="V585" t="str">
            <v>22/02/2022</v>
          </cell>
          <cell r="W585" t="str">
            <v>Silas A0004468660/ Leticia A9435205422</v>
          </cell>
          <cell r="X585" t="str">
            <v>FINALIZADO</v>
          </cell>
          <cell r="Y585" t="str">
            <v/>
          </cell>
          <cell r="Z585" t="str">
            <v>10</v>
          </cell>
          <cell r="AA585" t="str">
            <v>5</v>
          </cell>
          <cell r="AB585" t="str">
            <v>40</v>
          </cell>
          <cell r="AC585" t="str">
            <v>11</v>
          </cell>
          <cell r="AD585" t="str">
            <v xml:space="preserve">HLXU8543536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Processado</v>
          </cell>
          <cell r="AI585" t="str">
            <v>Sim</v>
          </cell>
          <cell r="AJ585" t="str">
            <v>22/01/2022</v>
          </cell>
          <cell r="AK585" t="str">
            <v>Marítimo</v>
          </cell>
          <cell r="AL585" t="str">
            <v>27/01/2022</v>
          </cell>
          <cell r="AM585" t="str">
            <v>11/02/2022</v>
          </cell>
          <cell r="AN585" t="str">
            <v>2203406150</v>
          </cell>
        </row>
        <row r="586">
          <cell r="B586">
            <v>80533046</v>
          </cell>
          <cell r="C586">
            <v>540200930</v>
          </cell>
          <cell r="E586" t="str">
            <v/>
          </cell>
          <cell r="F586" t="str">
            <v>VERDE</v>
          </cell>
          <cell r="G586" t="str">
            <v xml:space="preserve">UASC AL KHOR                                      </v>
          </cell>
          <cell r="H586" t="str">
            <v>14</v>
          </cell>
          <cell r="I586" t="str">
            <v>0</v>
          </cell>
          <cell r="J586">
            <v>3</v>
          </cell>
          <cell r="K586" t="str">
            <v>1</v>
          </cell>
          <cell r="L586" t="str">
            <v>3</v>
          </cell>
          <cell r="M586" t="str">
            <v>0</v>
          </cell>
          <cell r="N586" t="str">
            <v>0</v>
          </cell>
          <cell r="O586" t="str">
            <v>0</v>
          </cell>
          <cell r="P586" t="str">
            <v>20</v>
          </cell>
          <cell r="Q586" t="str">
            <v>0</v>
          </cell>
          <cell r="R586" t="str">
            <v>0</v>
          </cell>
          <cell r="S586" t="str">
            <v>Não</v>
          </cell>
          <cell r="T586" t="str">
            <v xml:space="preserve">HLBU1818830           </v>
          </cell>
          <cell r="U586" t="str">
            <v>23/02/2022</v>
          </cell>
          <cell r="V586" t="str">
            <v>23/02/2022</v>
          </cell>
          <cell r="W586" t="str">
            <v>EXO.TRANSM. GW6E-2800/200KV-12 ( TEZOTO-GIBA ) PUXE SBL</v>
          </cell>
          <cell r="X586" t="str">
            <v>FINALIZADO</v>
          </cell>
          <cell r="Y586" t="str">
            <v/>
          </cell>
          <cell r="Z586" t="str">
            <v>10</v>
          </cell>
          <cell r="AA586" t="str">
            <v>2</v>
          </cell>
          <cell r="AB586" t="str">
            <v>20</v>
          </cell>
          <cell r="AC586" t="str">
            <v>11</v>
          </cell>
          <cell r="AD586" t="str">
            <v xml:space="preserve">HLBU1818830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Processado</v>
          </cell>
          <cell r="AI586" t="str">
            <v>Não</v>
          </cell>
          <cell r="AJ586" t="str">
            <v>22/01/2022</v>
          </cell>
          <cell r="AK586" t="str">
            <v>Marítimo</v>
          </cell>
          <cell r="AL586" t="str">
            <v>27/01/2022</v>
          </cell>
          <cell r="AM586" t="str">
            <v>11/02/2022</v>
          </cell>
          <cell r="AN586" t="str">
            <v>2203431694</v>
          </cell>
        </row>
        <row r="587">
          <cell r="B587">
            <v>80533042</v>
          </cell>
          <cell r="C587">
            <v>540200933</v>
          </cell>
          <cell r="E587" t="str">
            <v/>
          </cell>
          <cell r="F587" t="str">
            <v>VERDE</v>
          </cell>
          <cell r="G587" t="str">
            <v xml:space="preserve">UASC AL KHOR                                      </v>
          </cell>
          <cell r="H587" t="str">
            <v>14</v>
          </cell>
          <cell r="I587" t="str">
            <v>0</v>
          </cell>
          <cell r="J587">
            <v>10</v>
          </cell>
          <cell r="K587" t="str">
            <v>1</v>
          </cell>
          <cell r="L587" t="str">
            <v>10</v>
          </cell>
          <cell r="M587" t="str">
            <v>0</v>
          </cell>
          <cell r="N587" t="str">
            <v>3</v>
          </cell>
          <cell r="O587" t="str">
            <v>8</v>
          </cell>
          <cell r="P587" t="str">
            <v>16</v>
          </cell>
          <cell r="Q587" t="str">
            <v>16</v>
          </cell>
          <cell r="R587" t="str">
            <v>16</v>
          </cell>
          <cell r="S587" t="str">
            <v>Não</v>
          </cell>
          <cell r="T587" t="str">
            <v xml:space="preserve">FANU1834621           </v>
          </cell>
          <cell r="U587" t="str">
            <v>22/02/2022</v>
          </cell>
          <cell r="V587" t="str">
            <v>23/02/2022</v>
          </cell>
          <cell r="W587" t="str">
            <v/>
          </cell>
          <cell r="X587" t="str">
            <v>FINALIZADO</v>
          </cell>
          <cell r="Y587" t="str">
            <v/>
          </cell>
          <cell r="Z587" t="str">
            <v>10</v>
          </cell>
          <cell r="AA587" t="str">
            <v>2</v>
          </cell>
          <cell r="AB587" t="str">
            <v>43</v>
          </cell>
          <cell r="AC587" t="str">
            <v>11</v>
          </cell>
          <cell r="AD587" t="str">
            <v xml:space="preserve">FANU1834621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Processado</v>
          </cell>
          <cell r="AI587" t="str">
            <v>Não</v>
          </cell>
          <cell r="AJ587" t="str">
            <v>22/01/2022</v>
          </cell>
          <cell r="AK587" t="str">
            <v>Marítimo</v>
          </cell>
          <cell r="AL587" t="str">
            <v>27/01/2022</v>
          </cell>
          <cell r="AM587" t="str">
            <v>11/02/2022</v>
          </cell>
          <cell r="AN587" t="str">
            <v>2203427816</v>
          </cell>
        </row>
        <row r="588">
          <cell r="B588">
            <v>80532539</v>
          </cell>
          <cell r="C588">
            <v>540200949</v>
          </cell>
          <cell r="E588" t="str">
            <v/>
          </cell>
          <cell r="F588" t="str">
            <v>VERDE</v>
          </cell>
          <cell r="G588" t="str">
            <v xml:space="preserve">UASC AL KHOR                                      </v>
          </cell>
          <cell r="H588" t="str">
            <v>15</v>
          </cell>
          <cell r="I588" t="str">
            <v>0</v>
          </cell>
          <cell r="J588">
            <v>11</v>
          </cell>
          <cell r="K588" t="str">
            <v>5</v>
          </cell>
          <cell r="L588" t="str">
            <v>11</v>
          </cell>
          <cell r="M588" t="str">
            <v>0</v>
          </cell>
          <cell r="N588" t="str">
            <v>2</v>
          </cell>
          <cell r="O588" t="str">
            <v>14</v>
          </cell>
          <cell r="P588" t="str">
            <v>23</v>
          </cell>
          <cell r="Q588" t="str">
            <v>2</v>
          </cell>
          <cell r="R588" t="str">
            <v>2</v>
          </cell>
          <cell r="S588" t="str">
            <v>Não</v>
          </cell>
          <cell r="T588" t="str">
            <v xml:space="preserve">BMOU4031505           </v>
          </cell>
          <cell r="U588" t="str">
            <v>21/02/2022</v>
          </cell>
          <cell r="V588" t="str">
            <v>22/02/2022</v>
          </cell>
          <cell r="W588" t="str">
            <v>Leticia A9745221101</v>
          </cell>
          <cell r="X588" t="str">
            <v>FINALIZADO</v>
          </cell>
          <cell r="Y588" t="str">
            <v/>
          </cell>
          <cell r="Z588" t="str">
            <v>10</v>
          </cell>
          <cell r="AA588" t="str">
            <v>4</v>
          </cell>
          <cell r="AB588" t="str">
            <v>43</v>
          </cell>
          <cell r="AC588" t="str">
            <v>11</v>
          </cell>
          <cell r="AD588" t="str">
            <v xml:space="preserve">BMOU4031505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Processado</v>
          </cell>
          <cell r="AI588" t="str">
            <v>Não</v>
          </cell>
          <cell r="AJ588" t="str">
            <v>22/01/2022</v>
          </cell>
          <cell r="AK588" t="str">
            <v>Marítimo</v>
          </cell>
          <cell r="AL588" t="str">
            <v>27/01/2022</v>
          </cell>
          <cell r="AM588" t="str">
            <v>09/02/2022</v>
          </cell>
          <cell r="AN588" t="str">
            <v>2203408293</v>
          </cell>
        </row>
        <row r="589">
          <cell r="B589">
            <v>80532217</v>
          </cell>
          <cell r="C589">
            <v>540200950</v>
          </cell>
          <cell r="E589" t="str">
            <v/>
          </cell>
          <cell r="F589" t="str">
            <v>VERDE</v>
          </cell>
          <cell r="G589" t="str">
            <v xml:space="preserve">UASC AL KHOR                                      </v>
          </cell>
          <cell r="H589" t="str">
            <v>14</v>
          </cell>
          <cell r="I589" t="str">
            <v>0</v>
          </cell>
          <cell r="J589">
            <v>28</v>
          </cell>
          <cell r="K589" t="str">
            <v>9</v>
          </cell>
          <cell r="L589" t="str">
            <v>28</v>
          </cell>
          <cell r="M589" t="str">
            <v>0</v>
          </cell>
          <cell r="N589" t="str">
            <v>83</v>
          </cell>
          <cell r="O589" t="str">
            <v>4</v>
          </cell>
          <cell r="P589" t="str">
            <v>0</v>
          </cell>
          <cell r="Q589" t="str">
            <v>0</v>
          </cell>
          <cell r="R589" t="str">
            <v>0</v>
          </cell>
          <cell r="S589" t="str">
            <v>Não</v>
          </cell>
          <cell r="T589" t="str">
            <v xml:space="preserve">FJKU6000348           </v>
          </cell>
          <cell r="U589" t="str">
            <v>15/02/2022</v>
          </cell>
          <cell r="V589" t="str">
            <v>23/02/2022</v>
          </cell>
          <cell r="W589" t="str">
            <v>Carlos A4600708532</v>
          </cell>
          <cell r="X589" t="str">
            <v>FINALIZADO</v>
          </cell>
          <cell r="Y589" t="str">
            <v/>
          </cell>
          <cell r="Z589" t="str">
            <v>10</v>
          </cell>
          <cell r="AA589" t="str">
            <v>3</v>
          </cell>
          <cell r="AB589" t="str">
            <v>88</v>
          </cell>
          <cell r="AC589" t="str">
            <v>11</v>
          </cell>
          <cell r="AD589" t="str">
            <v xml:space="preserve">FJKU6000348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Processado</v>
          </cell>
          <cell r="AI589" t="str">
            <v>Não</v>
          </cell>
          <cell r="AJ589" t="str">
            <v>22/01/2022</v>
          </cell>
          <cell r="AK589" t="str">
            <v>Marítimo</v>
          </cell>
          <cell r="AL589" t="str">
            <v>27/01/2022</v>
          </cell>
          <cell r="AM589" t="str">
            <v>09/02/2022</v>
          </cell>
          <cell r="AN589" t="str">
            <v>2203431902</v>
          </cell>
        </row>
        <row r="590">
          <cell r="B590">
            <v>80532602</v>
          </cell>
          <cell r="C590">
            <v>540200952</v>
          </cell>
          <cell r="E590" t="str">
            <v/>
          </cell>
          <cell r="F590" t="str">
            <v>VERDE</v>
          </cell>
          <cell r="G590" t="str">
            <v xml:space="preserve">UASC AL KHOR                                      </v>
          </cell>
          <cell r="H590" t="str">
            <v>14</v>
          </cell>
          <cell r="I590" t="str">
            <v>0</v>
          </cell>
          <cell r="J590">
            <v>43</v>
          </cell>
          <cell r="K590" t="str">
            <v>2</v>
          </cell>
          <cell r="L590" t="str">
            <v>43</v>
          </cell>
          <cell r="M590" t="str">
            <v>548</v>
          </cell>
          <cell r="N590" t="str">
            <v>5</v>
          </cell>
          <cell r="O590" t="str">
            <v>16</v>
          </cell>
          <cell r="P590" t="str">
            <v>17</v>
          </cell>
          <cell r="Q590" t="str">
            <v>4</v>
          </cell>
          <cell r="R590" t="str">
            <v>4</v>
          </cell>
          <cell r="S590" t="str">
            <v>Não</v>
          </cell>
          <cell r="T590" t="str">
            <v xml:space="preserve">FANU1831617           </v>
          </cell>
          <cell r="U590" t="str">
            <v>23/02/2022</v>
          </cell>
          <cell r="V590" t="str">
            <v>23/02/2022</v>
          </cell>
          <cell r="W590" t="str">
            <v>Silas A0099887778</v>
          </cell>
          <cell r="X590" t="str">
            <v>FINALIZADO</v>
          </cell>
          <cell r="Y590" t="str">
            <v/>
          </cell>
          <cell r="Z590" t="str">
            <v>10</v>
          </cell>
          <cell r="AA590" t="str">
            <v>3</v>
          </cell>
          <cell r="AB590" t="str">
            <v>51</v>
          </cell>
          <cell r="AC590" t="str">
            <v>11</v>
          </cell>
          <cell r="AD590" t="str">
            <v xml:space="preserve">FANU1831617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Processado</v>
          </cell>
          <cell r="AI590" t="str">
            <v>Sim</v>
          </cell>
          <cell r="AJ590" t="str">
            <v>22/01/2022</v>
          </cell>
          <cell r="AK590" t="str">
            <v>Marítimo</v>
          </cell>
          <cell r="AL590" t="str">
            <v>27/01/2022</v>
          </cell>
          <cell r="AM590" t="str">
            <v>09/02/2022</v>
          </cell>
          <cell r="AN590" t="str">
            <v>2203431708</v>
          </cell>
        </row>
        <row r="591">
          <cell r="B591">
            <v>80532621</v>
          </cell>
          <cell r="C591">
            <v>540200955</v>
          </cell>
          <cell r="E591" t="str">
            <v/>
          </cell>
          <cell r="F591" t="str">
            <v>VERDE</v>
          </cell>
          <cell r="G591" t="str">
            <v xml:space="preserve">UASC AL KHOR                                      </v>
          </cell>
          <cell r="H591" t="str">
            <v>15</v>
          </cell>
          <cell r="I591" t="str">
            <v>0</v>
          </cell>
          <cell r="J591">
            <v>14</v>
          </cell>
          <cell r="K591" t="str">
            <v>4</v>
          </cell>
          <cell r="L591" t="str">
            <v>14</v>
          </cell>
          <cell r="M591" t="str">
            <v>0</v>
          </cell>
          <cell r="N591" t="str">
            <v>6</v>
          </cell>
          <cell r="O591" t="str">
            <v>30</v>
          </cell>
          <cell r="P591" t="str">
            <v>10</v>
          </cell>
          <cell r="Q591" t="str">
            <v>3</v>
          </cell>
          <cell r="R591" t="str">
            <v>3</v>
          </cell>
          <cell r="S591" t="str">
            <v>Não</v>
          </cell>
          <cell r="T591" t="str">
            <v xml:space="preserve">HLBU3093716           </v>
          </cell>
          <cell r="U591" t="str">
            <v>21/02/2022</v>
          </cell>
          <cell r="V591" t="str">
            <v>22/02/2022</v>
          </cell>
          <cell r="W591" t="str">
            <v>MARIANA A9605460964</v>
          </cell>
          <cell r="X591" t="str">
            <v>FINALIZADO</v>
          </cell>
          <cell r="Y591" t="str">
            <v/>
          </cell>
          <cell r="Z591" t="str">
            <v>10</v>
          </cell>
          <cell r="AA591" t="str">
            <v>3</v>
          </cell>
          <cell r="AB591" t="str">
            <v>57</v>
          </cell>
          <cell r="AC591" t="str">
            <v>11</v>
          </cell>
          <cell r="AD591" t="str">
            <v xml:space="preserve">HLBU3093716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Processado</v>
          </cell>
          <cell r="AI591" t="str">
            <v>Não</v>
          </cell>
          <cell r="AJ591" t="str">
            <v>22/01/2022</v>
          </cell>
          <cell r="AK591" t="str">
            <v>Marítimo</v>
          </cell>
          <cell r="AL591" t="str">
            <v>27/01/2022</v>
          </cell>
          <cell r="AM591" t="str">
            <v>09/02/2022</v>
          </cell>
          <cell r="AN591" t="str">
            <v>2203408307</v>
          </cell>
        </row>
        <row r="592">
          <cell r="B592">
            <v>80532640</v>
          </cell>
          <cell r="C592">
            <v>540200956</v>
          </cell>
          <cell r="E592" t="str">
            <v/>
          </cell>
          <cell r="F592" t="str">
            <v>VERDE</v>
          </cell>
          <cell r="G592" t="str">
            <v xml:space="preserve">UASC AL KHOR                                      </v>
          </cell>
          <cell r="H592" t="str">
            <v>14</v>
          </cell>
          <cell r="I592" t="str">
            <v>0</v>
          </cell>
          <cell r="J592">
            <v>11</v>
          </cell>
          <cell r="K592" t="str">
            <v>5</v>
          </cell>
          <cell r="L592" t="str">
            <v>11</v>
          </cell>
          <cell r="M592" t="str">
            <v>0</v>
          </cell>
          <cell r="N592" t="str">
            <v>25</v>
          </cell>
          <cell r="O592" t="str">
            <v>11</v>
          </cell>
          <cell r="P592" t="str">
            <v>12</v>
          </cell>
          <cell r="Q592" t="str">
            <v>9</v>
          </cell>
          <cell r="R592" t="str">
            <v>9</v>
          </cell>
          <cell r="S592" t="str">
            <v>Não</v>
          </cell>
          <cell r="T592" t="str">
            <v xml:space="preserve">CAIU8473085           </v>
          </cell>
          <cell r="U592" t="str">
            <v>22/02/2022</v>
          </cell>
          <cell r="V592" t="str">
            <v>23/02/2022</v>
          </cell>
          <cell r="W592" t="str">
            <v/>
          </cell>
          <cell r="X592" t="str">
            <v>FINALIZADO</v>
          </cell>
          <cell r="Y592" t="str">
            <v/>
          </cell>
          <cell r="Z592" t="str">
            <v>10</v>
          </cell>
          <cell r="AA592" t="str">
            <v>1</v>
          </cell>
          <cell r="AB592" t="str">
            <v>57</v>
          </cell>
          <cell r="AC592" t="str">
            <v>11</v>
          </cell>
          <cell r="AD592" t="str">
            <v xml:space="preserve">CAIU8473085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Processado</v>
          </cell>
          <cell r="AI592" t="str">
            <v>Não</v>
          </cell>
          <cell r="AJ592" t="str">
            <v>22/01/2022</v>
          </cell>
          <cell r="AK592" t="str">
            <v>Marítimo</v>
          </cell>
          <cell r="AL592" t="str">
            <v>27/01/2022</v>
          </cell>
          <cell r="AM592" t="str">
            <v>09/02/2022</v>
          </cell>
          <cell r="AN592" t="str">
            <v>2203428006</v>
          </cell>
        </row>
        <row r="593">
          <cell r="B593">
            <v>80532424</v>
          </cell>
          <cell r="C593">
            <v>540200957</v>
          </cell>
          <cell r="E593" t="str">
            <v/>
          </cell>
          <cell r="F593" t="str">
            <v>VERDE</v>
          </cell>
          <cell r="G593" t="str">
            <v xml:space="preserve">UASC AL KHOR                                      </v>
          </cell>
          <cell r="H593" t="str">
            <v>14</v>
          </cell>
          <cell r="I593" t="str">
            <v>0</v>
          </cell>
          <cell r="J593">
            <v>25</v>
          </cell>
          <cell r="K593" t="str">
            <v>5</v>
          </cell>
          <cell r="L593" t="str">
            <v>25</v>
          </cell>
          <cell r="M593" t="str">
            <v>135</v>
          </cell>
          <cell r="N593" t="str">
            <v>63</v>
          </cell>
          <cell r="O593" t="str">
            <v>0</v>
          </cell>
          <cell r="P593" t="str">
            <v>3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GESU6477886           </v>
          </cell>
          <cell r="U593" t="str">
            <v>22/02/2022</v>
          </cell>
          <cell r="V593" t="str">
            <v>23/02/2022</v>
          </cell>
          <cell r="W593" t="str">
            <v>Leticia A9582800000</v>
          </cell>
          <cell r="X593" t="str">
            <v>FINALIZADO</v>
          </cell>
          <cell r="Y593" t="str">
            <v/>
          </cell>
          <cell r="Z593" t="str">
            <v>10</v>
          </cell>
          <cell r="AA593" t="str">
            <v>1</v>
          </cell>
          <cell r="AB593" t="str">
            <v>70</v>
          </cell>
          <cell r="AC593" t="str">
            <v>11</v>
          </cell>
          <cell r="AD593" t="str">
            <v xml:space="preserve">GESU6477886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Processado</v>
          </cell>
          <cell r="AI593" t="str">
            <v>Sim</v>
          </cell>
          <cell r="AJ593" t="str">
            <v>22/01/2022</v>
          </cell>
          <cell r="AK593" t="str">
            <v>Marítimo</v>
          </cell>
          <cell r="AL593" t="str">
            <v>27/01/2022</v>
          </cell>
          <cell r="AM593" t="str">
            <v>09/02/2022</v>
          </cell>
          <cell r="AN593" t="str">
            <v>2203425503</v>
          </cell>
        </row>
        <row r="594">
          <cell r="B594">
            <v>80532634</v>
          </cell>
          <cell r="C594">
            <v>540200958</v>
          </cell>
          <cell r="E594" t="str">
            <v/>
          </cell>
          <cell r="F594" t="str">
            <v>VERDE</v>
          </cell>
          <cell r="G594" t="str">
            <v xml:space="preserve">UASC AL KHOR                                      </v>
          </cell>
          <cell r="H594" t="str">
            <v>15</v>
          </cell>
          <cell r="I594" t="str">
            <v>0</v>
          </cell>
          <cell r="J594">
            <v>71</v>
          </cell>
          <cell r="K594" t="str">
            <v>17</v>
          </cell>
          <cell r="L594" t="str">
            <v>71</v>
          </cell>
          <cell r="M594" t="str">
            <v>563</v>
          </cell>
          <cell r="N594" t="str">
            <v>18</v>
          </cell>
          <cell r="O594" t="str">
            <v>9</v>
          </cell>
          <cell r="P594" t="str">
            <v>21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TCLU6420164           </v>
          </cell>
          <cell r="U594" t="str">
            <v>22/02/2022</v>
          </cell>
          <cell r="V594" t="str">
            <v>22/02/2022</v>
          </cell>
          <cell r="W594" t="str">
            <v>Silas A0009973369</v>
          </cell>
          <cell r="X594" t="str">
            <v>FINALIZADO</v>
          </cell>
          <cell r="Y594" t="str">
            <v/>
          </cell>
          <cell r="Z594" t="str">
            <v>10</v>
          </cell>
          <cell r="AA594" t="str">
            <v>3</v>
          </cell>
          <cell r="AB594" t="str">
            <v>46</v>
          </cell>
          <cell r="AC594" t="str">
            <v>11</v>
          </cell>
          <cell r="AD594" t="str">
            <v xml:space="preserve">TCLU6420164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Processado</v>
          </cell>
          <cell r="AI594" t="str">
            <v>Sim</v>
          </cell>
          <cell r="AJ594" t="str">
            <v>22/01/2022</v>
          </cell>
          <cell r="AK594" t="str">
            <v>Marítimo</v>
          </cell>
          <cell r="AL594" t="str">
            <v>27/01/2022</v>
          </cell>
          <cell r="AM594" t="str">
            <v>09/02/2022</v>
          </cell>
          <cell r="AN594" t="str">
            <v>2203412428</v>
          </cell>
        </row>
        <row r="595">
          <cell r="B595">
            <v>80533061</v>
          </cell>
          <cell r="C595">
            <v>540200960</v>
          </cell>
          <cell r="E595" t="str">
            <v/>
          </cell>
          <cell r="F595" t="str">
            <v>VERDE</v>
          </cell>
          <cell r="G595" t="str">
            <v xml:space="preserve">UASC AL KHOR                                      </v>
          </cell>
          <cell r="H595" t="str">
            <v>14</v>
          </cell>
          <cell r="I595" t="str">
            <v>0</v>
          </cell>
          <cell r="J595">
            <v>23</v>
          </cell>
          <cell r="K595" t="str">
            <v>7</v>
          </cell>
          <cell r="L595" t="str">
            <v>23</v>
          </cell>
          <cell r="M595" t="str">
            <v>0</v>
          </cell>
          <cell r="N595" t="str">
            <v>30</v>
          </cell>
          <cell r="O595" t="str">
            <v>14</v>
          </cell>
          <cell r="P595" t="str">
            <v>14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TCKU6057112           </v>
          </cell>
          <cell r="U595" t="str">
            <v>24/02/2022</v>
          </cell>
          <cell r="V595" t="str">
            <v>23/02/2022</v>
          </cell>
          <cell r="W595" t="str">
            <v>Silas A9608014114</v>
          </cell>
          <cell r="X595" t="str">
            <v>FINALIZADO</v>
          </cell>
          <cell r="Y595" t="str">
            <v/>
          </cell>
          <cell r="Z595" t="str">
            <v>10</v>
          </cell>
          <cell r="AA595" t="str">
            <v>5</v>
          </cell>
          <cell r="AB595" t="str">
            <v>58</v>
          </cell>
          <cell r="AC595" t="str">
            <v>11</v>
          </cell>
          <cell r="AD595" t="str">
            <v xml:space="preserve">TCKU6057112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Processado</v>
          </cell>
          <cell r="AI595" t="str">
            <v>Não</v>
          </cell>
          <cell r="AJ595" t="str">
            <v>22/01/2022</v>
          </cell>
          <cell r="AK595" t="str">
            <v>Marítimo</v>
          </cell>
          <cell r="AL595" t="str">
            <v>27/01/2022</v>
          </cell>
          <cell r="AM595" t="str">
            <v>09/02/2022</v>
          </cell>
          <cell r="AN595" t="str">
            <v>2203427824</v>
          </cell>
        </row>
        <row r="596">
          <cell r="B596">
            <v>80533010</v>
          </cell>
          <cell r="C596">
            <v>540200929</v>
          </cell>
          <cell r="E596" t="str">
            <v/>
          </cell>
          <cell r="F596" t="str">
            <v>VERDE</v>
          </cell>
          <cell r="G596" t="str">
            <v xml:space="preserve">UASC AL KHOR                                      </v>
          </cell>
          <cell r="H596" t="str">
            <v>15</v>
          </cell>
          <cell r="I596" t="str">
            <v>0</v>
          </cell>
          <cell r="J596">
            <v>14</v>
          </cell>
          <cell r="K596" t="str">
            <v>6</v>
          </cell>
          <cell r="L596" t="str">
            <v>14</v>
          </cell>
          <cell r="M596" t="str">
            <v>0</v>
          </cell>
          <cell r="N596" t="str">
            <v>4</v>
          </cell>
          <cell r="O596" t="str">
            <v>2</v>
          </cell>
          <cell r="P596" t="str">
            <v>27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FSCU9980899           </v>
          </cell>
          <cell r="U596" t="str">
            <v>21/02/2022</v>
          </cell>
          <cell r="V596" t="str">
            <v>22/02/2022</v>
          </cell>
          <cell r="W596" t="str">
            <v>REFORCO ESQ ( DARIO ) PUXE SBL / EXO.TRANSM. GW6E-2800 PUXE SBL/ Mariana A6594100502</v>
          </cell>
          <cell r="X596" t="str">
            <v>FINALIZADO</v>
          </cell>
          <cell r="Y596" t="str">
            <v/>
          </cell>
          <cell r="Z596" t="str">
            <v>10</v>
          </cell>
          <cell r="AA596" t="str">
            <v>3</v>
          </cell>
          <cell r="AB596" t="str">
            <v>33</v>
          </cell>
          <cell r="AC596" t="str">
            <v>11</v>
          </cell>
          <cell r="AD596" t="str">
            <v xml:space="preserve">FSCU9980899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Processado</v>
          </cell>
          <cell r="AI596" t="str">
            <v>Não</v>
          </cell>
          <cell r="AJ596" t="str">
            <v>22/01/2022</v>
          </cell>
          <cell r="AK596" t="str">
            <v>Marítimo</v>
          </cell>
          <cell r="AL596" t="str">
            <v>24/01/2022</v>
          </cell>
          <cell r="AM596" t="str">
            <v>27/01/2022</v>
          </cell>
          <cell r="AN596" t="str">
            <v>2203404808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B1" t="str">
            <v>rdvi 2</v>
          </cell>
          <cell r="C1" t="str">
            <v>Nível de Urgência</v>
          </cell>
          <cell r="D1" t="str">
            <v>Tipo de Produto</v>
          </cell>
          <cell r="E1" t="str">
            <v>Cliente</v>
          </cell>
          <cell r="F1" t="str">
            <v>Ref. Agility</v>
          </cell>
          <cell r="G1" t="str">
            <v>Exportador</v>
          </cell>
          <cell r="H1" t="str">
            <v>Agente</v>
          </cell>
          <cell r="I1" t="str">
            <v>Via de Transporte</v>
          </cell>
          <cell r="J1" t="str">
            <v>Master</v>
          </cell>
          <cell r="K1" t="str">
            <v>Emissão do Hawb (Data)</v>
          </cell>
          <cell r="L1" t="str">
            <v>House</v>
          </cell>
          <cell r="M1" t="str">
            <v>Fatura</v>
          </cell>
          <cell r="N1" t="str">
            <v>DATA DO REGISTRO DA LI</v>
          </cell>
          <cell r="O1" t="str">
            <v>LI</v>
          </cell>
          <cell r="P1" t="str">
            <v>STATUS DA LI</v>
          </cell>
          <cell r="Q1" t="str">
            <v>Data do Embarque</v>
          </cell>
          <cell r="R1" t="str">
            <v>Navio</v>
          </cell>
          <cell r="S1" t="str">
            <v>LCL/FCL</v>
          </cell>
          <cell r="T1" t="str">
            <v>Previsão de Chegada (Data)</v>
          </cell>
          <cell r="U1" t="str">
            <v>Chegada (Data)</v>
          </cell>
          <cell r="V1" t="str">
            <v>CE Mercante</v>
          </cell>
          <cell r="W1" t="str">
            <v>Presença Autom CC</v>
          </cell>
          <cell r="X1" t="str">
            <v>Desova (Data)</v>
          </cell>
          <cell r="Y1" t="str">
            <v>Presença Terminal LCL E EADI</v>
          </cell>
          <cell r="Z1" t="str">
            <v>Mantra Visado (Data)</v>
          </cell>
          <cell r="AA1" t="str">
            <v>URF de Entrada</v>
          </cell>
          <cell r="AB1" t="str">
            <v>URF Despacho</v>
          </cell>
          <cell r="AC1" t="str">
            <v>Recinto Alfandegado (Despacho)</v>
          </cell>
          <cell r="AD1" t="str">
            <v>Registro DI (Data)</v>
          </cell>
          <cell r="AE1" t="str">
            <v>DI</v>
          </cell>
          <cell r="AF1" t="str">
            <v>Parametrização (Data)</v>
          </cell>
          <cell r="AG1" t="str">
            <v>Canal</v>
          </cell>
          <cell r="AH1" t="str">
            <v>Desembaraço (Data)</v>
          </cell>
          <cell r="AI1" t="str">
            <v>Lib. do Siscarga</v>
          </cell>
          <cell r="AJ1" t="str">
            <v>Liberação do MAPA</v>
          </cell>
          <cell r="AK1" t="str">
            <v>Emissão da Nota Fiscal (Data)</v>
          </cell>
        </row>
        <row r="2">
          <cell r="B2">
            <v>540104622</v>
          </cell>
          <cell r="C2" t="str">
            <v>Normal</v>
          </cell>
          <cell r="D2" t="str">
            <v>Produtivo</v>
          </cell>
          <cell r="E2" t="str">
            <v>MBBRAS - SBC_x000D_
59.104.273/0001-29</v>
          </cell>
          <cell r="F2" t="str">
            <v>BSAO0027606</v>
          </cell>
          <cell r="G2" t="str">
            <v>DAIMLER TRUCK</v>
          </cell>
          <cell r="H2" t="str">
            <v>HAPPAG LLOYD BRASIL AGENCIAMENTO MARITIM</v>
          </cell>
          <cell r="I2" t="str">
            <v>MARITIMA</v>
          </cell>
          <cell r="J2" t="str">
            <v/>
          </cell>
          <cell r="K2" t="str">
            <v/>
          </cell>
          <cell r="L2" t="str">
            <v>HLCUSTR211121320</v>
          </cell>
          <cell r="M2" t="str">
            <v>1250249201</v>
          </cell>
          <cell r="Q2">
            <v>44558</v>
          </cell>
          <cell r="R2" t="str">
            <v>9400100 -MEHUIN</v>
          </cell>
          <cell r="S2" t="str">
            <v>FCL</v>
          </cell>
          <cell r="T2">
            <v>44574</v>
          </cell>
          <cell r="U2">
            <v>44575</v>
          </cell>
          <cell r="V2" t="str">
            <v>152205003241892</v>
          </cell>
          <cell r="W2">
            <v>44575</v>
          </cell>
          <cell r="X2" t="str">
            <v/>
          </cell>
          <cell r="Y2" t="str">
            <v/>
          </cell>
          <cell r="Z2" t="str">
            <v/>
          </cell>
          <cell r="AA2" t="str">
            <v>0817800
PORTO DE SANTOS</v>
          </cell>
          <cell r="AB2" t="str">
            <v>0817800
PORTO DE SANTOS</v>
          </cell>
          <cell r="AC2" t="str">
            <v>BRASIL TERMINAL PORTUÁRIO S/A</v>
          </cell>
          <cell r="AD2">
            <v>44579</v>
          </cell>
          <cell r="AE2" t="str">
            <v>22/0117100-8</v>
          </cell>
          <cell r="AF2">
            <v>44580</v>
          </cell>
          <cell r="AG2" t="str">
            <v>Verde</v>
          </cell>
          <cell r="AH2">
            <v>44580</v>
          </cell>
          <cell r="AI2" t="str">
            <v/>
          </cell>
          <cell r="AJ2" t="str">
            <v/>
          </cell>
          <cell r="AK2">
            <v>44589</v>
          </cell>
        </row>
        <row r="3">
          <cell r="B3">
            <v>540104626</v>
          </cell>
          <cell r="C3" t="str">
            <v>Normal</v>
          </cell>
          <cell r="D3" t="str">
            <v>Produtivo</v>
          </cell>
          <cell r="E3" t="str">
            <v>MBBRAS - SBC_x000D_
59.104.273/0001-29</v>
          </cell>
          <cell r="F3" t="str">
            <v>BSAO0027627</v>
          </cell>
          <cell r="G3" t="str">
            <v>DAIMLER TRUCK</v>
          </cell>
          <cell r="H3" t="str">
            <v>HAPPAG LLOYD BRASIL AGENCIAMENTO MARITIM</v>
          </cell>
          <cell r="I3" t="str">
            <v>MARITIMA</v>
          </cell>
          <cell r="J3" t="str">
            <v/>
          </cell>
          <cell r="K3" t="str">
            <v/>
          </cell>
          <cell r="L3" t="str">
            <v>HLCUSTR211202646</v>
          </cell>
          <cell r="M3" t="str">
            <v>1250249202</v>
          </cell>
          <cell r="Q3">
            <v>44558</v>
          </cell>
          <cell r="R3" t="str">
            <v>9400100 -MEHUIN</v>
          </cell>
          <cell r="S3" t="str">
            <v>FCL</v>
          </cell>
          <cell r="T3">
            <v>44574</v>
          </cell>
          <cell r="U3">
            <v>44575</v>
          </cell>
          <cell r="V3" t="str">
            <v>152205003242600</v>
          </cell>
          <cell r="W3">
            <v>44575</v>
          </cell>
          <cell r="X3" t="str">
            <v/>
          </cell>
          <cell r="Y3" t="str">
            <v/>
          </cell>
          <cell r="Z3" t="str">
            <v/>
          </cell>
          <cell r="AA3" t="str">
            <v>0817800
PORTO DE SANTOS</v>
          </cell>
          <cell r="AB3" t="str">
            <v>0817900
SAO PAULO</v>
          </cell>
          <cell r="AC3" t="str">
            <v>EADI SANTO ANDRE TERMINAL DE CARGAS LTDA.</v>
          </cell>
          <cell r="AD3">
            <v>44623</v>
          </cell>
          <cell r="AE3" t="str">
            <v>22/0408862-4</v>
          </cell>
          <cell r="AF3">
            <v>44623</v>
          </cell>
          <cell r="AG3" t="str">
            <v>Verde</v>
          </cell>
          <cell r="AH3">
            <v>44623</v>
          </cell>
          <cell r="AI3" t="str">
            <v/>
          </cell>
          <cell r="AJ3" t="str">
            <v/>
          </cell>
          <cell r="AK3">
            <v>44628</v>
          </cell>
        </row>
        <row r="4">
          <cell r="B4">
            <v>540104624</v>
          </cell>
          <cell r="C4" t="str">
            <v>Normal</v>
          </cell>
          <cell r="D4" t="str">
            <v>Produtivo</v>
          </cell>
          <cell r="E4" t="str">
            <v>MBBRAS - SBC_x000D_
59.104.273/0001-29</v>
          </cell>
          <cell r="F4" t="str">
            <v>BSAO0027621</v>
          </cell>
          <cell r="G4" t="str">
            <v>DAIMLER TRUCK</v>
          </cell>
          <cell r="H4" t="str">
            <v>HAPPAG LLOYD BRASIL AGENCIAMENTO MARITIM</v>
          </cell>
          <cell r="I4" t="str">
            <v>MARITIMA</v>
          </cell>
          <cell r="J4" t="str">
            <v/>
          </cell>
          <cell r="K4" t="str">
            <v/>
          </cell>
          <cell r="L4" t="str">
            <v>HLCUSTR211203163</v>
          </cell>
          <cell r="M4" t="str">
            <v>1250249206</v>
          </cell>
          <cell r="Q4">
            <v>44558</v>
          </cell>
          <cell r="R4" t="str">
            <v>9400100 -MEHUIN</v>
          </cell>
          <cell r="S4" t="str">
            <v>FCL</v>
          </cell>
          <cell r="T4">
            <v>44574</v>
          </cell>
          <cell r="U4">
            <v>44575</v>
          </cell>
          <cell r="V4" t="str">
            <v>152205003243089</v>
          </cell>
          <cell r="W4">
            <v>44575</v>
          </cell>
          <cell r="X4" t="str">
            <v/>
          </cell>
          <cell r="Y4" t="str">
            <v/>
          </cell>
          <cell r="Z4" t="str">
            <v/>
          </cell>
          <cell r="AA4" t="str">
            <v>0817800
PORTO DE SANTOS</v>
          </cell>
          <cell r="AB4" t="str">
            <v>0817800
PORTO DE SANTOS</v>
          </cell>
          <cell r="AC4" t="str">
            <v>BRASIL TERMINAL PORTUÁRIO S/A</v>
          </cell>
          <cell r="AD4">
            <v>44581</v>
          </cell>
          <cell r="AE4" t="str">
            <v>22/0129210-7</v>
          </cell>
          <cell r="AF4">
            <v>44581</v>
          </cell>
          <cell r="AG4" t="str">
            <v>Verde</v>
          </cell>
          <cell r="AH4">
            <v>44581</v>
          </cell>
          <cell r="AI4" t="str">
            <v/>
          </cell>
          <cell r="AJ4" t="str">
            <v/>
          </cell>
          <cell r="AK4">
            <v>44581</v>
          </cell>
        </row>
        <row r="5">
          <cell r="B5">
            <v>540104623</v>
          </cell>
          <cell r="C5" t="str">
            <v>Normal</v>
          </cell>
          <cell r="D5" t="str">
            <v>Produtivo</v>
          </cell>
          <cell r="E5" t="str">
            <v>MBBRAS - SBC_x000D_
59.104.273/0001-29</v>
          </cell>
          <cell r="F5" t="str">
            <v>BSAO0027618</v>
          </cell>
          <cell r="G5" t="str">
            <v>DAIMLER TRUCK</v>
          </cell>
          <cell r="H5" t="str">
            <v>HAPPAG LLOYD BRASIL AGENCIAMENTO MARITIM</v>
          </cell>
          <cell r="I5" t="str">
            <v>MARITIMA</v>
          </cell>
          <cell r="J5" t="str">
            <v/>
          </cell>
          <cell r="K5" t="str">
            <v/>
          </cell>
          <cell r="L5" t="str">
            <v>HLCUSTR211202910</v>
          </cell>
          <cell r="M5" t="str">
            <v>1250249203</v>
          </cell>
          <cell r="Q5">
            <v>44558</v>
          </cell>
          <cell r="R5" t="str">
            <v>9400100 -MEHUIN</v>
          </cell>
          <cell r="S5" t="str">
            <v>FCL</v>
          </cell>
          <cell r="T5">
            <v>44574</v>
          </cell>
          <cell r="U5">
            <v>44575</v>
          </cell>
          <cell r="V5" t="str">
            <v>152205003242864</v>
          </cell>
          <cell r="W5">
            <v>44575</v>
          </cell>
          <cell r="X5" t="str">
            <v/>
          </cell>
          <cell r="Y5" t="str">
            <v/>
          </cell>
          <cell r="Z5" t="str">
            <v/>
          </cell>
          <cell r="AA5" t="str">
            <v>0817800
PORTO DE SANTOS</v>
          </cell>
          <cell r="AB5" t="str">
            <v>0817800
PORTO DE SANTOS</v>
          </cell>
          <cell r="AC5" t="str">
            <v>BRASIL TERMINAL PORTUÁRIO S/A</v>
          </cell>
          <cell r="AD5">
            <v>44609</v>
          </cell>
          <cell r="AE5" t="str">
            <v>22/0322360-9</v>
          </cell>
          <cell r="AF5">
            <v>44610</v>
          </cell>
          <cell r="AG5" t="str">
            <v>Verde</v>
          </cell>
          <cell r="AH5">
            <v>44610</v>
          </cell>
          <cell r="AI5" t="str">
            <v/>
          </cell>
          <cell r="AJ5" t="str">
            <v/>
          </cell>
          <cell r="AK5" t="str">
            <v/>
          </cell>
        </row>
        <row r="6">
          <cell r="B6">
            <v>540104628</v>
          </cell>
          <cell r="C6" t="str">
            <v>Normal</v>
          </cell>
          <cell r="D6" t="str">
            <v>Produtivo</v>
          </cell>
          <cell r="E6" t="str">
            <v>MBBRAS - SBC_x000D_
59.104.273/0001-29</v>
          </cell>
          <cell r="F6" t="str">
            <v>BSAO0027634</v>
          </cell>
          <cell r="G6" t="str">
            <v>DAIMLER TRUCK</v>
          </cell>
          <cell r="H6" t="str">
            <v>HAPPAG LLOYD BRASIL AGENCIAMENTO MARITIM</v>
          </cell>
          <cell r="I6" t="str">
            <v>MARITIMA</v>
          </cell>
          <cell r="J6" t="str">
            <v/>
          </cell>
          <cell r="K6" t="str">
            <v/>
          </cell>
          <cell r="L6" t="str">
            <v>HLCUSTR211203460</v>
          </cell>
          <cell r="M6" t="str">
            <v>1250249211</v>
          </cell>
          <cell r="Q6">
            <v>44558</v>
          </cell>
          <cell r="R6" t="str">
            <v>9400100 -MEHUIN</v>
          </cell>
          <cell r="S6" t="str">
            <v>FCL</v>
          </cell>
          <cell r="T6">
            <v>44574</v>
          </cell>
          <cell r="U6">
            <v>44575</v>
          </cell>
          <cell r="V6" t="str">
            <v>152205003243321</v>
          </cell>
          <cell r="W6">
            <v>44575</v>
          </cell>
          <cell r="X6" t="str">
            <v/>
          </cell>
          <cell r="Y6" t="str">
            <v/>
          </cell>
          <cell r="Z6" t="str">
            <v/>
          </cell>
          <cell r="AA6" t="str">
            <v>0817800
PORTO DE SANTOS</v>
          </cell>
          <cell r="AB6" t="str">
            <v>0817800
PORTO DE SANTOS</v>
          </cell>
          <cell r="AC6" t="str">
            <v>BRASIL TERMINAL PORTUÁRIO S/A</v>
          </cell>
          <cell r="AD6">
            <v>44586</v>
          </cell>
          <cell r="AE6" t="str">
            <v>22/0161741-3</v>
          </cell>
          <cell r="AF6">
            <v>44588</v>
          </cell>
          <cell r="AG6" t="str">
            <v>Verde</v>
          </cell>
          <cell r="AH6">
            <v>44588</v>
          </cell>
          <cell r="AI6" t="str">
            <v/>
          </cell>
          <cell r="AJ6" t="str">
            <v/>
          </cell>
          <cell r="AK6">
            <v>44588</v>
          </cell>
        </row>
        <row r="7">
          <cell r="B7">
            <v>540104627</v>
          </cell>
          <cell r="C7" t="str">
            <v>Normal</v>
          </cell>
          <cell r="D7" t="str">
            <v>Produtivo</v>
          </cell>
          <cell r="E7" t="str">
            <v>MBBRAS - SBC_x000D_
59.104.273/0001-29</v>
          </cell>
          <cell r="F7" t="str">
            <v>BSAO0027632</v>
          </cell>
          <cell r="G7" t="str">
            <v>DAIMLER TRUCK</v>
          </cell>
          <cell r="H7" t="str">
            <v>HAPPAG LLOYD BRASIL AGENCIAMENTO MARITIM</v>
          </cell>
          <cell r="I7" t="str">
            <v>MARITIMA</v>
          </cell>
          <cell r="J7" t="str">
            <v/>
          </cell>
          <cell r="K7" t="str">
            <v/>
          </cell>
          <cell r="L7" t="str">
            <v>HLCUSTR211202668</v>
          </cell>
          <cell r="M7" t="str">
            <v>1250249200</v>
          </cell>
          <cell r="Q7">
            <v>44558</v>
          </cell>
          <cell r="R7" t="str">
            <v>9400100 -MEHUIN</v>
          </cell>
          <cell r="S7" t="str">
            <v>FCL</v>
          </cell>
          <cell r="T7">
            <v>44574</v>
          </cell>
          <cell r="U7">
            <v>44575</v>
          </cell>
          <cell r="V7" t="str">
            <v>152205003242783</v>
          </cell>
          <cell r="W7">
            <v>44575</v>
          </cell>
          <cell r="X7" t="str">
            <v/>
          </cell>
          <cell r="Y7" t="str">
            <v/>
          </cell>
          <cell r="Z7" t="str">
            <v/>
          </cell>
          <cell r="AA7" t="str">
            <v>0817800
PORTO DE SANTOS</v>
          </cell>
          <cell r="AB7" t="str">
            <v>0817900
SAO PAULO</v>
          </cell>
          <cell r="AC7" t="str">
            <v>EADI SANTO ANDRE TERMINAL DE CARGAS LTDA.</v>
          </cell>
          <cell r="AD7">
            <v>44608</v>
          </cell>
          <cell r="AE7" t="str">
            <v>22/0311480-0</v>
          </cell>
          <cell r="AF7">
            <v>44608</v>
          </cell>
          <cell r="AG7" t="str">
            <v>Verde</v>
          </cell>
          <cell r="AH7">
            <v>44608</v>
          </cell>
          <cell r="AI7" t="str">
            <v/>
          </cell>
          <cell r="AJ7" t="str">
            <v/>
          </cell>
          <cell r="AK7">
            <v>44608</v>
          </cell>
        </row>
        <row r="8">
          <cell r="B8">
            <v>540104629</v>
          </cell>
          <cell r="C8" t="str">
            <v>Normal</v>
          </cell>
          <cell r="D8" t="str">
            <v>Produtivo</v>
          </cell>
          <cell r="E8" t="str">
            <v>MBBRAS - SBC_x000D_
59.104.273/0001-29</v>
          </cell>
          <cell r="F8" t="str">
            <v>BSAO0027640</v>
          </cell>
          <cell r="G8" t="str">
            <v>DAIMLER TRUCK</v>
          </cell>
          <cell r="H8" t="str">
            <v>HAPPAG LLOYD BRASIL AGENCIAMENTO MARITIM</v>
          </cell>
          <cell r="I8" t="str">
            <v>MARITIMA</v>
          </cell>
          <cell r="J8" t="str">
            <v/>
          </cell>
          <cell r="K8" t="str">
            <v/>
          </cell>
          <cell r="L8" t="str">
            <v>HLCUSTR211203722</v>
          </cell>
          <cell r="M8" t="str">
            <v>1250249213</v>
          </cell>
          <cell r="Q8">
            <v>44558</v>
          </cell>
          <cell r="R8" t="str">
            <v>9400100 -MEHUIN</v>
          </cell>
          <cell r="S8" t="str">
            <v>FCL</v>
          </cell>
          <cell r="T8">
            <v>44574</v>
          </cell>
          <cell r="U8">
            <v>44575</v>
          </cell>
          <cell r="V8" t="str">
            <v>152205003244646</v>
          </cell>
          <cell r="W8">
            <v>44575</v>
          </cell>
          <cell r="X8" t="str">
            <v/>
          </cell>
          <cell r="Y8" t="str">
            <v/>
          </cell>
          <cell r="Z8" t="str">
            <v/>
          </cell>
          <cell r="AA8" t="str">
            <v>0817800
PORTO DE SANTOS</v>
          </cell>
          <cell r="AB8" t="str">
            <v>0817800
PORTO DE SANTOS</v>
          </cell>
          <cell r="AC8" t="str">
            <v>BRASIL TERMINAL PORTUÁRIO S/A</v>
          </cell>
          <cell r="AD8">
            <v>44579</v>
          </cell>
          <cell r="AE8" t="str">
            <v>22/0117374-4</v>
          </cell>
          <cell r="AF8">
            <v>44580</v>
          </cell>
          <cell r="AG8" t="str">
            <v>Verde</v>
          </cell>
          <cell r="AH8">
            <v>44580</v>
          </cell>
          <cell r="AI8" t="str">
            <v/>
          </cell>
          <cell r="AJ8" t="str">
            <v/>
          </cell>
          <cell r="AK8">
            <v>44606</v>
          </cell>
        </row>
        <row r="9">
          <cell r="B9">
            <v>540104625</v>
          </cell>
          <cell r="C9" t="str">
            <v>Normal</v>
          </cell>
          <cell r="D9" t="str">
            <v>Produtivo</v>
          </cell>
          <cell r="E9" t="str">
            <v>MBBRAS - SBC_x000D_
59.104.273/0001-29</v>
          </cell>
          <cell r="F9" t="str">
            <v>BSAO0027622</v>
          </cell>
          <cell r="G9" t="str">
            <v>DAIMLER TRUCK</v>
          </cell>
          <cell r="H9" t="str">
            <v>HAPPAG LLOYD BRASIL AGENCIAMENTO MARITIM</v>
          </cell>
          <cell r="I9" t="str">
            <v>MARITIMA</v>
          </cell>
          <cell r="J9" t="str">
            <v/>
          </cell>
          <cell r="K9" t="str">
            <v/>
          </cell>
          <cell r="L9" t="str">
            <v>HLCUSTR211123179</v>
          </cell>
          <cell r="M9" t="str">
            <v>1250249199</v>
          </cell>
          <cell r="Q9">
            <v>44558</v>
          </cell>
          <cell r="R9" t="str">
            <v>9400100 -MEHUIN</v>
          </cell>
          <cell r="S9" t="str">
            <v>FCL</v>
          </cell>
          <cell r="T9">
            <v>44574</v>
          </cell>
          <cell r="U9">
            <v>44575</v>
          </cell>
          <cell r="V9" t="str">
            <v>152205003241973</v>
          </cell>
          <cell r="W9">
            <v>44575</v>
          </cell>
          <cell r="X9" t="str">
            <v/>
          </cell>
          <cell r="Y9" t="str">
            <v/>
          </cell>
          <cell r="Z9" t="str">
            <v/>
          </cell>
          <cell r="AA9" t="str">
            <v>0817800
PORTO DE SANTOS</v>
          </cell>
          <cell r="AB9" t="str">
            <v>0817900
SAO PAULO</v>
          </cell>
          <cell r="AC9" t="str">
            <v>EADI SANTO ANDRE TERMINAL DE CARGAS LTDA.</v>
          </cell>
          <cell r="AD9">
            <v>44627</v>
          </cell>
          <cell r="AE9" t="str">
            <v>22/0434067-6</v>
          </cell>
          <cell r="AF9">
            <v>44627</v>
          </cell>
          <cell r="AG9" t="str">
            <v>Verde</v>
          </cell>
          <cell r="AH9">
            <v>44627</v>
          </cell>
          <cell r="AI9" t="str">
            <v/>
          </cell>
          <cell r="AJ9" t="str">
            <v/>
          </cell>
          <cell r="AK9" t="str">
            <v/>
          </cell>
        </row>
        <row r="10">
          <cell r="B10" t="str">
            <v/>
          </cell>
          <cell r="C10" t="str">
            <v>Normal</v>
          </cell>
          <cell r="D10" t="str">
            <v/>
          </cell>
          <cell r="E10" t="str">
            <v>MBBRAS - SBC_x000D_
59.104.273/0001-29</v>
          </cell>
          <cell r="F10" t="str">
            <v>BSAO0027773</v>
          </cell>
          <cell r="G10" t="str">
            <v/>
          </cell>
          <cell r="H10" t="str">
            <v/>
          </cell>
          <cell r="I10" t="str">
            <v>MARITIMA</v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>
            <v>44557</v>
          </cell>
          <cell r="X10" t="str">
            <v/>
          </cell>
          <cell r="Y10" t="str">
            <v/>
          </cell>
          <cell r="Z10" t="str">
            <v/>
          </cell>
          <cell r="AA10" t="str">
            <v>0817800
PORTO DE SANTOS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B11" t="str">
            <v/>
          </cell>
          <cell r="C11" t="str">
            <v>Normal</v>
          </cell>
          <cell r="D11" t="str">
            <v/>
          </cell>
          <cell r="E11" t="str">
            <v>MBBRAS - SBC_x000D_
59.104.273/0001-29</v>
          </cell>
          <cell r="F11" t="str">
            <v>BSAO0027784</v>
          </cell>
          <cell r="G11" t="str">
            <v/>
          </cell>
          <cell r="H11" t="str">
            <v/>
          </cell>
          <cell r="I11" t="str">
            <v>MARITIMA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>
            <v>44557</v>
          </cell>
          <cell r="X11" t="str">
            <v/>
          </cell>
          <cell r="Y11" t="str">
            <v/>
          </cell>
          <cell r="Z11" t="str">
            <v/>
          </cell>
          <cell r="AA11" t="str">
            <v>0817800
PORTO DE SANTOS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B12">
            <v>540200001</v>
          </cell>
          <cell r="C12" t="str">
            <v>Normal</v>
          </cell>
          <cell r="D12" t="str">
            <v>Produtivo</v>
          </cell>
          <cell r="E12" t="str">
            <v>MBBRAS - SBC_x000D_
59.104.273/0001-29</v>
          </cell>
          <cell r="F12" t="str">
            <v>BSAO0027777</v>
          </cell>
          <cell r="G12" t="str">
            <v>CHANGSHA XI MAI</v>
          </cell>
          <cell r="H12" t="str">
            <v>AGILITY DO BRASIL</v>
          </cell>
          <cell r="I12" t="str">
            <v>MARITIMA</v>
          </cell>
          <cell r="J12" t="str">
            <v/>
          </cell>
          <cell r="K12">
            <v>44504</v>
          </cell>
          <cell r="L12" t="str">
            <v>WUHG017740</v>
          </cell>
          <cell r="M12" t="str">
            <v/>
          </cell>
          <cell r="Q12">
            <v>44504</v>
          </cell>
          <cell r="R12" t="str">
            <v>9786736 -SEASPAN OSPREY</v>
          </cell>
          <cell r="S12" t="str">
            <v>FCL</v>
          </cell>
          <cell r="T12">
            <v>44568</v>
          </cell>
          <cell r="U12">
            <v>44568</v>
          </cell>
          <cell r="V12" t="str">
            <v>152105330596546</v>
          </cell>
          <cell r="W12">
            <v>44569</v>
          </cell>
          <cell r="X12" t="str">
            <v/>
          </cell>
          <cell r="Y12" t="str">
            <v/>
          </cell>
          <cell r="Z12" t="str">
            <v/>
          </cell>
          <cell r="AA12" t="str">
            <v>0817800
PORTO DE SANTOS</v>
          </cell>
          <cell r="AB12" t="str">
            <v>0817800
PORTO DE SANTOS</v>
          </cell>
          <cell r="AC12" t="str">
            <v>BRASIL TERMINAL PORTUÁRIO S/A</v>
          </cell>
          <cell r="AD12">
            <v>44574</v>
          </cell>
          <cell r="AE12" t="str">
            <v>22/0086697-5</v>
          </cell>
          <cell r="AF12">
            <v>44575</v>
          </cell>
          <cell r="AG12" t="str">
            <v>Verde</v>
          </cell>
          <cell r="AH12">
            <v>44575</v>
          </cell>
          <cell r="AI12" t="str">
            <v/>
          </cell>
          <cell r="AJ12" t="str">
            <v/>
          </cell>
          <cell r="AK12">
            <v>44575</v>
          </cell>
        </row>
        <row r="13">
          <cell r="B13" t="str">
            <v/>
          </cell>
          <cell r="C13" t="str">
            <v>Normal</v>
          </cell>
          <cell r="D13" t="str">
            <v/>
          </cell>
          <cell r="E13" t="str">
            <v>MBBRAS - SBC_x000D_
59.104.273/0001-29</v>
          </cell>
          <cell r="F13" t="str">
            <v>BSAO0027948</v>
          </cell>
          <cell r="G13" t="str">
            <v/>
          </cell>
          <cell r="H13" t="str">
            <v/>
          </cell>
          <cell r="I13" t="str">
            <v>MARITIMA</v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B14" t="str">
            <v/>
          </cell>
          <cell r="C14" t="str">
            <v>Normal</v>
          </cell>
          <cell r="D14" t="str">
            <v/>
          </cell>
          <cell r="E14" t="str">
            <v>MBBRAS - SBC_x000D_
59.104.273/0001-29</v>
          </cell>
          <cell r="F14" t="str">
            <v>BSAO0027971</v>
          </cell>
          <cell r="G14" t="str">
            <v/>
          </cell>
          <cell r="H14" t="str">
            <v/>
          </cell>
          <cell r="I14" t="str">
            <v>MARITIMA</v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>
            <v>44557</v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B15" t="str">
            <v/>
          </cell>
          <cell r="C15" t="str">
            <v>Normal</v>
          </cell>
          <cell r="D15" t="str">
            <v/>
          </cell>
          <cell r="E15" t="str">
            <v>MBBRAS - SBC_x000D_
59.104.273/0001-29</v>
          </cell>
          <cell r="F15" t="str">
            <v>BSAO0027985</v>
          </cell>
          <cell r="G15" t="str">
            <v/>
          </cell>
          <cell r="H15" t="str">
            <v/>
          </cell>
          <cell r="I15" t="str">
            <v>MARITIMA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>
            <v>44557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B16">
            <v>540200002</v>
          </cell>
          <cell r="C16" t="str">
            <v>Normal</v>
          </cell>
          <cell r="D16" t="str">
            <v>Produtivo</v>
          </cell>
          <cell r="E16" t="str">
            <v>MBBRAS - SBC_x000D_
59.104.273/0001-29</v>
          </cell>
          <cell r="F16" t="str">
            <v>BSAO0028007</v>
          </cell>
          <cell r="G16" t="str">
            <v>CHANGSHA XI MAI</v>
          </cell>
          <cell r="H16" t="str">
            <v>AGILITY DO BRASIL</v>
          </cell>
          <cell r="I16" t="str">
            <v>MARITIMA</v>
          </cell>
          <cell r="J16" t="str">
            <v/>
          </cell>
          <cell r="K16">
            <v>44504</v>
          </cell>
          <cell r="L16" t="str">
            <v>WUHG017741</v>
          </cell>
          <cell r="M16" t="str">
            <v/>
          </cell>
          <cell r="Q16">
            <v>44504</v>
          </cell>
          <cell r="R16" t="str">
            <v>9786736 - SEASPAN OSPREY</v>
          </cell>
          <cell r="S16" t="str">
            <v>FCL</v>
          </cell>
          <cell r="T16">
            <v>44203</v>
          </cell>
          <cell r="U16">
            <v>44568</v>
          </cell>
          <cell r="V16" t="str">
            <v>152105330596465</v>
          </cell>
          <cell r="W16">
            <v>44569</v>
          </cell>
          <cell r="X16" t="str">
            <v/>
          </cell>
          <cell r="Y16" t="str">
            <v/>
          </cell>
          <cell r="Z16" t="str">
            <v/>
          </cell>
          <cell r="AA16" t="str">
            <v>0817800
PORTO DE SANTOS</v>
          </cell>
          <cell r="AB16" t="str">
            <v>0817800
PORTO DE SANTOS</v>
          </cell>
          <cell r="AC16" t="str">
            <v>BRASIL TERMINAL PORTUÁRIO S/A</v>
          </cell>
          <cell r="AD16">
            <v>44574</v>
          </cell>
          <cell r="AE16" t="str">
            <v>22/0086705-0</v>
          </cell>
          <cell r="AF16">
            <v>44575</v>
          </cell>
          <cell r="AG16" t="str">
            <v>Verde</v>
          </cell>
          <cell r="AH16">
            <v>44575</v>
          </cell>
          <cell r="AI16" t="str">
            <v/>
          </cell>
          <cell r="AJ16" t="str">
            <v/>
          </cell>
          <cell r="AK16">
            <v>44575</v>
          </cell>
        </row>
        <row r="17">
          <cell r="B17" t="str">
            <v/>
          </cell>
          <cell r="C17" t="str">
            <v>Normal</v>
          </cell>
          <cell r="D17" t="str">
            <v/>
          </cell>
          <cell r="E17" t="str">
            <v>MBBRAS - SBC_x000D_
59.104.273/0001-29</v>
          </cell>
          <cell r="F17" t="str">
            <v>BSAO0028050</v>
          </cell>
          <cell r="G17" t="str">
            <v/>
          </cell>
          <cell r="H17" t="str">
            <v/>
          </cell>
          <cell r="I17" t="str">
            <v>MARITIMA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</row>
        <row r="18">
          <cell r="B18">
            <v>540103432</v>
          </cell>
          <cell r="C18" t="str">
            <v>Normal</v>
          </cell>
          <cell r="D18" t="str">
            <v/>
          </cell>
          <cell r="E18" t="str">
            <v>MBBRAS - SBC_x000D_
59.104.273/0001-29</v>
          </cell>
          <cell r="F18" t="str">
            <v>BSAO0028172</v>
          </cell>
          <cell r="G18" t="str">
            <v/>
          </cell>
          <cell r="H18" t="str">
            <v/>
          </cell>
          <cell r="I18" t="str">
            <v>MARITIMA</v>
          </cell>
          <cell r="J18" t="str">
            <v/>
          </cell>
          <cell r="K18" t="str">
            <v/>
          </cell>
          <cell r="L18" t="str">
            <v>HLCUSTR211119560</v>
          </cell>
          <cell r="M18" t="str">
            <v/>
          </cell>
          <cell r="Q18">
            <v>44544</v>
          </cell>
          <cell r="R18" t="str">
            <v>9699127 -UASC ZAMZAM</v>
          </cell>
          <cell r="S18" t="str">
            <v/>
          </cell>
          <cell r="T18">
            <v>44564</v>
          </cell>
          <cell r="U18">
            <v>44564</v>
          </cell>
          <cell r="V18" t="str">
            <v>152105324111099</v>
          </cell>
          <cell r="W18">
            <v>44564</v>
          </cell>
          <cell r="X18" t="str">
            <v/>
          </cell>
          <cell r="Y18" t="str">
            <v/>
          </cell>
          <cell r="Z18" t="str">
            <v/>
          </cell>
          <cell r="AA18" t="str">
            <v>0817800
PORTO DE SANTOS</v>
          </cell>
          <cell r="AB18" t="str">
            <v>0817800
PORTO DE SANTOS</v>
          </cell>
          <cell r="AC18" t="str">
            <v>BRASIL TERMINAL PORTUÁRIO S/A</v>
          </cell>
          <cell r="AD18">
            <v>44567</v>
          </cell>
          <cell r="AE18" t="str">
            <v>22/0041299-0</v>
          </cell>
          <cell r="AF18">
            <v>44568</v>
          </cell>
          <cell r="AG18" t="str">
            <v>Verde</v>
          </cell>
          <cell r="AH18">
            <v>44568</v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B19" t="str">
            <v/>
          </cell>
          <cell r="C19" t="str">
            <v>Normal</v>
          </cell>
          <cell r="D19" t="str">
            <v>Produtivo</v>
          </cell>
          <cell r="E19" t="str">
            <v>MBBRAS - SBC_x000D_
59.104.273/0001-29</v>
          </cell>
          <cell r="F19" t="str">
            <v>BSAO0028288</v>
          </cell>
          <cell r="G19" t="str">
            <v/>
          </cell>
          <cell r="H19" t="str">
            <v/>
          </cell>
          <cell r="I19" t="str">
            <v>MARITIMA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>0817800
PORTO DE SANTOS</v>
          </cell>
          <cell r="AB19" t="str">
            <v>0817800
PORTO DE SANTOS</v>
          </cell>
          <cell r="AC19" t="str">
            <v>BRASIL TERMINAL PORTUÁRIO S/A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B20" t="str">
            <v/>
          </cell>
          <cell r="C20" t="str">
            <v>Normal</v>
          </cell>
          <cell r="D20" t="str">
            <v/>
          </cell>
          <cell r="E20" t="str">
            <v>MBBRAS - SBC_x000D_
59.104.273/0001-29</v>
          </cell>
          <cell r="F20" t="str">
            <v>BSAO0028871</v>
          </cell>
          <cell r="G20" t="str">
            <v/>
          </cell>
          <cell r="H20" t="str">
            <v/>
          </cell>
          <cell r="I20" t="str">
            <v>MARITIMA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Q20" t="str">
            <v/>
          </cell>
          <cell r="R20" t="str">
            <v>9618305 -MSC ATHENS</v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>0817800
PORTO DE SANTOS</v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B21">
            <v>540103167</v>
          </cell>
          <cell r="C21" t="str">
            <v>Normal</v>
          </cell>
          <cell r="D21" t="str">
            <v/>
          </cell>
          <cell r="E21" t="str">
            <v>MBBRAS - SBC_x000D_
59.104.273/0001-29</v>
          </cell>
          <cell r="F21" t="str">
            <v>BSAO0028876</v>
          </cell>
          <cell r="G21" t="str">
            <v/>
          </cell>
          <cell r="H21" t="str">
            <v/>
          </cell>
          <cell r="I21" t="str">
            <v>MARITIMA</v>
          </cell>
          <cell r="J21" t="str">
            <v/>
          </cell>
          <cell r="K21" t="str">
            <v/>
          </cell>
          <cell r="L21" t="str">
            <v>HLCUSTR211113150</v>
          </cell>
          <cell r="M21" t="str">
            <v/>
          </cell>
          <cell r="Q21">
            <v>44540</v>
          </cell>
          <cell r="R21" t="str">
            <v>9618305 -MSC ATHENS</v>
          </cell>
          <cell r="S21" t="str">
            <v/>
          </cell>
          <cell r="T21">
            <v>44557</v>
          </cell>
          <cell r="U21">
            <v>44557</v>
          </cell>
          <cell r="V21" t="str">
            <v>152105317838515</v>
          </cell>
          <cell r="W21">
            <v>44557</v>
          </cell>
          <cell r="X21" t="str">
            <v/>
          </cell>
          <cell r="Y21" t="str">
            <v/>
          </cell>
          <cell r="Z21" t="str">
            <v/>
          </cell>
          <cell r="AA21" t="str">
            <v>0817800
PORTO DE SANTOS</v>
          </cell>
          <cell r="AB21" t="str">
            <v>0817800
PORTO DE SANTOS</v>
          </cell>
          <cell r="AC21" t="str">
            <v>BRASIL TERMINAL PORTUÁRIO S/A</v>
          </cell>
          <cell r="AD21">
            <v>44574</v>
          </cell>
          <cell r="AE21" t="str">
            <v>22/0086784-0</v>
          </cell>
          <cell r="AF21">
            <v>44575</v>
          </cell>
          <cell r="AG21" t="str">
            <v>Verde</v>
          </cell>
          <cell r="AH21">
            <v>44575</v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B22">
            <v>540103157</v>
          </cell>
          <cell r="C22" t="str">
            <v>Normal</v>
          </cell>
          <cell r="D22" t="str">
            <v/>
          </cell>
          <cell r="E22" t="str">
            <v>MBBRAS - SBC_x000D_
59.104.273/0001-29</v>
          </cell>
          <cell r="F22" t="str">
            <v>BSAO0028873</v>
          </cell>
          <cell r="G22" t="str">
            <v/>
          </cell>
          <cell r="H22" t="str">
            <v/>
          </cell>
          <cell r="I22" t="str">
            <v>MARITIMA</v>
          </cell>
          <cell r="J22" t="str">
            <v/>
          </cell>
          <cell r="K22" t="str">
            <v/>
          </cell>
          <cell r="L22" t="str">
            <v>HLCUSTR211114672</v>
          </cell>
          <cell r="M22" t="str">
            <v/>
          </cell>
          <cell r="Q22">
            <v>44540</v>
          </cell>
          <cell r="R22" t="str">
            <v>9618305 -MSC ATHENS</v>
          </cell>
          <cell r="S22" t="str">
            <v/>
          </cell>
          <cell r="T22">
            <v>44557</v>
          </cell>
          <cell r="U22">
            <v>44557</v>
          </cell>
          <cell r="V22" t="str">
            <v>152105317841907</v>
          </cell>
          <cell r="W22">
            <v>44557</v>
          </cell>
          <cell r="X22" t="str">
            <v/>
          </cell>
          <cell r="Y22" t="str">
            <v/>
          </cell>
          <cell r="Z22" t="str">
            <v/>
          </cell>
          <cell r="AA22" t="str">
            <v>0817800
PORTO DE SANTOS</v>
          </cell>
          <cell r="AB22" t="str">
            <v>0817800
PORTO DE SANTOS</v>
          </cell>
          <cell r="AC22" t="str">
            <v>BRASIL TERMINAL PORTUÁRIO S/A</v>
          </cell>
          <cell r="AD22">
            <v>44574</v>
          </cell>
          <cell r="AE22" t="str">
            <v>22/0086772-6</v>
          </cell>
          <cell r="AF22">
            <v>44575</v>
          </cell>
          <cell r="AG22" t="str">
            <v>Verde</v>
          </cell>
          <cell r="AH22">
            <v>44575</v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B23">
            <v>540100648</v>
          </cell>
          <cell r="C23" t="str">
            <v>Normal</v>
          </cell>
          <cell r="D23" t="str">
            <v/>
          </cell>
          <cell r="E23" t="str">
            <v>MBBRAS - SBC_x000D_
59.104.273/0001-29</v>
          </cell>
          <cell r="F23" t="str">
            <v>BSAO0028874</v>
          </cell>
          <cell r="G23" t="str">
            <v/>
          </cell>
          <cell r="H23" t="str">
            <v/>
          </cell>
          <cell r="I23" t="str">
            <v>MARITIMA</v>
          </cell>
          <cell r="J23" t="str">
            <v/>
          </cell>
          <cell r="K23" t="str">
            <v/>
          </cell>
          <cell r="L23" t="str">
            <v>HLCUSTR210920758</v>
          </cell>
          <cell r="M23" t="str">
            <v/>
          </cell>
          <cell r="Q23">
            <v>44478</v>
          </cell>
          <cell r="R23" t="str">
            <v>9699127 -UASC ZAMZAM</v>
          </cell>
          <cell r="S23" t="str">
            <v/>
          </cell>
          <cell r="T23">
            <v>44494</v>
          </cell>
          <cell r="U23">
            <v>44494</v>
          </cell>
          <cell r="V23" t="str">
            <v>152105261858109</v>
          </cell>
          <cell r="W23">
            <v>44495</v>
          </cell>
          <cell r="X23" t="str">
            <v/>
          </cell>
          <cell r="Y23" t="str">
            <v/>
          </cell>
          <cell r="Z23" t="str">
            <v/>
          </cell>
          <cell r="AA23" t="str">
            <v>0817800
PORTO DE SANTOS</v>
          </cell>
          <cell r="AB23" t="str">
            <v>0817900
SAO PAULO</v>
          </cell>
          <cell r="AC23" t="str">
            <v>EADI SANTO ANDRE TERMINAL DE CARGAS LTDA.</v>
          </cell>
          <cell r="AD23">
            <v>44575</v>
          </cell>
          <cell r="AE23" t="str">
            <v>22/0091905-0</v>
          </cell>
          <cell r="AF23">
            <v>44575</v>
          </cell>
          <cell r="AG23" t="str">
            <v>Verde</v>
          </cell>
          <cell r="AH23">
            <v>44575</v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B24">
            <v>540103201</v>
          </cell>
          <cell r="C24" t="str">
            <v>Normal</v>
          </cell>
          <cell r="D24" t="str">
            <v/>
          </cell>
          <cell r="E24" t="str">
            <v>MBBRAS - SBC_x000D_
59.104.273/0001-29</v>
          </cell>
          <cell r="F24" t="str">
            <v>BSAO0028881</v>
          </cell>
          <cell r="G24" t="str">
            <v/>
          </cell>
          <cell r="H24" t="str">
            <v/>
          </cell>
          <cell r="I24" t="str">
            <v>MARITIMA</v>
          </cell>
          <cell r="J24" t="str">
            <v/>
          </cell>
          <cell r="K24" t="str">
            <v/>
          </cell>
          <cell r="L24" t="str">
            <v>HLCUSTR211114131</v>
          </cell>
          <cell r="M24" t="str">
            <v/>
          </cell>
          <cell r="Q24">
            <v>44540</v>
          </cell>
          <cell r="R24" t="str">
            <v>9618305 -MSC ATHENS</v>
          </cell>
          <cell r="S24" t="str">
            <v/>
          </cell>
          <cell r="T24">
            <v>44557</v>
          </cell>
          <cell r="U24">
            <v>44557</v>
          </cell>
          <cell r="V24" t="str">
            <v>152105317840684</v>
          </cell>
          <cell r="W24">
            <v>44557</v>
          </cell>
          <cell r="X24" t="str">
            <v/>
          </cell>
          <cell r="Y24" t="str">
            <v/>
          </cell>
          <cell r="Z24" t="str">
            <v/>
          </cell>
          <cell r="AA24" t="str">
            <v>0817800
PORTO DE SANTOS</v>
          </cell>
          <cell r="AB24" t="str">
            <v>0817800
PORTO DE SANTOS</v>
          </cell>
          <cell r="AC24" t="str">
            <v>BRASIL TERMINAL PORTUÁRIO S/A</v>
          </cell>
          <cell r="AD24">
            <v>44571</v>
          </cell>
          <cell r="AE24" t="str">
            <v>22/0057482-6</v>
          </cell>
          <cell r="AF24">
            <v>44572</v>
          </cell>
          <cell r="AG24" t="str">
            <v>Verde</v>
          </cell>
          <cell r="AH24">
            <v>44572</v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B25">
            <v>540103174</v>
          </cell>
          <cell r="C25" t="str">
            <v>Normal</v>
          </cell>
          <cell r="D25" t="str">
            <v/>
          </cell>
          <cell r="E25" t="str">
            <v>MBBRAS - SBC_x000D_
59.104.273/0001-29</v>
          </cell>
          <cell r="F25" t="str">
            <v>BSAO0028879</v>
          </cell>
          <cell r="G25" t="str">
            <v/>
          </cell>
          <cell r="H25" t="str">
            <v/>
          </cell>
          <cell r="I25" t="str">
            <v>MARITIMA</v>
          </cell>
          <cell r="J25" t="str">
            <v/>
          </cell>
          <cell r="K25" t="str">
            <v/>
          </cell>
          <cell r="L25" t="str">
            <v>HLCUSTR211114734</v>
          </cell>
          <cell r="M25" t="str">
            <v/>
          </cell>
          <cell r="Q25">
            <v>44540</v>
          </cell>
          <cell r="R25" t="str">
            <v>9618305 -MSC ATHENS</v>
          </cell>
          <cell r="S25" t="str">
            <v/>
          </cell>
          <cell r="T25">
            <v>44557</v>
          </cell>
          <cell r="U25">
            <v>44557</v>
          </cell>
          <cell r="V25" t="str">
            <v>152105317842113</v>
          </cell>
          <cell r="W25">
            <v>44557</v>
          </cell>
          <cell r="X25" t="str">
            <v/>
          </cell>
          <cell r="Y25" t="str">
            <v/>
          </cell>
          <cell r="Z25" t="str">
            <v/>
          </cell>
          <cell r="AA25" t="str">
            <v>0817800
PORTO DE SANTOS</v>
          </cell>
          <cell r="AB25" t="str">
            <v>0817800
PORTO DE SANTOS</v>
          </cell>
          <cell r="AC25" t="str">
            <v>BRASIL TERMINAL PORTUÁRIO S/A</v>
          </cell>
          <cell r="AD25">
            <v>44573</v>
          </cell>
          <cell r="AE25" t="str">
            <v>22/0074497-7</v>
          </cell>
          <cell r="AF25">
            <v>44573</v>
          </cell>
          <cell r="AG25" t="str">
            <v>Verde</v>
          </cell>
          <cell r="AH25">
            <v>44573</v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B26">
            <v>540100653</v>
          </cell>
          <cell r="C26" t="str">
            <v>Normal</v>
          </cell>
          <cell r="D26" t="str">
            <v/>
          </cell>
          <cell r="E26" t="str">
            <v>MBBRAS - SBC_x000D_
59.104.273/0001-29</v>
          </cell>
          <cell r="F26" t="str">
            <v>BSAO0028920</v>
          </cell>
          <cell r="G26" t="str">
            <v/>
          </cell>
          <cell r="H26" t="str">
            <v/>
          </cell>
          <cell r="I26" t="str">
            <v>MARITIMA</v>
          </cell>
          <cell r="J26" t="str">
            <v/>
          </cell>
          <cell r="K26" t="str">
            <v/>
          </cell>
          <cell r="L26" t="str">
            <v>HLCUSTR210920283</v>
          </cell>
          <cell r="M26" t="str">
            <v/>
          </cell>
          <cell r="Q26">
            <v>44478</v>
          </cell>
          <cell r="R26" t="str">
            <v>9699127 -UASC ZAMZAM</v>
          </cell>
          <cell r="S26" t="str">
            <v/>
          </cell>
          <cell r="T26">
            <v>44494</v>
          </cell>
          <cell r="U26">
            <v>44494</v>
          </cell>
          <cell r="V26" t="str">
            <v>152105261857986</v>
          </cell>
          <cell r="W26">
            <v>44495</v>
          </cell>
          <cell r="X26" t="str">
            <v/>
          </cell>
          <cell r="Y26" t="str">
            <v/>
          </cell>
          <cell r="Z26" t="str">
            <v/>
          </cell>
          <cell r="AA26" t="str">
            <v>0817800
PORTO DE SANTOS</v>
          </cell>
          <cell r="AB26" t="str">
            <v>0817900
SAO PAULO</v>
          </cell>
          <cell r="AC26" t="str">
            <v>EADI SANTO ANDRE TERMINAL DE CARGAS LTDA.</v>
          </cell>
          <cell r="AD26">
            <v>44575</v>
          </cell>
          <cell r="AE26" t="str">
            <v>22/0091914-9</v>
          </cell>
          <cell r="AF26">
            <v>44575</v>
          </cell>
          <cell r="AG26" t="str">
            <v>Verde</v>
          </cell>
          <cell r="AH26">
            <v>44575</v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B27">
            <v>540100801</v>
          </cell>
          <cell r="C27" t="str">
            <v>Normal</v>
          </cell>
          <cell r="D27" t="str">
            <v/>
          </cell>
          <cell r="E27" t="str">
            <v>MBBRAS - SBC_x000D_
59.104.273/0001-29</v>
          </cell>
          <cell r="F27" t="str">
            <v>BSAO0028927</v>
          </cell>
          <cell r="G27" t="str">
            <v/>
          </cell>
          <cell r="H27" t="str">
            <v/>
          </cell>
          <cell r="I27" t="str">
            <v>MARITIMA</v>
          </cell>
          <cell r="J27" t="str">
            <v/>
          </cell>
          <cell r="K27" t="str">
            <v/>
          </cell>
          <cell r="L27" t="str">
            <v>HLCUSTR210919599</v>
          </cell>
          <cell r="M27" t="str">
            <v/>
          </cell>
          <cell r="Q27">
            <v>44478</v>
          </cell>
          <cell r="R27" t="str">
            <v>9699127 -UASC ZAMZAM</v>
          </cell>
          <cell r="S27" t="str">
            <v/>
          </cell>
          <cell r="T27">
            <v>44494</v>
          </cell>
          <cell r="U27">
            <v>44494</v>
          </cell>
          <cell r="V27" t="str">
            <v>152105261856823</v>
          </cell>
          <cell r="W27">
            <v>44495</v>
          </cell>
          <cell r="X27" t="str">
            <v/>
          </cell>
          <cell r="Y27" t="str">
            <v/>
          </cell>
          <cell r="Z27" t="str">
            <v/>
          </cell>
          <cell r="AA27" t="str">
            <v>0817800
PORTO DE SANTOS</v>
          </cell>
          <cell r="AB27" t="str">
            <v>0817900
SAO PAULO</v>
          </cell>
          <cell r="AC27" t="str">
            <v>EADI SANTO ANDRE TERMINAL DE CARGAS LTDA.</v>
          </cell>
          <cell r="AD27">
            <v>44578</v>
          </cell>
          <cell r="AE27" t="str">
            <v>22/0101248-1</v>
          </cell>
          <cell r="AF27">
            <v>44578</v>
          </cell>
          <cell r="AG27" t="str">
            <v>Verde</v>
          </cell>
          <cell r="AH27">
            <v>44578</v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B28">
            <v>540100803</v>
          </cell>
          <cell r="C28" t="str">
            <v>Normal</v>
          </cell>
          <cell r="D28" t="str">
            <v/>
          </cell>
          <cell r="E28" t="str">
            <v>MBBRAS - SBC_x000D_
59.104.273/0001-29</v>
          </cell>
          <cell r="F28" t="str">
            <v>BSAO0028928</v>
          </cell>
          <cell r="G28" t="str">
            <v/>
          </cell>
          <cell r="H28" t="str">
            <v/>
          </cell>
          <cell r="I28" t="str">
            <v>MARITIMA</v>
          </cell>
          <cell r="J28" t="str">
            <v/>
          </cell>
          <cell r="K28" t="str">
            <v/>
          </cell>
          <cell r="L28" t="str">
            <v>HLCUSTR210919617</v>
          </cell>
          <cell r="M28" t="str">
            <v/>
          </cell>
          <cell r="Q28">
            <v>44478</v>
          </cell>
          <cell r="R28" t="str">
            <v>9699127 -UASC ZAMZAM</v>
          </cell>
          <cell r="S28" t="str">
            <v/>
          </cell>
          <cell r="T28">
            <v>44494</v>
          </cell>
          <cell r="U28">
            <v>44494</v>
          </cell>
          <cell r="V28" t="str">
            <v>152105261857048</v>
          </cell>
          <cell r="W28">
            <v>44495</v>
          </cell>
          <cell r="X28" t="str">
            <v/>
          </cell>
          <cell r="Y28" t="str">
            <v/>
          </cell>
          <cell r="Z28" t="str">
            <v/>
          </cell>
          <cell r="AA28" t="str">
            <v>0817800
PORTO DE SANTOS</v>
          </cell>
          <cell r="AB28" t="str">
            <v>0817900
SAO PAULO</v>
          </cell>
          <cell r="AC28" t="str">
            <v>EADI SANTO ANDRE TERMINAL DE CARGAS LTDA.</v>
          </cell>
          <cell r="AD28">
            <v>44578</v>
          </cell>
          <cell r="AE28" t="str">
            <v>22/0101434-4</v>
          </cell>
          <cell r="AF28">
            <v>44578</v>
          </cell>
          <cell r="AG28" t="str">
            <v>Verde</v>
          </cell>
          <cell r="AH28">
            <v>44578</v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B29">
            <v>540100807</v>
          </cell>
          <cell r="C29" t="str">
            <v>Normal</v>
          </cell>
          <cell r="D29" t="str">
            <v/>
          </cell>
          <cell r="E29" t="str">
            <v>MBBRAS - SBC_x000D_
59.104.273/0001-29</v>
          </cell>
          <cell r="F29" t="str">
            <v>BSAO0028938</v>
          </cell>
          <cell r="G29" t="str">
            <v/>
          </cell>
          <cell r="H29" t="str">
            <v/>
          </cell>
          <cell r="I29" t="str">
            <v>MARITIMA</v>
          </cell>
          <cell r="J29" t="str">
            <v/>
          </cell>
          <cell r="K29" t="str">
            <v/>
          </cell>
          <cell r="L29" t="str">
            <v>HLCUSTR210919935</v>
          </cell>
          <cell r="M29" t="str">
            <v/>
          </cell>
          <cell r="Q29">
            <v>44478</v>
          </cell>
          <cell r="R29" t="str">
            <v>9699127 -UASC ZAMZAM</v>
          </cell>
          <cell r="S29" t="str">
            <v/>
          </cell>
          <cell r="T29">
            <v>44494</v>
          </cell>
          <cell r="U29">
            <v>44494</v>
          </cell>
          <cell r="V29" t="str">
            <v>152105261857471</v>
          </cell>
          <cell r="W29">
            <v>44495</v>
          </cell>
          <cell r="X29" t="str">
            <v/>
          </cell>
          <cell r="Y29" t="str">
            <v/>
          </cell>
          <cell r="Z29" t="str">
            <v/>
          </cell>
          <cell r="AA29" t="str">
            <v>0817800
PORTO DE SANTOS</v>
          </cell>
          <cell r="AB29" t="str">
            <v>0817900
SAO PAULO</v>
          </cell>
          <cell r="AC29" t="str">
            <v>EADI SANTO ANDRE TERMINAL DE CARGAS LTDA.</v>
          </cell>
          <cell r="AD29">
            <v>44578</v>
          </cell>
          <cell r="AE29" t="str">
            <v>22/0101298-8</v>
          </cell>
          <cell r="AF29">
            <v>44578</v>
          </cell>
          <cell r="AG29" t="str">
            <v>Verde</v>
          </cell>
          <cell r="AH29">
            <v>44578</v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B30">
            <v>540100813</v>
          </cell>
          <cell r="C30" t="str">
            <v>Normal</v>
          </cell>
          <cell r="D30" t="str">
            <v/>
          </cell>
          <cell r="E30" t="str">
            <v>MBBRAS - SBC_x000D_
59.104.273/0001-29</v>
          </cell>
          <cell r="F30" t="str">
            <v>BSAO0028995</v>
          </cell>
          <cell r="G30" t="str">
            <v/>
          </cell>
          <cell r="H30" t="str">
            <v/>
          </cell>
          <cell r="I30" t="str">
            <v>MARITIMA</v>
          </cell>
          <cell r="J30" t="str">
            <v/>
          </cell>
          <cell r="K30" t="str">
            <v/>
          </cell>
          <cell r="L30" t="str">
            <v>HLCUSTR210919204</v>
          </cell>
          <cell r="M30" t="str">
            <v/>
          </cell>
          <cell r="Q30">
            <v>44478</v>
          </cell>
          <cell r="R30" t="str">
            <v>9699127 -UASC ZAMZAM</v>
          </cell>
          <cell r="S30" t="str">
            <v/>
          </cell>
          <cell r="T30">
            <v>44494</v>
          </cell>
          <cell r="U30">
            <v>44494</v>
          </cell>
          <cell r="V30" t="str">
            <v>152105261856319</v>
          </cell>
          <cell r="W30">
            <v>44495</v>
          </cell>
          <cell r="X30" t="str">
            <v/>
          </cell>
          <cell r="Y30" t="str">
            <v/>
          </cell>
          <cell r="Z30" t="str">
            <v/>
          </cell>
          <cell r="AA30" t="str">
            <v>0817800
PORTO DE SANTOS</v>
          </cell>
          <cell r="AB30" t="str">
            <v>0817900
SAO PAULO</v>
          </cell>
          <cell r="AC30" t="str">
            <v>EADI SANTO ANDRE TERMINAL DE CARGAS LTDA.</v>
          </cell>
          <cell r="AD30">
            <v>44575</v>
          </cell>
          <cell r="AE30" t="str">
            <v>22/0091925-4</v>
          </cell>
          <cell r="AF30">
            <v>44575</v>
          </cell>
          <cell r="AG30" t="str">
            <v>Verde</v>
          </cell>
          <cell r="AH30">
            <v>44575</v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B31">
            <v>540100819</v>
          </cell>
          <cell r="C31" t="str">
            <v>Normal</v>
          </cell>
          <cell r="D31" t="str">
            <v/>
          </cell>
          <cell r="E31" t="str">
            <v>MBBRAS - SBC_x000D_
59.104.273/0001-29</v>
          </cell>
          <cell r="F31" t="str">
            <v>BSAO0029027</v>
          </cell>
          <cell r="G31" t="str">
            <v/>
          </cell>
          <cell r="H31" t="str">
            <v/>
          </cell>
          <cell r="I31" t="str">
            <v>MARITIMA</v>
          </cell>
          <cell r="J31" t="str">
            <v/>
          </cell>
          <cell r="K31" t="str">
            <v/>
          </cell>
          <cell r="L31" t="str">
            <v>HLCUSTR210918603</v>
          </cell>
          <cell r="M31" t="str">
            <v/>
          </cell>
          <cell r="Q31">
            <v>44478</v>
          </cell>
          <cell r="R31" t="str">
            <v>9699127 -UASC ZAMZAM</v>
          </cell>
          <cell r="S31" t="str">
            <v/>
          </cell>
          <cell r="T31">
            <v>44494</v>
          </cell>
          <cell r="U31">
            <v>44494</v>
          </cell>
          <cell r="V31" t="str">
            <v>152105261855002</v>
          </cell>
          <cell r="W31">
            <v>44495</v>
          </cell>
          <cell r="X31" t="str">
            <v/>
          </cell>
          <cell r="Y31" t="str">
            <v/>
          </cell>
          <cell r="Z31" t="str">
            <v/>
          </cell>
          <cell r="AA31" t="str">
            <v>0817800
PORTO DE SANTOS</v>
          </cell>
          <cell r="AB31" t="str">
            <v>0817900
SAO PAULO</v>
          </cell>
          <cell r="AC31" t="str">
            <v>EADI SANTO ANDRE TERMINAL DE CARGAS LTDA.</v>
          </cell>
          <cell r="AD31">
            <v>44578</v>
          </cell>
          <cell r="AE31" t="str">
            <v>22/0101325-9</v>
          </cell>
          <cell r="AF31">
            <v>44578</v>
          </cell>
          <cell r="AG31" t="str">
            <v>Verde</v>
          </cell>
          <cell r="AH31">
            <v>44578</v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B32">
            <v>540100843</v>
          </cell>
          <cell r="C32" t="str">
            <v>Normal</v>
          </cell>
          <cell r="D32" t="str">
            <v/>
          </cell>
          <cell r="E32" t="str">
            <v>MBBRAS - SBC_x000D_
59.104.273/0001-29</v>
          </cell>
          <cell r="F32" t="str">
            <v>BSAO0029032</v>
          </cell>
          <cell r="G32" t="str">
            <v/>
          </cell>
          <cell r="H32" t="str">
            <v/>
          </cell>
          <cell r="I32" t="str">
            <v>MARITIMA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Q32">
            <v>44478</v>
          </cell>
          <cell r="R32" t="str">
            <v/>
          </cell>
          <cell r="S32" t="str">
            <v/>
          </cell>
          <cell r="T32" t="str">
            <v/>
          </cell>
          <cell r="U32">
            <v>44494</v>
          </cell>
          <cell r="V32" t="str">
            <v>152105261852321</v>
          </cell>
          <cell r="W32">
            <v>44495</v>
          </cell>
          <cell r="X32" t="str">
            <v/>
          </cell>
          <cell r="Y32" t="str">
            <v/>
          </cell>
          <cell r="Z32" t="str">
            <v/>
          </cell>
          <cell r="AA32" t="str">
            <v>0817800
PORTO DE SANTOS</v>
          </cell>
          <cell r="AB32" t="str">
            <v>0817900
SAO PAULO</v>
          </cell>
          <cell r="AC32" t="str">
            <v>EADI SANTO ANDRE TERMINAL DE CARGAS LTDA.</v>
          </cell>
          <cell r="AD32">
            <v>44578</v>
          </cell>
          <cell r="AE32" t="str">
            <v>22/0101370-4</v>
          </cell>
          <cell r="AF32">
            <v>44578</v>
          </cell>
          <cell r="AG32" t="str">
            <v>Verde</v>
          </cell>
          <cell r="AH32">
            <v>44578</v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B33" t="str">
            <v/>
          </cell>
          <cell r="C33" t="str">
            <v>Normal</v>
          </cell>
          <cell r="D33" t="str">
            <v/>
          </cell>
          <cell r="E33" t="str">
            <v>MBBRAS - SBC_x000D_
59.104.273/0001-29</v>
          </cell>
          <cell r="F33" t="str">
            <v>BSAO0029073</v>
          </cell>
          <cell r="G33" t="str">
            <v/>
          </cell>
          <cell r="H33" t="str">
            <v/>
          </cell>
          <cell r="I33" t="str">
            <v>MARITIMA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>0817800
PORTO DE SANTOS</v>
          </cell>
          <cell r="AB33" t="str">
            <v>0817800
PORTO DE SANTOS</v>
          </cell>
          <cell r="AC33" t="str">
            <v>BRASIL TERMINAL PORTUÁRIO S/A</v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B34" t="str">
            <v/>
          </cell>
          <cell r="C34" t="str">
            <v>Normal</v>
          </cell>
          <cell r="D34" t="str">
            <v/>
          </cell>
          <cell r="E34" t="str">
            <v>MBBRAS - SBC_x000D_
59.104.273/0001-29</v>
          </cell>
          <cell r="F34" t="str">
            <v>BSAO0029112</v>
          </cell>
          <cell r="G34" t="str">
            <v/>
          </cell>
          <cell r="H34" t="str">
            <v/>
          </cell>
          <cell r="I34" t="str">
            <v>MARITIMA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>0817800
PORTO DE SANTOS</v>
          </cell>
          <cell r="AB34" t="str">
            <v>0817800
PORTO DE SANTOS</v>
          </cell>
          <cell r="AC34" t="str">
            <v>BRASIL TERMINAL PORTUÁRIO S/A</v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B35" t="str">
            <v/>
          </cell>
          <cell r="C35" t="str">
            <v>Normal</v>
          </cell>
          <cell r="D35" t="str">
            <v/>
          </cell>
          <cell r="E35" t="str">
            <v>MBBRAS - SBC_x000D_
59.104.273/0001-29</v>
          </cell>
          <cell r="F35" t="str">
            <v>BSAO0029124</v>
          </cell>
          <cell r="G35" t="str">
            <v/>
          </cell>
          <cell r="H35" t="str">
            <v/>
          </cell>
          <cell r="I35" t="str">
            <v>MARITIMA</v>
          </cell>
          <cell r="J35" t="str">
            <v/>
          </cell>
          <cell r="K35" t="str">
            <v/>
          </cell>
          <cell r="L35" t="str">
            <v>HLCUSTR210926648</v>
          </cell>
          <cell r="M35" t="str">
            <v/>
          </cell>
          <cell r="Q35">
            <v>44483</v>
          </cell>
          <cell r="R35" t="str">
            <v>9720512 - MSC MICHELA</v>
          </cell>
          <cell r="S35" t="str">
            <v/>
          </cell>
          <cell r="T35">
            <v>44498</v>
          </cell>
          <cell r="U35">
            <v>44499</v>
          </cell>
          <cell r="V35" t="str">
            <v>152105264302616</v>
          </cell>
          <cell r="W35">
            <v>44499</v>
          </cell>
          <cell r="X35" t="str">
            <v/>
          </cell>
          <cell r="Y35" t="str">
            <v/>
          </cell>
          <cell r="Z35" t="str">
            <v/>
          </cell>
          <cell r="AA35" t="str">
            <v>0817800
PORTO DE SANTOS</v>
          </cell>
          <cell r="AB35" t="str">
            <v>0817900
SAO PAULO</v>
          </cell>
          <cell r="AC35" t="str">
            <v>EADI SANTO ANDRE TERMINAL DE CARGAS LTDA.</v>
          </cell>
          <cell r="AD35">
            <v>44586</v>
          </cell>
          <cell r="AE35" t="str">
            <v>22/0162248-4</v>
          </cell>
          <cell r="AF35">
            <v>44587</v>
          </cell>
          <cell r="AG35" t="str">
            <v>Verde</v>
          </cell>
          <cell r="AH35">
            <v>44587</v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B36" t="str">
            <v/>
          </cell>
          <cell r="C36" t="str">
            <v>Normal</v>
          </cell>
          <cell r="D36" t="str">
            <v/>
          </cell>
          <cell r="E36" t="str">
            <v>MBBRAS - SBC_x000D_
59.104.273/0001-29</v>
          </cell>
          <cell r="F36" t="str">
            <v>BSAO0029135</v>
          </cell>
          <cell r="G36" t="str">
            <v/>
          </cell>
          <cell r="H36" t="str">
            <v/>
          </cell>
          <cell r="I36" t="str">
            <v>MARITIMA</v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>0817800
PORTO DE SANTOS</v>
          </cell>
          <cell r="AB36" t="str">
            <v>0817800
PORTO DE SANTOS</v>
          </cell>
          <cell r="AC36" t="str">
            <v>BRASIL TERMINAL PORTUÁRIO S/A</v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B37" t="str">
            <v/>
          </cell>
          <cell r="C37" t="str">
            <v>Normal</v>
          </cell>
          <cell r="D37" t="str">
            <v/>
          </cell>
          <cell r="E37" t="str">
            <v>MBBRAS - SBC_x000D_
59.104.273/0001-29</v>
          </cell>
          <cell r="F37" t="str">
            <v>BSAO0029142</v>
          </cell>
          <cell r="G37" t="str">
            <v/>
          </cell>
          <cell r="H37" t="str">
            <v/>
          </cell>
          <cell r="I37" t="str">
            <v>MARITIMA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B38" t="str">
            <v/>
          </cell>
          <cell r="C38" t="str">
            <v>Normal</v>
          </cell>
          <cell r="D38" t="str">
            <v/>
          </cell>
          <cell r="E38" t="str">
            <v>MBBRAS - SBC_x000D_
59.104.273/0001-29</v>
          </cell>
          <cell r="F38" t="str">
            <v>BSAO0029150</v>
          </cell>
          <cell r="G38" t="str">
            <v/>
          </cell>
          <cell r="H38" t="str">
            <v/>
          </cell>
          <cell r="I38" t="str">
            <v>MARITIMA</v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>0817800
PORTO DE SANTOS</v>
          </cell>
          <cell r="AB38" t="str">
            <v>0817800
PORTO DE SANTOS</v>
          </cell>
          <cell r="AC38" t="str">
            <v>BRASIL TERMINAL PORTUÁRIO S/A</v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B39" t="str">
            <v/>
          </cell>
          <cell r="C39" t="str">
            <v>Normal</v>
          </cell>
          <cell r="D39" t="str">
            <v/>
          </cell>
          <cell r="E39" t="str">
            <v>MBBRAS - SBC_x000D_
59.104.273/0001-29</v>
          </cell>
          <cell r="F39" t="str">
            <v>BSAO0029221</v>
          </cell>
          <cell r="G39" t="str">
            <v/>
          </cell>
          <cell r="H39" t="str">
            <v/>
          </cell>
          <cell r="I39" t="str">
            <v>MARITIMA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>0817800
PORTO DE SANTOS</v>
          </cell>
          <cell r="AB39" t="str">
            <v>0817800
PORTO DE SANTOS</v>
          </cell>
          <cell r="AC39" t="str">
            <v>BRASIL TERMINAL PORTUÁRIO S/A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B40" t="str">
            <v/>
          </cell>
          <cell r="C40" t="str">
            <v>Normal</v>
          </cell>
          <cell r="D40" t="str">
            <v/>
          </cell>
          <cell r="E40" t="str">
            <v>MBBRAS - SBC_x000D_
59.104.273/0001-29</v>
          </cell>
          <cell r="F40" t="str">
            <v>BSAO0029268</v>
          </cell>
          <cell r="G40" t="str">
            <v/>
          </cell>
          <cell r="H40" t="str">
            <v/>
          </cell>
          <cell r="I40" t="str">
            <v>MARITIMA</v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>0817800
PORTO DE SANTOS</v>
          </cell>
          <cell r="AB40" t="str">
            <v>0817800
PORTO DE SANTOS</v>
          </cell>
          <cell r="AC40" t="str">
            <v>BRASIL TERMINAL PORTUÁRIO S/A</v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B41" t="str">
            <v/>
          </cell>
          <cell r="C41" t="str">
            <v>Normal</v>
          </cell>
          <cell r="D41" t="str">
            <v/>
          </cell>
          <cell r="E41" t="str">
            <v>MBBRAS - SBC_x000D_
59.104.273/0001-29</v>
          </cell>
          <cell r="F41" t="str">
            <v>BSAO0029280</v>
          </cell>
          <cell r="G41" t="str">
            <v/>
          </cell>
          <cell r="H41" t="str">
            <v/>
          </cell>
          <cell r="I41" t="str">
            <v>MARITIMA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>0817800
PORTO DE SANTOS</v>
          </cell>
          <cell r="AB41" t="str">
            <v>0817800
PORTO DE SANTOS</v>
          </cell>
          <cell r="AC41" t="str">
            <v>BRASIL TERMINAL PORTUÁRIO S/A</v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B42" t="str">
            <v/>
          </cell>
          <cell r="C42" t="str">
            <v>Normal</v>
          </cell>
          <cell r="D42" t="str">
            <v/>
          </cell>
          <cell r="E42" t="str">
            <v>MBBRAS - SBC_x000D_
59.104.273/0001-29</v>
          </cell>
          <cell r="F42" t="str">
            <v>BSAO0029294</v>
          </cell>
          <cell r="G42" t="str">
            <v/>
          </cell>
          <cell r="H42" t="str">
            <v/>
          </cell>
          <cell r="I42" t="str">
            <v>MARITIMA</v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>0817800
PORTO DE SANTOS</v>
          </cell>
          <cell r="AB42" t="str">
            <v>0817800
PORTO DE SANTOS</v>
          </cell>
          <cell r="AC42" t="str">
            <v>BRASIL TERMINAL PORTUÁRIO S/A</v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B43" t="str">
            <v/>
          </cell>
          <cell r="C43" t="str">
            <v>Normal</v>
          </cell>
          <cell r="D43" t="str">
            <v/>
          </cell>
          <cell r="E43" t="str">
            <v>MBBRAS - SBC_x000D_
59.104.273/0001-29</v>
          </cell>
          <cell r="F43" t="str">
            <v>BSAO0029336</v>
          </cell>
          <cell r="G43" t="str">
            <v/>
          </cell>
          <cell r="H43" t="str">
            <v/>
          </cell>
          <cell r="I43" t="str">
            <v>MARITIMA</v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>0817800
PORTO DE SANTOS</v>
          </cell>
          <cell r="AB43" t="str">
            <v>0817800
PORTO DE SANTOS</v>
          </cell>
          <cell r="AC43" t="str">
            <v>BRASIL TERMINAL PORTUÁRIO S/A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B44" t="str">
            <v/>
          </cell>
          <cell r="C44" t="str">
            <v>Normal</v>
          </cell>
          <cell r="D44" t="str">
            <v/>
          </cell>
          <cell r="E44" t="str">
            <v>MBBRAS - SBC_x000D_
59.104.273/0001-29</v>
          </cell>
          <cell r="F44" t="str">
            <v>BSAO0029331</v>
          </cell>
          <cell r="G44" t="str">
            <v/>
          </cell>
          <cell r="H44" t="str">
            <v/>
          </cell>
          <cell r="I44" t="str">
            <v>MARITIMA</v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>0817800
PORTO DE SANTOS</v>
          </cell>
          <cell r="AB44" t="str">
            <v>0817800
PORTO DE SANTOS</v>
          </cell>
          <cell r="AC44" t="str">
            <v>BRASIL TERMINAL PORTUÁRIO S/A</v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B45" t="str">
            <v/>
          </cell>
          <cell r="C45" t="str">
            <v>Normal</v>
          </cell>
          <cell r="D45" t="str">
            <v/>
          </cell>
          <cell r="E45" t="str">
            <v>MBBRAS - SBC_x000D_
59.104.273/0001-29</v>
          </cell>
          <cell r="F45" t="str">
            <v>BSAO0029341</v>
          </cell>
          <cell r="G45" t="str">
            <v/>
          </cell>
          <cell r="H45" t="str">
            <v/>
          </cell>
          <cell r="I45" t="str">
            <v>MARITIMA</v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>
            <v>44499</v>
          </cell>
          <cell r="X45" t="str">
            <v/>
          </cell>
          <cell r="Y45" t="str">
            <v/>
          </cell>
          <cell r="Z45" t="str">
            <v/>
          </cell>
          <cell r="AA45" t="str">
            <v>0817800
PORTO DE SANTOS</v>
          </cell>
          <cell r="AB45" t="str">
            <v>0817800
PORTO DE SANTOS</v>
          </cell>
          <cell r="AC45" t="str">
            <v>BRASIL TERMINAL PORTUÁRIO S/A</v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B46" t="str">
            <v/>
          </cell>
          <cell r="C46" t="str">
            <v>Normal</v>
          </cell>
          <cell r="D46" t="str">
            <v/>
          </cell>
          <cell r="E46" t="str">
            <v>MBBRAS - SBC_x000D_
59.104.273/0001-29</v>
          </cell>
          <cell r="F46" t="str">
            <v>BSAO0029349</v>
          </cell>
          <cell r="G46" t="str">
            <v/>
          </cell>
          <cell r="H46" t="str">
            <v/>
          </cell>
          <cell r="I46" t="str">
            <v>MARITIMA</v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>
            <v>44499</v>
          </cell>
          <cell r="X46" t="str">
            <v/>
          </cell>
          <cell r="Y46" t="str">
            <v/>
          </cell>
          <cell r="Z46" t="str">
            <v/>
          </cell>
          <cell r="AA46" t="str">
            <v>0817800
PORTO DE SANTOS</v>
          </cell>
          <cell r="AB46" t="str">
            <v>0817800
PORTO DE SANTOS</v>
          </cell>
          <cell r="AC46" t="str">
            <v>BRASIL TERMINAL PORTUÁRIO S/A</v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B47">
            <v>540200024</v>
          </cell>
          <cell r="C47" t="str">
            <v>Normal</v>
          </cell>
          <cell r="D47" t="str">
            <v>Produtivo</v>
          </cell>
          <cell r="E47" t="str">
            <v>MBBRAS - SBC_x000D_
59.104.273/0001-29</v>
          </cell>
          <cell r="F47" t="str">
            <v>BSAO0029446</v>
          </cell>
          <cell r="G47" t="str">
            <v>CHANGSHA XI</v>
          </cell>
          <cell r="H47" t="str">
            <v>AGILITY DO BRASIL</v>
          </cell>
          <cell r="I47" t="str">
            <v>MARITIMA</v>
          </cell>
          <cell r="J47" t="str">
            <v/>
          </cell>
          <cell r="K47">
            <v>44522</v>
          </cell>
          <cell r="L47" t="str">
            <v>WUHG017807</v>
          </cell>
          <cell r="M47" t="str">
            <v/>
          </cell>
          <cell r="Q47">
            <v>44522</v>
          </cell>
          <cell r="R47" t="str">
            <v>9731951 - COSCO SHIPPING RHINE</v>
          </cell>
          <cell r="S47" t="str">
            <v>FCL</v>
          </cell>
          <cell r="T47">
            <v>44571</v>
          </cell>
          <cell r="U47">
            <v>44572</v>
          </cell>
          <cell r="V47" t="str">
            <v>152205002582165</v>
          </cell>
          <cell r="W47">
            <v>44572</v>
          </cell>
          <cell r="X47" t="str">
            <v/>
          </cell>
          <cell r="Y47" t="str">
            <v/>
          </cell>
          <cell r="Z47" t="str">
            <v/>
          </cell>
          <cell r="AA47" t="str">
            <v>0817800
PORTO DE SANTOS</v>
          </cell>
          <cell r="AB47" t="str">
            <v>0817800
PORTO DE SANTOS</v>
          </cell>
          <cell r="AC47" t="str">
            <v>EMBRAPORT- EMPRESA BRASILEIRA DE TERMINAIS PORTUáRIOS S/A</v>
          </cell>
          <cell r="AD47">
            <v>44575</v>
          </cell>
          <cell r="AE47" t="str">
            <v>22/0095432-7</v>
          </cell>
          <cell r="AF47">
            <v>44578</v>
          </cell>
          <cell r="AG47" t="str">
            <v>Verde</v>
          </cell>
          <cell r="AH47">
            <v>44578</v>
          </cell>
          <cell r="AI47" t="str">
            <v/>
          </cell>
          <cell r="AJ47" t="str">
            <v/>
          </cell>
          <cell r="AK47">
            <v>44578</v>
          </cell>
        </row>
        <row r="48">
          <cell r="B48">
            <v>540200023</v>
          </cell>
          <cell r="C48" t="str">
            <v>Normal</v>
          </cell>
          <cell r="D48" t="str">
            <v>Produtivo</v>
          </cell>
          <cell r="E48" t="str">
            <v>MBBRAS - SBC_x000D_
59.104.273/0001-29</v>
          </cell>
          <cell r="F48" t="str">
            <v>BSAO0029445</v>
          </cell>
          <cell r="G48" t="str">
            <v>CHANGSHA XI</v>
          </cell>
          <cell r="H48" t="str">
            <v>AGILITY DO BRASIL</v>
          </cell>
          <cell r="I48" t="str">
            <v>MARITIMA</v>
          </cell>
          <cell r="J48" t="str">
            <v/>
          </cell>
          <cell r="K48">
            <v>44522</v>
          </cell>
          <cell r="L48" t="str">
            <v>WUHG017808</v>
          </cell>
          <cell r="M48" t="str">
            <v/>
          </cell>
          <cell r="Q48">
            <v>44522</v>
          </cell>
          <cell r="R48" t="str">
            <v>9731951 - COSCO SHIPPING RHINE</v>
          </cell>
          <cell r="S48" t="str">
            <v>FCL</v>
          </cell>
          <cell r="T48">
            <v>44571</v>
          </cell>
          <cell r="U48">
            <v>44572</v>
          </cell>
          <cell r="V48" t="str">
            <v>152205002582084</v>
          </cell>
          <cell r="W48">
            <v>44572</v>
          </cell>
          <cell r="X48" t="str">
            <v/>
          </cell>
          <cell r="Y48" t="str">
            <v/>
          </cell>
          <cell r="Z48" t="str">
            <v/>
          </cell>
          <cell r="AA48" t="str">
            <v>0817800
PORTO DE SANTOS</v>
          </cell>
          <cell r="AB48" t="str">
            <v>0817800
PORTO DE SANTOS</v>
          </cell>
          <cell r="AC48" t="str">
            <v>EMBRAPORT- EMPRESA BRASILEIRA DE TERMINAIS PORTUáRIOS S/A</v>
          </cell>
          <cell r="AD48">
            <v>44575</v>
          </cell>
          <cell r="AE48" t="str">
            <v>22/0095407-6</v>
          </cell>
          <cell r="AF48">
            <v>44578</v>
          </cell>
          <cell r="AG48" t="str">
            <v>Verde</v>
          </cell>
          <cell r="AH48">
            <v>44578</v>
          </cell>
          <cell r="AI48" t="str">
            <v/>
          </cell>
          <cell r="AJ48" t="str">
            <v/>
          </cell>
          <cell r="AK48">
            <v>44578</v>
          </cell>
        </row>
        <row r="49">
          <cell r="B49">
            <v>540101369</v>
          </cell>
          <cell r="C49" t="str">
            <v>Normal</v>
          </cell>
          <cell r="D49" t="str">
            <v>Produtivo</v>
          </cell>
          <cell r="E49" t="str">
            <v>MBBRAS - SBC_x000D_
59.104.273/0001-29</v>
          </cell>
          <cell r="F49" t="str">
            <v>BSAO0029526</v>
          </cell>
          <cell r="G49" t="str">
            <v>DAIMLER TRUCK</v>
          </cell>
          <cell r="H49" t="str">
            <v>HAPPAG LLOYD BRASIL AGENCIAMENTO MARITIM</v>
          </cell>
          <cell r="I49" t="str">
            <v>MARITIMA</v>
          </cell>
          <cell r="J49" t="str">
            <v/>
          </cell>
          <cell r="K49">
            <v>44519</v>
          </cell>
          <cell r="L49" t="str">
            <v>HLCUSTR211005933</v>
          </cell>
          <cell r="M49" t="str">
            <v/>
          </cell>
          <cell r="Q49">
            <v>44519</v>
          </cell>
          <cell r="R49" t="str">
            <v>9627916 -CSAV TRANCURA</v>
          </cell>
          <cell r="S49" t="str">
            <v>FCL</v>
          </cell>
          <cell r="T49">
            <v>44503</v>
          </cell>
          <cell r="U49" t="str">
            <v/>
          </cell>
          <cell r="V49" t="str">
            <v>152105268847005</v>
          </cell>
          <cell r="W49">
            <v>44503</v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>0817800
PORTO DE SANTOS</v>
          </cell>
          <cell r="AC49" t="str">
            <v>BRASIL TERMINAL PORTUÁRIO S/A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</row>
        <row r="50">
          <cell r="B50">
            <v>540200083</v>
          </cell>
          <cell r="C50" t="str">
            <v>Normal</v>
          </cell>
          <cell r="D50" t="str">
            <v>Produtivo</v>
          </cell>
          <cell r="E50" t="str">
            <v>MBBRAS - SBC_x000D_
59.104.273/0001-29</v>
          </cell>
          <cell r="F50" t="str">
            <v>BSAO0029579</v>
          </cell>
          <cell r="G50" t="str">
            <v>KOYO LATIN</v>
          </cell>
          <cell r="H50" t="str">
            <v>AGILITY DO BRASIL</v>
          </cell>
          <cell r="I50" t="str">
            <v>MARITIMA</v>
          </cell>
          <cell r="J50" t="str">
            <v/>
          </cell>
          <cell r="K50">
            <v>44535</v>
          </cell>
          <cell r="L50" t="str">
            <v>HBL7962021</v>
          </cell>
          <cell r="M50" t="str">
            <v/>
          </cell>
          <cell r="Q50">
            <v>44556</v>
          </cell>
          <cell r="R50" t="str">
            <v>9535137 - HELLA (EX: MOL GATEW</v>
          </cell>
          <cell r="S50" t="str">
            <v>FCL</v>
          </cell>
          <cell r="T50">
            <v>44575</v>
          </cell>
          <cell r="U50">
            <v>44575</v>
          </cell>
          <cell r="V50" t="str">
            <v>152205004809973</v>
          </cell>
          <cell r="W50">
            <v>44576</v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0817800
PORTO DE SANTOS</v>
          </cell>
          <cell r="AC50" t="str">
            <v>EMBRAPORT- EMPRESA BRASILEIRA DE TERMINAIS PORTUáRIOS S/A</v>
          </cell>
          <cell r="AD50">
            <v>44592</v>
          </cell>
          <cell r="AE50" t="str">
            <v>22/0198907-8</v>
          </cell>
          <cell r="AF50">
            <v>44593</v>
          </cell>
          <cell r="AG50" t="str">
            <v>Verde</v>
          </cell>
          <cell r="AH50">
            <v>44593</v>
          </cell>
          <cell r="AI50" t="str">
            <v/>
          </cell>
          <cell r="AJ50" t="str">
            <v/>
          </cell>
          <cell r="AK50">
            <v>44594</v>
          </cell>
        </row>
        <row r="51">
          <cell r="B51">
            <v>540200096</v>
          </cell>
          <cell r="C51" t="str">
            <v>Normal</v>
          </cell>
          <cell r="D51" t="str">
            <v>Produtivo</v>
          </cell>
          <cell r="E51" t="str">
            <v>MBBRAS - SBC_x000D_
59.104.273/0001-29</v>
          </cell>
          <cell r="F51" t="str">
            <v>BSAO0029607</v>
          </cell>
          <cell r="G51" t="str">
            <v>MARTINREA</v>
          </cell>
          <cell r="H51" t="str">
            <v>AGILITY DO BRASIL</v>
          </cell>
          <cell r="I51" t="str">
            <v>MARITIMA</v>
          </cell>
          <cell r="J51" t="str">
            <v/>
          </cell>
          <cell r="K51">
            <v>44557</v>
          </cell>
          <cell r="L51" t="str">
            <v>MEXG260522</v>
          </cell>
          <cell r="M51" t="str">
            <v/>
          </cell>
          <cell r="Q51">
            <v>44557</v>
          </cell>
          <cell r="R51" t="str">
            <v>9357949 - MONTE TAMARO</v>
          </cell>
          <cell r="S51" t="str">
            <v>FCL</v>
          </cell>
          <cell r="T51">
            <v>44588</v>
          </cell>
          <cell r="U51">
            <v>44583</v>
          </cell>
          <cell r="V51" t="str">
            <v>152205011735599</v>
          </cell>
          <cell r="W51">
            <v>44585</v>
          </cell>
          <cell r="X51" t="str">
            <v/>
          </cell>
          <cell r="Y51" t="str">
            <v/>
          </cell>
          <cell r="Z51" t="str">
            <v/>
          </cell>
          <cell r="AA51" t="str">
            <v>0817800
PORTO DE SANTOS</v>
          </cell>
          <cell r="AB51" t="str">
            <v>0817800
PORTO DE SANTOS</v>
          </cell>
          <cell r="AC51" t="str">
            <v>BRASIL TERMINAL PORTUÁRIO S/A</v>
          </cell>
          <cell r="AD51">
            <v>44592</v>
          </cell>
          <cell r="AE51" t="str">
            <v>22/0196147-5</v>
          </cell>
          <cell r="AF51">
            <v>44593</v>
          </cell>
          <cell r="AG51" t="str">
            <v>Verde</v>
          </cell>
          <cell r="AH51">
            <v>44593</v>
          </cell>
          <cell r="AI51" t="str">
            <v/>
          </cell>
          <cell r="AJ51" t="str">
            <v/>
          </cell>
          <cell r="AK51">
            <v>44594</v>
          </cell>
        </row>
        <row r="52">
          <cell r="B52">
            <v>540200097</v>
          </cell>
          <cell r="C52" t="str">
            <v>Normal</v>
          </cell>
          <cell r="D52" t="str">
            <v>Produtivo</v>
          </cell>
          <cell r="E52" t="str">
            <v>MBBRAS - SBC_x000D_
59.104.273/0001-29</v>
          </cell>
          <cell r="F52" t="str">
            <v>BSAO0029622</v>
          </cell>
          <cell r="G52" t="str">
            <v>BOGE RUBBER</v>
          </cell>
          <cell r="H52" t="str">
            <v>DSV</v>
          </cell>
          <cell r="I52" t="str">
            <v>MARITIMA</v>
          </cell>
          <cell r="J52" t="str">
            <v/>
          </cell>
          <cell r="K52">
            <v>44541</v>
          </cell>
          <cell r="L52" t="str">
            <v>WUHG017860</v>
          </cell>
          <cell r="M52" t="str">
            <v/>
          </cell>
          <cell r="Q52">
            <v>44541</v>
          </cell>
          <cell r="R52" t="str">
            <v>9629122 - EVER LIFTING</v>
          </cell>
          <cell r="S52" t="str">
            <v>FCL</v>
          </cell>
          <cell r="T52">
            <v>44223</v>
          </cell>
          <cell r="U52">
            <v>44590</v>
          </cell>
          <cell r="V52" t="str">
            <v>152205013123540</v>
          </cell>
          <cell r="W52">
            <v>44591</v>
          </cell>
          <cell r="X52" t="str">
            <v/>
          </cell>
          <cell r="Y52" t="str">
            <v/>
          </cell>
          <cell r="Z52" t="str">
            <v/>
          </cell>
          <cell r="AA52" t="str">
            <v>0817800
PORTO DE SANTOS</v>
          </cell>
          <cell r="AB52" t="str">
            <v>0817800
PORTO DE SANTOS</v>
          </cell>
          <cell r="AC52" t="str">
            <v>EMBRAPORT- EMPRESA BRASILEIRA DE TERMINAIS PORTUáRIOS S/A</v>
          </cell>
          <cell r="AD52">
            <v>44599</v>
          </cell>
          <cell r="AE52" t="str">
            <v>22/0242727-8</v>
          </cell>
          <cell r="AF52">
            <v>44599</v>
          </cell>
          <cell r="AG52" t="str">
            <v>Verde</v>
          </cell>
          <cell r="AH52">
            <v>44599</v>
          </cell>
          <cell r="AI52" t="str">
            <v/>
          </cell>
          <cell r="AJ52" t="str">
            <v/>
          </cell>
          <cell r="AK52">
            <v>44600</v>
          </cell>
        </row>
        <row r="53">
          <cell r="B53">
            <v>540200099</v>
          </cell>
          <cell r="C53" t="str">
            <v>Normal</v>
          </cell>
          <cell r="D53" t="str">
            <v>Produtivo</v>
          </cell>
          <cell r="E53" t="str">
            <v>MBBRAS - SBC_x000D_
59.104.273/0001-29</v>
          </cell>
          <cell r="F53" t="str">
            <v>BSAO0029692</v>
          </cell>
          <cell r="G53" t="str">
            <v>DAIMLER INDIA</v>
          </cell>
          <cell r="H53" t="str">
            <v>MAERSK</v>
          </cell>
          <cell r="I53" t="str">
            <v>MARITIMA</v>
          </cell>
          <cell r="J53" t="str">
            <v/>
          </cell>
          <cell r="K53">
            <v>44538</v>
          </cell>
          <cell r="L53" t="str">
            <v>214797811</v>
          </cell>
          <cell r="M53" t="str">
            <v/>
          </cell>
          <cell r="Q53">
            <v>44538</v>
          </cell>
          <cell r="R53" t="str">
            <v>9699189 - SAN CLEMENTE</v>
          </cell>
          <cell r="S53" t="str">
            <v>FCL</v>
          </cell>
          <cell r="T53">
            <v>44581</v>
          </cell>
          <cell r="U53">
            <v>44584</v>
          </cell>
          <cell r="V53" t="str">
            <v>152205006669001</v>
          </cell>
          <cell r="W53">
            <v>44584</v>
          </cell>
          <cell r="X53" t="str">
            <v/>
          </cell>
          <cell r="Y53" t="str">
            <v/>
          </cell>
          <cell r="Z53" t="str">
            <v/>
          </cell>
          <cell r="AA53" t="str">
            <v>0817800
PORTO DE SANTOS</v>
          </cell>
          <cell r="AB53" t="str">
            <v>0817800
PORTO DE SANTOS</v>
          </cell>
          <cell r="AC53" t="str">
            <v>BRASIL TERMINAL PORTUÁRIO S/A</v>
          </cell>
          <cell r="AD53">
            <v>44592</v>
          </cell>
          <cell r="AE53" t="str">
            <v>22/0190713-6</v>
          </cell>
          <cell r="AF53">
            <v>44592</v>
          </cell>
          <cell r="AG53" t="str">
            <v>Verde</v>
          </cell>
          <cell r="AH53">
            <v>44592</v>
          </cell>
          <cell r="AI53" t="str">
            <v/>
          </cell>
          <cell r="AJ53" t="str">
            <v/>
          </cell>
          <cell r="AK53">
            <v>44594</v>
          </cell>
        </row>
        <row r="54">
          <cell r="B54">
            <v>540200102</v>
          </cell>
          <cell r="C54" t="str">
            <v>Normal</v>
          </cell>
          <cell r="D54" t="str">
            <v>Produtivo</v>
          </cell>
          <cell r="E54" t="str">
            <v>MBBRAS - SBC_x000D_
59.104.273/0001-29</v>
          </cell>
          <cell r="F54" t="str">
            <v>BSAO0029703</v>
          </cell>
          <cell r="G54" t="str">
            <v>DAIMLER INDIA</v>
          </cell>
          <cell r="H54" t="str">
            <v>MAERSK</v>
          </cell>
          <cell r="I54" t="str">
            <v>MARITIMA</v>
          </cell>
          <cell r="J54" t="str">
            <v/>
          </cell>
          <cell r="K54">
            <v>44538</v>
          </cell>
          <cell r="L54" t="str">
            <v>214797946</v>
          </cell>
          <cell r="M54" t="str">
            <v/>
          </cell>
          <cell r="Q54">
            <v>44538</v>
          </cell>
          <cell r="R54" t="str">
            <v>9699189 - SAN CLEMENTE</v>
          </cell>
          <cell r="S54" t="str">
            <v>FCL</v>
          </cell>
          <cell r="T54">
            <v>44581</v>
          </cell>
          <cell r="U54">
            <v>44584</v>
          </cell>
          <cell r="V54" t="str">
            <v>152205006669346</v>
          </cell>
          <cell r="W54">
            <v>44585</v>
          </cell>
          <cell r="X54" t="str">
            <v/>
          </cell>
          <cell r="Y54" t="str">
            <v/>
          </cell>
          <cell r="Z54" t="str">
            <v/>
          </cell>
          <cell r="AA54" t="str">
            <v>0817800
PORTO DE SANTOS</v>
          </cell>
          <cell r="AB54" t="str">
            <v>0817800
PORTO DE SANTOS</v>
          </cell>
          <cell r="AC54" t="str">
            <v>BRASIL TERMINAL PORTUÁRIO S/A</v>
          </cell>
          <cell r="AD54">
            <v>44585</v>
          </cell>
          <cell r="AE54" t="str">
            <v>22/0150220-9</v>
          </cell>
          <cell r="AF54">
            <v>44586</v>
          </cell>
          <cell r="AG54" t="str">
            <v>Verde</v>
          </cell>
          <cell r="AH54">
            <v>44586</v>
          </cell>
          <cell r="AI54" t="str">
            <v/>
          </cell>
          <cell r="AJ54" t="str">
            <v/>
          </cell>
          <cell r="AK54">
            <v>44586</v>
          </cell>
        </row>
        <row r="55">
          <cell r="B55">
            <v>540200103</v>
          </cell>
          <cell r="C55" t="str">
            <v>Normal</v>
          </cell>
          <cell r="D55" t="str">
            <v>Protótipo</v>
          </cell>
          <cell r="E55" t="str">
            <v>MBBRAS - SBC_x000D_
59.104.273/0001-29</v>
          </cell>
          <cell r="F55" t="str">
            <v>BSAO0029704</v>
          </cell>
          <cell r="G55" t="str">
            <v>DAIMLER INDIA</v>
          </cell>
          <cell r="H55" t="str">
            <v>MAERSK</v>
          </cell>
          <cell r="I55" t="str">
            <v>MARITIMA</v>
          </cell>
          <cell r="J55" t="str">
            <v/>
          </cell>
          <cell r="K55">
            <v>44538</v>
          </cell>
          <cell r="L55" t="str">
            <v>214797972</v>
          </cell>
          <cell r="M55" t="str">
            <v/>
          </cell>
          <cell r="Q55">
            <v>44538</v>
          </cell>
          <cell r="R55" t="str">
            <v>9699189 - SAN CLEMENTE</v>
          </cell>
          <cell r="S55" t="str">
            <v>FCL</v>
          </cell>
          <cell r="T55">
            <v>44581</v>
          </cell>
          <cell r="U55">
            <v>44584</v>
          </cell>
          <cell r="V55" t="str">
            <v>152205006669427</v>
          </cell>
          <cell r="W55">
            <v>44585</v>
          </cell>
          <cell r="X55" t="str">
            <v/>
          </cell>
          <cell r="Y55" t="str">
            <v/>
          </cell>
          <cell r="Z55" t="str">
            <v/>
          </cell>
          <cell r="AA55" t="str">
            <v>0817800
PORTO DE SANTOS</v>
          </cell>
          <cell r="AB55" t="str">
            <v>0817800
PORTO DE SANTOS</v>
          </cell>
          <cell r="AC55" t="str">
            <v>BRASIL TERMINAL PORTUÁRIO S/A</v>
          </cell>
          <cell r="AD55">
            <v>44585</v>
          </cell>
          <cell r="AE55" t="str">
            <v>22/0150229-2</v>
          </cell>
          <cell r="AF55">
            <v>44586</v>
          </cell>
          <cell r="AG55" t="str">
            <v>Verde</v>
          </cell>
          <cell r="AH55">
            <v>44586</v>
          </cell>
          <cell r="AI55" t="str">
            <v/>
          </cell>
          <cell r="AJ55" t="str">
            <v/>
          </cell>
          <cell r="AK55">
            <v>44586</v>
          </cell>
        </row>
        <row r="56">
          <cell r="B56">
            <v>540200104</v>
          </cell>
          <cell r="C56" t="str">
            <v>Normal</v>
          </cell>
          <cell r="D56" t="str">
            <v>Produtivo</v>
          </cell>
          <cell r="E56" t="str">
            <v>MBBRAS - SBC_x000D_
59.104.273/0001-29</v>
          </cell>
          <cell r="F56" t="str">
            <v>BSAO0029705</v>
          </cell>
          <cell r="G56" t="str">
            <v>DAIMLER INDIA</v>
          </cell>
          <cell r="H56" t="str">
            <v>MAERSK</v>
          </cell>
          <cell r="I56" t="str">
            <v>MARITIMA</v>
          </cell>
          <cell r="J56" t="str">
            <v/>
          </cell>
          <cell r="K56">
            <v>44538</v>
          </cell>
          <cell r="L56" t="str">
            <v>214946444</v>
          </cell>
          <cell r="M56" t="str">
            <v/>
          </cell>
          <cell r="Q56">
            <v>44538</v>
          </cell>
          <cell r="R56" t="str">
            <v>9699189 -SAN CLEMENTE</v>
          </cell>
          <cell r="S56" t="str">
            <v>FCL</v>
          </cell>
          <cell r="T56">
            <v>44581</v>
          </cell>
          <cell r="U56">
            <v>44584</v>
          </cell>
          <cell r="V56" t="str">
            <v>152205006670786</v>
          </cell>
          <cell r="W56">
            <v>44585</v>
          </cell>
          <cell r="X56" t="str">
            <v/>
          </cell>
          <cell r="Y56" t="str">
            <v/>
          </cell>
          <cell r="Z56" t="str">
            <v/>
          </cell>
          <cell r="AA56" t="str">
            <v>0817800
PORTO DE SANTOS</v>
          </cell>
          <cell r="AB56" t="str">
            <v>0817800
PORTO DE SANTOS</v>
          </cell>
          <cell r="AC56" t="str">
            <v>BRASIL TERMINAL PORTUÁRIO S/A</v>
          </cell>
          <cell r="AD56">
            <v>44592</v>
          </cell>
          <cell r="AE56" t="str">
            <v>22/0190726-8</v>
          </cell>
          <cell r="AF56">
            <v>44592</v>
          </cell>
          <cell r="AG56" t="str">
            <v>Verde</v>
          </cell>
          <cell r="AH56">
            <v>44592</v>
          </cell>
          <cell r="AI56" t="str">
            <v/>
          </cell>
          <cell r="AJ56" t="str">
            <v/>
          </cell>
          <cell r="AK56">
            <v>44594</v>
          </cell>
        </row>
        <row r="57">
          <cell r="B57">
            <v>540200106</v>
          </cell>
          <cell r="C57" t="str">
            <v>Normal</v>
          </cell>
          <cell r="D57" t="str">
            <v>Produtivo</v>
          </cell>
          <cell r="E57" t="str">
            <v>MBBRAS - SBC_x000D_
59.104.273/0001-29</v>
          </cell>
          <cell r="F57" t="str">
            <v>BSAO0029709</v>
          </cell>
          <cell r="G57" t="str">
            <v>DAIMLER INDIA</v>
          </cell>
          <cell r="H57" t="str">
            <v>MAERSK</v>
          </cell>
          <cell r="I57" t="str">
            <v>MARITIMA</v>
          </cell>
          <cell r="J57" t="str">
            <v/>
          </cell>
          <cell r="K57">
            <v>44538</v>
          </cell>
          <cell r="L57" t="str">
            <v>214946701</v>
          </cell>
          <cell r="M57" t="str">
            <v/>
          </cell>
          <cell r="Q57">
            <v>44538</v>
          </cell>
          <cell r="R57" t="str">
            <v>9699189 - SAN CLEMENTE</v>
          </cell>
          <cell r="S57" t="str">
            <v>FCL</v>
          </cell>
          <cell r="T57">
            <v>44581</v>
          </cell>
          <cell r="U57">
            <v>44584</v>
          </cell>
          <cell r="V57" t="str">
            <v>152205006671081</v>
          </cell>
          <cell r="W57">
            <v>44584</v>
          </cell>
          <cell r="X57" t="str">
            <v/>
          </cell>
          <cell r="Y57" t="str">
            <v/>
          </cell>
          <cell r="Z57" t="str">
            <v/>
          </cell>
          <cell r="AA57" t="str">
            <v>0817800
PORTO DE SANTOS</v>
          </cell>
          <cell r="AB57" t="str">
            <v>0817800
PORTO DE SANTOS</v>
          </cell>
          <cell r="AC57" t="str">
            <v>BRASIL TERMINAL PORTUÁRIO S/A</v>
          </cell>
          <cell r="AD57">
            <v>44592</v>
          </cell>
          <cell r="AE57" t="str">
            <v>22/0190741-1</v>
          </cell>
          <cell r="AF57">
            <v>44592</v>
          </cell>
          <cell r="AG57" t="str">
            <v>Verde</v>
          </cell>
          <cell r="AH57">
            <v>44592</v>
          </cell>
          <cell r="AI57" t="str">
            <v/>
          </cell>
          <cell r="AJ57" t="str">
            <v/>
          </cell>
          <cell r="AK57">
            <v>44594</v>
          </cell>
        </row>
        <row r="58">
          <cell r="B58">
            <v>540200101</v>
          </cell>
          <cell r="C58" t="str">
            <v>Normal</v>
          </cell>
          <cell r="D58" t="str">
            <v>Produtivo</v>
          </cell>
          <cell r="E58" t="str">
            <v>MBBRAS - SBC_x000D_
59.104.273/0001-29</v>
          </cell>
          <cell r="F58" t="str">
            <v>BSAO0029702</v>
          </cell>
          <cell r="G58" t="str">
            <v>DAIMLER INDIA</v>
          </cell>
          <cell r="H58" t="str">
            <v>MAERSK</v>
          </cell>
          <cell r="I58" t="str">
            <v>MARITIMA</v>
          </cell>
          <cell r="J58" t="str">
            <v/>
          </cell>
          <cell r="K58">
            <v>44539</v>
          </cell>
          <cell r="L58" t="str">
            <v>214797913</v>
          </cell>
          <cell r="M58" t="str">
            <v/>
          </cell>
          <cell r="Q58">
            <v>44539</v>
          </cell>
          <cell r="R58" t="str">
            <v>9699189 - SAN CLEMENTE</v>
          </cell>
          <cell r="S58" t="str">
            <v>FCL</v>
          </cell>
          <cell r="T58">
            <v>44581</v>
          </cell>
          <cell r="U58">
            <v>44584</v>
          </cell>
          <cell r="V58" t="str">
            <v>152205006669265</v>
          </cell>
          <cell r="W58">
            <v>44584</v>
          </cell>
          <cell r="X58" t="str">
            <v/>
          </cell>
          <cell r="Y58" t="str">
            <v/>
          </cell>
          <cell r="Z58" t="str">
            <v/>
          </cell>
          <cell r="AA58" t="str">
            <v>0817800
PORTO DE SANTOS</v>
          </cell>
          <cell r="AB58" t="str">
            <v>0817800
PORTO DE SANTOS</v>
          </cell>
          <cell r="AC58" t="str">
            <v>BRASIL TERMINAL PORTUÁRIO S/A</v>
          </cell>
          <cell r="AD58">
            <v>44585</v>
          </cell>
          <cell r="AE58" t="str">
            <v>22/0150218-7</v>
          </cell>
          <cell r="AF58">
            <v>44586</v>
          </cell>
          <cell r="AG58" t="str">
            <v>Verde</v>
          </cell>
          <cell r="AH58">
            <v>44586</v>
          </cell>
          <cell r="AI58" t="str">
            <v/>
          </cell>
          <cell r="AJ58" t="str">
            <v/>
          </cell>
          <cell r="AK58">
            <v>44586</v>
          </cell>
        </row>
        <row r="59">
          <cell r="B59">
            <v>540200100</v>
          </cell>
          <cell r="C59" t="str">
            <v>Normal</v>
          </cell>
          <cell r="D59" t="str">
            <v>Produtivo</v>
          </cell>
          <cell r="E59" t="str">
            <v>MBBRAS - SBC_x000D_
59.104.273/0001-29</v>
          </cell>
          <cell r="F59" t="str">
            <v>BSAO0029701</v>
          </cell>
          <cell r="G59" t="str">
            <v>DAIMLER INDIA</v>
          </cell>
          <cell r="H59" t="str">
            <v>MAERSK</v>
          </cell>
          <cell r="I59" t="str">
            <v>MARITIMA</v>
          </cell>
          <cell r="J59" t="str">
            <v/>
          </cell>
          <cell r="K59">
            <v>44538</v>
          </cell>
          <cell r="L59" t="str">
            <v>214797877</v>
          </cell>
          <cell r="M59" t="str">
            <v/>
          </cell>
          <cell r="Q59">
            <v>44538</v>
          </cell>
          <cell r="R59" t="str">
            <v>9699189 - SAN CLEMENTE</v>
          </cell>
          <cell r="S59" t="str">
            <v>FCL</v>
          </cell>
          <cell r="T59">
            <v>44581</v>
          </cell>
          <cell r="U59">
            <v>44584</v>
          </cell>
          <cell r="V59" t="str">
            <v>152205006669184</v>
          </cell>
          <cell r="W59">
            <v>44584</v>
          </cell>
          <cell r="X59" t="str">
            <v/>
          </cell>
          <cell r="Y59" t="str">
            <v/>
          </cell>
          <cell r="Z59" t="str">
            <v/>
          </cell>
          <cell r="AA59" t="str">
            <v>0817800
PORTO DE SANTOS</v>
          </cell>
          <cell r="AB59" t="str">
            <v>0817800
PORTO DE SANTOS</v>
          </cell>
          <cell r="AC59" t="str">
            <v>BRASIL TERMINAL PORTUÁRIO S/A</v>
          </cell>
          <cell r="AD59">
            <v>44592</v>
          </cell>
          <cell r="AE59" t="str">
            <v>22/0190721-7</v>
          </cell>
          <cell r="AF59">
            <v>44592</v>
          </cell>
          <cell r="AG59" t="str">
            <v>Verde</v>
          </cell>
          <cell r="AH59">
            <v>44592</v>
          </cell>
          <cell r="AI59" t="str">
            <v/>
          </cell>
          <cell r="AJ59" t="str">
            <v/>
          </cell>
          <cell r="AK59">
            <v>44594</v>
          </cell>
        </row>
        <row r="60">
          <cell r="B60">
            <v>540200105</v>
          </cell>
          <cell r="C60" t="str">
            <v>Normal</v>
          </cell>
          <cell r="D60" t="str">
            <v>Protótipo</v>
          </cell>
          <cell r="E60" t="str">
            <v>MBBRAS - SBC_x000D_
59.104.273/0001-29</v>
          </cell>
          <cell r="F60" t="str">
            <v>BSAO0029706</v>
          </cell>
          <cell r="G60" t="str">
            <v>DAIMLER INDIA</v>
          </cell>
          <cell r="H60" t="str">
            <v>MAERSK</v>
          </cell>
          <cell r="I60" t="str">
            <v>MARITIMA</v>
          </cell>
          <cell r="J60" t="str">
            <v/>
          </cell>
          <cell r="K60">
            <v>44538</v>
          </cell>
          <cell r="L60" t="str">
            <v>214946629</v>
          </cell>
          <cell r="M60" t="str">
            <v/>
          </cell>
          <cell r="Q60">
            <v>44538</v>
          </cell>
          <cell r="R60" t="str">
            <v>9699189 -SAN CLEMENTE</v>
          </cell>
          <cell r="S60" t="str">
            <v>FCL</v>
          </cell>
          <cell r="T60">
            <v>44581</v>
          </cell>
          <cell r="U60">
            <v>44584</v>
          </cell>
          <cell r="V60" t="str">
            <v>152205006670948</v>
          </cell>
          <cell r="W60">
            <v>44584</v>
          </cell>
          <cell r="X60" t="str">
            <v/>
          </cell>
          <cell r="Y60" t="str">
            <v/>
          </cell>
          <cell r="Z60" t="str">
            <v/>
          </cell>
          <cell r="AA60" t="str">
            <v>0817800
PORTO DE SANTOS</v>
          </cell>
          <cell r="AB60" t="str">
            <v>0817800
PORTO DE SANTOS</v>
          </cell>
          <cell r="AC60" t="str">
            <v>BRASIL TERMINAL PORTUÁRIO S/A</v>
          </cell>
          <cell r="AD60">
            <v>44592</v>
          </cell>
          <cell r="AE60" t="str">
            <v>22/0190732-2</v>
          </cell>
          <cell r="AF60">
            <v>44592</v>
          </cell>
          <cell r="AG60" t="str">
            <v>Verde</v>
          </cell>
          <cell r="AH60">
            <v>44592</v>
          </cell>
          <cell r="AI60" t="str">
            <v/>
          </cell>
          <cell r="AJ60" t="str">
            <v/>
          </cell>
          <cell r="AK60">
            <v>44594</v>
          </cell>
        </row>
        <row r="61">
          <cell r="B61">
            <v>540200107</v>
          </cell>
          <cell r="C61" t="str">
            <v>Normal</v>
          </cell>
          <cell r="D61" t="str">
            <v>Produtivo</v>
          </cell>
          <cell r="E61" t="str">
            <v>MBBRAS - SBC_x000D_
59.104.273/0001-29</v>
          </cell>
          <cell r="F61" t="str">
            <v>BSAO0029710</v>
          </cell>
          <cell r="G61" t="str">
            <v>DAIMLER INDIA</v>
          </cell>
          <cell r="H61" t="str">
            <v>MAERSK</v>
          </cell>
          <cell r="I61" t="str">
            <v>MARITIMA</v>
          </cell>
          <cell r="J61" t="str">
            <v/>
          </cell>
          <cell r="K61" t="str">
            <v/>
          </cell>
          <cell r="L61" t="str">
            <v>214946848</v>
          </cell>
          <cell r="M61" t="str">
            <v/>
          </cell>
          <cell r="Q61">
            <v>44538</v>
          </cell>
          <cell r="R61" t="str">
            <v>9699189 -SAN CLEMENTE</v>
          </cell>
          <cell r="S61" t="str">
            <v>FCL</v>
          </cell>
          <cell r="T61">
            <v>44583</v>
          </cell>
          <cell r="U61">
            <v>44584</v>
          </cell>
          <cell r="V61" t="str">
            <v>152205006671405</v>
          </cell>
          <cell r="W61">
            <v>44585</v>
          </cell>
          <cell r="X61" t="str">
            <v/>
          </cell>
          <cell r="Y61" t="str">
            <v/>
          </cell>
          <cell r="Z61" t="str">
            <v/>
          </cell>
          <cell r="AA61" t="str">
            <v>0817800
PORTO DE SANTOS</v>
          </cell>
          <cell r="AB61" t="str">
            <v>0817800
PORTO DE SANTOS</v>
          </cell>
          <cell r="AC61" t="str">
            <v>BRASIL TERMINAL PORTUÁRIO S/A</v>
          </cell>
          <cell r="AD61">
            <v>44585</v>
          </cell>
          <cell r="AE61" t="str">
            <v>22/0150192-0</v>
          </cell>
          <cell r="AF61">
            <v>44586</v>
          </cell>
          <cell r="AG61" t="str">
            <v>Verde</v>
          </cell>
          <cell r="AH61">
            <v>44586</v>
          </cell>
          <cell r="AI61" t="str">
            <v/>
          </cell>
          <cell r="AJ61" t="str">
            <v/>
          </cell>
          <cell r="AK61">
            <v>44586</v>
          </cell>
        </row>
        <row r="62">
          <cell r="B62">
            <v>540200108</v>
          </cell>
          <cell r="C62" t="str">
            <v>Normal</v>
          </cell>
          <cell r="D62" t="str">
            <v>Produtivo</v>
          </cell>
          <cell r="E62" t="str">
            <v>MBBRAS - SBC_x000D_
59.104.273/0001-29</v>
          </cell>
          <cell r="F62" t="str">
            <v>BSAO0029721</v>
          </cell>
          <cell r="G62" t="str">
            <v>DAIMLER INDIA</v>
          </cell>
          <cell r="H62" t="str">
            <v>MAERSK</v>
          </cell>
          <cell r="I62" t="str">
            <v>MARITIMA</v>
          </cell>
          <cell r="J62" t="str">
            <v/>
          </cell>
          <cell r="K62">
            <v>44544</v>
          </cell>
          <cell r="L62" t="str">
            <v>214946543</v>
          </cell>
          <cell r="M62" t="str">
            <v/>
          </cell>
          <cell r="Q62">
            <v>44544</v>
          </cell>
          <cell r="R62" t="str">
            <v>9699189 - SAN CLEMENTE</v>
          </cell>
          <cell r="S62" t="str">
            <v>FCL</v>
          </cell>
          <cell r="T62">
            <v>44581</v>
          </cell>
          <cell r="U62">
            <v>44584</v>
          </cell>
          <cell r="V62" t="str">
            <v>152205006670867</v>
          </cell>
          <cell r="W62">
            <v>44584</v>
          </cell>
          <cell r="X62" t="str">
            <v/>
          </cell>
          <cell r="Y62" t="str">
            <v/>
          </cell>
          <cell r="Z62" t="str">
            <v/>
          </cell>
          <cell r="AA62" t="str">
            <v>0817800
PORTO DE SANTOS</v>
          </cell>
          <cell r="AB62" t="str">
            <v>0817800
PORTO DE SANTOS</v>
          </cell>
          <cell r="AC62" t="str">
            <v>BRASIL TERMINAL PORTUÁRIO S/A</v>
          </cell>
          <cell r="AD62">
            <v>44585</v>
          </cell>
          <cell r="AE62" t="str">
            <v>22/0150234-9</v>
          </cell>
          <cell r="AF62">
            <v>44586</v>
          </cell>
          <cell r="AG62" t="str">
            <v>Verde</v>
          </cell>
          <cell r="AH62">
            <v>44586</v>
          </cell>
          <cell r="AI62" t="str">
            <v/>
          </cell>
          <cell r="AJ62" t="str">
            <v/>
          </cell>
          <cell r="AK62">
            <v>44586</v>
          </cell>
        </row>
        <row r="63">
          <cell r="B63">
            <v>540200111</v>
          </cell>
          <cell r="C63" t="str">
            <v>Normal</v>
          </cell>
          <cell r="D63" t="str">
            <v>Produtivo</v>
          </cell>
          <cell r="E63" t="str">
            <v>MBBRAS - SBC_x000D_
59.104.273/0001-29</v>
          </cell>
          <cell r="F63" t="str">
            <v>BSAO0029729</v>
          </cell>
          <cell r="G63" t="str">
            <v>DAIMLER INDIA</v>
          </cell>
          <cell r="H63" t="str">
            <v>MAERSK</v>
          </cell>
          <cell r="I63" t="str">
            <v>MARITIMA</v>
          </cell>
          <cell r="J63" t="str">
            <v/>
          </cell>
          <cell r="K63">
            <v>44544</v>
          </cell>
          <cell r="L63" t="str">
            <v>214946819</v>
          </cell>
          <cell r="M63" t="str">
            <v/>
          </cell>
          <cell r="Q63">
            <v>44544</v>
          </cell>
          <cell r="R63" t="str">
            <v>9699189 - SAN CLEMENTE</v>
          </cell>
          <cell r="S63" t="str">
            <v>FCL</v>
          </cell>
          <cell r="T63">
            <v>44581</v>
          </cell>
          <cell r="U63">
            <v>44584</v>
          </cell>
          <cell r="V63" t="str">
            <v>152205006671324</v>
          </cell>
          <cell r="W63">
            <v>44584</v>
          </cell>
          <cell r="X63" t="str">
            <v/>
          </cell>
          <cell r="Y63" t="str">
            <v/>
          </cell>
          <cell r="Z63" t="str">
            <v/>
          </cell>
          <cell r="AA63" t="str">
            <v>0817800
PORTO DE SANTOS</v>
          </cell>
          <cell r="AB63" t="str">
            <v>0817800
PORTO DE SANTOS</v>
          </cell>
          <cell r="AC63" t="str">
            <v>BRASIL TERMINAL PORTUÁRIO S/A</v>
          </cell>
          <cell r="AD63">
            <v>44592</v>
          </cell>
          <cell r="AE63" t="str">
            <v>22/0190748-9</v>
          </cell>
          <cell r="AF63">
            <v>44592</v>
          </cell>
          <cell r="AG63" t="str">
            <v>Verde</v>
          </cell>
          <cell r="AH63">
            <v>44592</v>
          </cell>
          <cell r="AI63" t="str">
            <v/>
          </cell>
          <cell r="AJ63" t="str">
            <v/>
          </cell>
          <cell r="AK63">
            <v>44594</v>
          </cell>
        </row>
        <row r="64">
          <cell r="B64">
            <v>540200109</v>
          </cell>
          <cell r="C64" t="str">
            <v>Normal</v>
          </cell>
          <cell r="D64" t="str">
            <v>Produtivo</v>
          </cell>
          <cell r="E64" t="str">
            <v>MBBRAS - SBC_x000D_
59.104.273/0001-29</v>
          </cell>
          <cell r="F64" t="str">
            <v>BSAO0029724</v>
          </cell>
          <cell r="G64" t="str">
            <v>DAIMLER INDIA</v>
          </cell>
          <cell r="H64" t="str">
            <v>MAERSK</v>
          </cell>
          <cell r="I64" t="str">
            <v>MARITIMA</v>
          </cell>
          <cell r="J64" t="str">
            <v/>
          </cell>
          <cell r="K64">
            <v>44545</v>
          </cell>
          <cell r="L64" t="str">
            <v>214946730</v>
          </cell>
          <cell r="M64" t="str">
            <v/>
          </cell>
          <cell r="Q64">
            <v>44545</v>
          </cell>
          <cell r="R64" t="str">
            <v>9699189 - SAN CLEMENTE</v>
          </cell>
          <cell r="S64" t="str">
            <v>FCL</v>
          </cell>
          <cell r="T64">
            <v>44581</v>
          </cell>
          <cell r="U64">
            <v>44584</v>
          </cell>
          <cell r="V64" t="str">
            <v>152205006671162</v>
          </cell>
          <cell r="W64">
            <v>44585</v>
          </cell>
          <cell r="X64" t="str">
            <v/>
          </cell>
          <cell r="Y64" t="str">
            <v/>
          </cell>
          <cell r="Z64" t="str">
            <v/>
          </cell>
          <cell r="AA64" t="str">
            <v>0817800
PORTO DE SANTOS</v>
          </cell>
          <cell r="AB64" t="str">
            <v>0817800
PORTO DE SANTOS</v>
          </cell>
          <cell r="AC64" t="str">
            <v>BRASIL TERMINAL PORTUÁRIO S/A</v>
          </cell>
          <cell r="AD64">
            <v>44585</v>
          </cell>
          <cell r="AE64" t="str">
            <v>22/0150241-1</v>
          </cell>
          <cell r="AF64">
            <v>44586</v>
          </cell>
          <cell r="AG64" t="str">
            <v>Verde</v>
          </cell>
          <cell r="AH64">
            <v>44586</v>
          </cell>
          <cell r="AI64" t="str">
            <v/>
          </cell>
          <cell r="AJ64" t="str">
            <v/>
          </cell>
          <cell r="AK64">
            <v>44586</v>
          </cell>
        </row>
        <row r="65">
          <cell r="B65">
            <v>540200110</v>
          </cell>
          <cell r="C65" t="str">
            <v>Normal</v>
          </cell>
          <cell r="D65" t="str">
            <v>Produtivo</v>
          </cell>
          <cell r="E65" t="str">
            <v>MBBRAS - SBC_x000D_
59.104.273/0001-29</v>
          </cell>
          <cell r="F65" t="str">
            <v>BSAO0029727</v>
          </cell>
          <cell r="G65" t="str">
            <v>DAIMLER INDIA</v>
          </cell>
          <cell r="H65" t="str">
            <v>MAERSK</v>
          </cell>
          <cell r="I65" t="str">
            <v>MARITIMA</v>
          </cell>
          <cell r="J65" t="str">
            <v/>
          </cell>
          <cell r="K65">
            <v>44544</v>
          </cell>
          <cell r="L65" t="str">
            <v>214946784</v>
          </cell>
          <cell r="M65" t="str">
            <v/>
          </cell>
          <cell r="Q65">
            <v>44544</v>
          </cell>
          <cell r="R65" t="str">
            <v>9699189 - SAN CLEMENTE</v>
          </cell>
          <cell r="S65" t="str">
            <v>FCL</v>
          </cell>
          <cell r="T65">
            <v>44581</v>
          </cell>
          <cell r="U65">
            <v>44584</v>
          </cell>
          <cell r="V65" t="str">
            <v>152205006671243</v>
          </cell>
          <cell r="W65">
            <v>44584</v>
          </cell>
          <cell r="X65" t="str">
            <v/>
          </cell>
          <cell r="Y65" t="str">
            <v/>
          </cell>
          <cell r="Z65" t="str">
            <v/>
          </cell>
          <cell r="AA65" t="str">
            <v>0817800
PORTO DE SANTOS</v>
          </cell>
          <cell r="AB65" t="str">
            <v>0817800
PORTO DE SANTOS</v>
          </cell>
          <cell r="AC65" t="str">
            <v>BRASIL TERMINAL PORTUÁRIO S/A</v>
          </cell>
          <cell r="AD65">
            <v>44592</v>
          </cell>
          <cell r="AE65" t="str">
            <v>22/0197337-6</v>
          </cell>
          <cell r="AF65">
            <v>44593</v>
          </cell>
          <cell r="AG65" t="str">
            <v>Verde</v>
          </cell>
          <cell r="AH65">
            <v>44593</v>
          </cell>
          <cell r="AI65" t="str">
            <v/>
          </cell>
          <cell r="AJ65" t="str">
            <v/>
          </cell>
          <cell r="AK65">
            <v>44594</v>
          </cell>
        </row>
        <row r="66">
          <cell r="B66">
            <v>540200117</v>
          </cell>
          <cell r="C66" t="str">
            <v>Normal</v>
          </cell>
          <cell r="D66" t="str">
            <v>Produtivo</v>
          </cell>
          <cell r="E66" t="str">
            <v>MBBRAS - SBC_x000D_
59.104.273/0001-29</v>
          </cell>
          <cell r="F66" t="str">
            <v>BSAO0029746</v>
          </cell>
          <cell r="G66" t="str">
            <v>DAIMLER INDIA</v>
          </cell>
          <cell r="H66" t="str">
            <v>MAERSK</v>
          </cell>
          <cell r="I66" t="str">
            <v>MARITIMA</v>
          </cell>
          <cell r="J66" t="str">
            <v/>
          </cell>
          <cell r="K66">
            <v>44544</v>
          </cell>
          <cell r="L66" t="str">
            <v>215090385</v>
          </cell>
          <cell r="M66" t="str">
            <v/>
          </cell>
          <cell r="Q66">
            <v>44544</v>
          </cell>
          <cell r="R66" t="str">
            <v>9699189 - SAN CLEMENTE</v>
          </cell>
          <cell r="S66" t="str">
            <v>FCL</v>
          </cell>
          <cell r="T66">
            <v>44581</v>
          </cell>
          <cell r="U66">
            <v>44584</v>
          </cell>
          <cell r="V66" t="str">
            <v>152205006674005</v>
          </cell>
          <cell r="W66">
            <v>44584</v>
          </cell>
          <cell r="X66" t="str">
            <v/>
          </cell>
          <cell r="Y66" t="str">
            <v/>
          </cell>
          <cell r="Z66" t="str">
            <v/>
          </cell>
          <cell r="AA66" t="str">
            <v>0817800
PORTO DE SANTOS</v>
          </cell>
          <cell r="AB66" t="str">
            <v>0817800
PORTO DE SANTOS</v>
          </cell>
          <cell r="AC66" t="str">
            <v>BRASIL TERMINAL PORTUÁRIO S/A</v>
          </cell>
          <cell r="AD66">
            <v>44592</v>
          </cell>
          <cell r="AE66" t="str">
            <v>22/0190779-9</v>
          </cell>
          <cell r="AF66">
            <v>44592</v>
          </cell>
          <cell r="AG66" t="str">
            <v>Verde</v>
          </cell>
          <cell r="AH66">
            <v>44592</v>
          </cell>
          <cell r="AI66" t="str">
            <v/>
          </cell>
          <cell r="AJ66" t="str">
            <v/>
          </cell>
          <cell r="AK66">
            <v>44594</v>
          </cell>
        </row>
        <row r="67">
          <cell r="B67">
            <v>540200113</v>
          </cell>
          <cell r="C67" t="str">
            <v>Normal</v>
          </cell>
          <cell r="D67" t="str">
            <v>Produtivo</v>
          </cell>
          <cell r="E67" t="str">
            <v>MBBRAS - SBC_x000D_
59.104.273/0001-29</v>
          </cell>
          <cell r="F67" t="str">
            <v>BSAO0029740</v>
          </cell>
          <cell r="G67" t="str">
            <v>DAIMLER INDIA</v>
          </cell>
          <cell r="H67" t="str">
            <v>MAERSK</v>
          </cell>
          <cell r="I67" t="str">
            <v>MARITIMA</v>
          </cell>
          <cell r="J67" t="str">
            <v/>
          </cell>
          <cell r="K67">
            <v>44544</v>
          </cell>
          <cell r="L67" t="str">
            <v>215090266</v>
          </cell>
          <cell r="M67" t="str">
            <v/>
          </cell>
          <cell r="Q67">
            <v>44544</v>
          </cell>
          <cell r="R67" t="str">
            <v>9699189 - SAN CLEMENTE</v>
          </cell>
          <cell r="S67" t="str">
            <v>FCL</v>
          </cell>
          <cell r="T67">
            <v>44581</v>
          </cell>
          <cell r="U67">
            <v>44584</v>
          </cell>
          <cell r="V67" t="str">
            <v>152205006673610</v>
          </cell>
          <cell r="W67">
            <v>44584</v>
          </cell>
          <cell r="X67" t="str">
            <v/>
          </cell>
          <cell r="Y67" t="str">
            <v/>
          </cell>
          <cell r="Z67" t="str">
            <v/>
          </cell>
          <cell r="AA67" t="str">
            <v>0817800
PORTO DE SANTOS</v>
          </cell>
          <cell r="AB67" t="str">
            <v>0817800
PORTO DE SANTOS</v>
          </cell>
          <cell r="AC67" t="str">
            <v>BRASIL TERMINAL PORTUÁRIO S/A</v>
          </cell>
          <cell r="AD67">
            <v>44592</v>
          </cell>
          <cell r="AE67" t="str">
            <v>22/0190758-6</v>
          </cell>
          <cell r="AF67">
            <v>44592</v>
          </cell>
          <cell r="AG67" t="str">
            <v>Verde</v>
          </cell>
          <cell r="AH67">
            <v>44592</v>
          </cell>
          <cell r="AI67" t="str">
            <v/>
          </cell>
          <cell r="AJ67" t="str">
            <v/>
          </cell>
          <cell r="AK67">
            <v>44594</v>
          </cell>
        </row>
        <row r="68">
          <cell r="B68">
            <v>540200115</v>
          </cell>
          <cell r="C68" t="str">
            <v>Normal</v>
          </cell>
          <cell r="D68" t="str">
            <v>Produtivo</v>
          </cell>
          <cell r="E68" t="str">
            <v>MBBRAS - SBC_x000D_
59.104.273/0001-29</v>
          </cell>
          <cell r="F68" t="str">
            <v>BSAO0029743</v>
          </cell>
          <cell r="G68" t="str">
            <v>DAIMLER INDIA</v>
          </cell>
          <cell r="H68" t="str">
            <v>MAERSK</v>
          </cell>
          <cell r="I68" t="str">
            <v>MARITIMA</v>
          </cell>
          <cell r="J68" t="str">
            <v/>
          </cell>
          <cell r="K68">
            <v>44544</v>
          </cell>
          <cell r="L68" t="str">
            <v>215090327</v>
          </cell>
          <cell r="M68" t="str">
            <v/>
          </cell>
          <cell r="Q68">
            <v>44544</v>
          </cell>
          <cell r="R68" t="str">
            <v>9699189 - SAN CLEMENTE</v>
          </cell>
          <cell r="S68" t="str">
            <v>FCL</v>
          </cell>
          <cell r="T68">
            <v>44581</v>
          </cell>
          <cell r="U68">
            <v>44584</v>
          </cell>
          <cell r="V68" t="str">
            <v>152205006673882</v>
          </cell>
          <cell r="W68">
            <v>44584</v>
          </cell>
          <cell r="X68" t="str">
            <v/>
          </cell>
          <cell r="Y68" t="str">
            <v/>
          </cell>
          <cell r="Z68" t="str">
            <v/>
          </cell>
          <cell r="AA68" t="str">
            <v>0817800
PORTO DE SANTOS</v>
          </cell>
          <cell r="AB68" t="str">
            <v>0817800
PORTO DE SANTOS</v>
          </cell>
          <cell r="AC68" t="str">
            <v>BRASIL TERMINAL PORTUÁRIO S/A</v>
          </cell>
          <cell r="AD68">
            <v>44585</v>
          </cell>
          <cell r="AE68" t="str">
            <v>22/0150204-7</v>
          </cell>
          <cell r="AF68">
            <v>44586</v>
          </cell>
          <cell r="AG68" t="str">
            <v>Verde</v>
          </cell>
          <cell r="AH68">
            <v>44586</v>
          </cell>
          <cell r="AI68" t="str">
            <v/>
          </cell>
          <cell r="AJ68" t="str">
            <v/>
          </cell>
          <cell r="AK68">
            <v>44586</v>
          </cell>
        </row>
        <row r="69">
          <cell r="B69">
            <v>540104255</v>
          </cell>
          <cell r="C69" t="str">
            <v>Normal</v>
          </cell>
          <cell r="D69" t="str">
            <v>Produtivo</v>
          </cell>
          <cell r="E69" t="str">
            <v>MBBRAS - SBC_x000D_
59.104.273/0001-29</v>
          </cell>
          <cell r="F69" t="str">
            <v>BSAO0029753</v>
          </cell>
          <cell r="G69" t="str">
            <v>DAIMLER INDIA</v>
          </cell>
          <cell r="H69" t="str">
            <v>MAERSK</v>
          </cell>
          <cell r="I69" t="str">
            <v>MARITIMA</v>
          </cell>
          <cell r="J69" t="str">
            <v/>
          </cell>
          <cell r="K69">
            <v>44544</v>
          </cell>
          <cell r="L69" t="str">
            <v>215117226</v>
          </cell>
          <cell r="M69" t="str">
            <v/>
          </cell>
          <cell r="Q69">
            <v>44544</v>
          </cell>
          <cell r="R69" t="str">
            <v>9699189 - SAN CLEMENTE</v>
          </cell>
          <cell r="S69" t="str">
            <v>FCL</v>
          </cell>
          <cell r="T69">
            <v>44581</v>
          </cell>
          <cell r="U69">
            <v>44584</v>
          </cell>
          <cell r="V69" t="str">
            <v>152205006674935</v>
          </cell>
          <cell r="W69">
            <v>44584</v>
          </cell>
          <cell r="X69" t="str">
            <v/>
          </cell>
          <cell r="Y69" t="str">
            <v/>
          </cell>
          <cell r="Z69" t="str">
            <v/>
          </cell>
          <cell r="AA69" t="str">
            <v>0817800
PORTO DE SANTOS</v>
          </cell>
          <cell r="AB69" t="str">
            <v>0817800
PORTO DE SANTOS</v>
          </cell>
          <cell r="AC69" t="str">
            <v>BRASIL TERMINAL PORTUÁRIO S/A</v>
          </cell>
          <cell r="AD69">
            <v>44585</v>
          </cell>
          <cell r="AE69" t="str">
            <v>22/0150213-6</v>
          </cell>
          <cell r="AF69">
            <v>44586</v>
          </cell>
          <cell r="AG69" t="str">
            <v>Verde</v>
          </cell>
          <cell r="AH69">
            <v>44586</v>
          </cell>
          <cell r="AI69" t="str">
            <v/>
          </cell>
          <cell r="AJ69" t="str">
            <v/>
          </cell>
          <cell r="AK69">
            <v>44586</v>
          </cell>
        </row>
        <row r="70">
          <cell r="B70">
            <v>540200116</v>
          </cell>
          <cell r="C70" t="str">
            <v>Normal</v>
          </cell>
          <cell r="D70" t="str">
            <v>Produtivo</v>
          </cell>
          <cell r="E70" t="str">
            <v>MBBRAS - SBC_x000D_
59.104.273/0001-29</v>
          </cell>
          <cell r="F70" t="str">
            <v>BSAO0029744</v>
          </cell>
          <cell r="G70" t="str">
            <v>DAIMLER INDIA</v>
          </cell>
          <cell r="H70" t="str">
            <v>MAERSK</v>
          </cell>
          <cell r="I70" t="str">
            <v>MARITIMA</v>
          </cell>
          <cell r="J70" t="str">
            <v/>
          </cell>
          <cell r="K70">
            <v>44544</v>
          </cell>
          <cell r="L70" t="str">
            <v>215090355</v>
          </cell>
          <cell r="M70" t="str">
            <v/>
          </cell>
          <cell r="Q70">
            <v>44544</v>
          </cell>
          <cell r="R70" t="str">
            <v>9699189 - SAN CLEMENTE</v>
          </cell>
          <cell r="S70" t="str">
            <v>FCL</v>
          </cell>
          <cell r="T70">
            <v>44581</v>
          </cell>
          <cell r="U70">
            <v>44584</v>
          </cell>
          <cell r="V70" t="str">
            <v>152205006673963</v>
          </cell>
          <cell r="W70">
            <v>44584</v>
          </cell>
          <cell r="X70" t="str">
            <v/>
          </cell>
          <cell r="Y70" t="str">
            <v/>
          </cell>
          <cell r="Z70" t="str">
            <v/>
          </cell>
          <cell r="AA70" t="str">
            <v>0817800
PORTO DE SANTOS</v>
          </cell>
          <cell r="AB70" t="str">
            <v>0817800
PORTO DE SANTOS</v>
          </cell>
          <cell r="AC70" t="str">
            <v>BRASIL TERMINAL PORTUÁRIO S/A</v>
          </cell>
          <cell r="AD70">
            <v>44592</v>
          </cell>
          <cell r="AE70" t="str">
            <v>22/0190771-3</v>
          </cell>
          <cell r="AF70">
            <v>44592</v>
          </cell>
          <cell r="AG70" t="str">
            <v>Verde</v>
          </cell>
          <cell r="AH70">
            <v>44592</v>
          </cell>
          <cell r="AI70" t="str">
            <v/>
          </cell>
          <cell r="AJ70" t="str">
            <v/>
          </cell>
          <cell r="AK70">
            <v>44594</v>
          </cell>
        </row>
        <row r="71">
          <cell r="B71">
            <v>540200114</v>
          </cell>
          <cell r="C71" t="str">
            <v>Normal</v>
          </cell>
          <cell r="D71" t="str">
            <v>Produtivo</v>
          </cell>
          <cell r="E71" t="str">
            <v>MBBRAS - SBC_x000D_
59.104.273/0001-29</v>
          </cell>
          <cell r="F71" t="str">
            <v>BSAO0029742</v>
          </cell>
          <cell r="G71" t="str">
            <v>DAIMLER INDIA</v>
          </cell>
          <cell r="H71" t="str">
            <v>MAERSK</v>
          </cell>
          <cell r="I71" t="str">
            <v>MARITIMA</v>
          </cell>
          <cell r="J71" t="str">
            <v/>
          </cell>
          <cell r="K71">
            <v>44544</v>
          </cell>
          <cell r="L71" t="str">
            <v>215090302</v>
          </cell>
          <cell r="M71" t="str">
            <v/>
          </cell>
          <cell r="Q71">
            <v>44544</v>
          </cell>
          <cell r="R71" t="str">
            <v>9699189 - SAN CLEMENTE</v>
          </cell>
          <cell r="S71" t="str">
            <v>FCL</v>
          </cell>
          <cell r="T71">
            <v>44581</v>
          </cell>
          <cell r="U71">
            <v>44584</v>
          </cell>
          <cell r="V71" t="str">
            <v>152205006673700</v>
          </cell>
          <cell r="W71">
            <v>44584</v>
          </cell>
          <cell r="X71" t="str">
            <v/>
          </cell>
          <cell r="Y71" t="str">
            <v/>
          </cell>
          <cell r="Z71" t="str">
            <v/>
          </cell>
          <cell r="AA71" t="str">
            <v>0817800
PORTO DE SANTOS</v>
          </cell>
          <cell r="AB71" t="str">
            <v>0817800
PORTO DE SANTOS</v>
          </cell>
          <cell r="AC71" t="str">
            <v>BRASIL TERMINAL PORTUÁRIO S/A</v>
          </cell>
          <cell r="AD71">
            <v>44592</v>
          </cell>
          <cell r="AE71" t="str">
            <v>22/0190767-5</v>
          </cell>
          <cell r="AF71">
            <v>44592</v>
          </cell>
          <cell r="AG71" t="str">
            <v>Verde</v>
          </cell>
          <cell r="AH71">
            <v>44592</v>
          </cell>
          <cell r="AI71" t="str">
            <v/>
          </cell>
          <cell r="AJ71" t="str">
            <v/>
          </cell>
          <cell r="AK71">
            <v>44594</v>
          </cell>
        </row>
        <row r="72">
          <cell r="B72">
            <v>540104472</v>
          </cell>
          <cell r="C72" t="str">
            <v>Normal</v>
          </cell>
          <cell r="D72" t="str">
            <v>Produtivo</v>
          </cell>
          <cell r="E72" t="str">
            <v>MBBRAS - SBC_x000D_
59.104.273/0001-29</v>
          </cell>
          <cell r="F72" t="str">
            <v>BSAO0029750</v>
          </cell>
          <cell r="G72" t="str">
            <v>DAIMLER INDIA</v>
          </cell>
          <cell r="H72" t="str">
            <v>MAERSK</v>
          </cell>
          <cell r="I72" t="str">
            <v>MARITIMA</v>
          </cell>
          <cell r="J72" t="str">
            <v/>
          </cell>
          <cell r="K72">
            <v>44544</v>
          </cell>
          <cell r="L72" t="str">
            <v>215090435</v>
          </cell>
          <cell r="M72" t="str">
            <v/>
          </cell>
          <cell r="Q72">
            <v>44544</v>
          </cell>
          <cell r="R72" t="str">
            <v>9699189 - SAN CLEMENTE</v>
          </cell>
          <cell r="S72" t="str">
            <v>FCL</v>
          </cell>
          <cell r="T72">
            <v>44581</v>
          </cell>
          <cell r="U72">
            <v>44584</v>
          </cell>
          <cell r="V72" t="str">
            <v>152205006674269</v>
          </cell>
          <cell r="W72">
            <v>44585</v>
          </cell>
          <cell r="X72" t="str">
            <v/>
          </cell>
          <cell r="Y72" t="str">
            <v/>
          </cell>
          <cell r="Z72" t="str">
            <v/>
          </cell>
          <cell r="AA72" t="str">
            <v>0817800
PORTO DE SANTOS</v>
          </cell>
          <cell r="AB72" t="str">
            <v>0817800
PORTO DE SANTOS</v>
          </cell>
          <cell r="AC72" t="str">
            <v>BRASIL TERMINAL PORTUÁRIO S/A</v>
          </cell>
          <cell r="AD72">
            <v>44602</v>
          </cell>
          <cell r="AE72" t="str">
            <v>22/0276346-4</v>
          </cell>
          <cell r="AF72">
            <v>44603</v>
          </cell>
          <cell r="AG72" t="str">
            <v>Verde</v>
          </cell>
          <cell r="AH72">
            <v>44603</v>
          </cell>
          <cell r="AI72" t="str">
            <v/>
          </cell>
          <cell r="AJ72" t="str">
            <v/>
          </cell>
          <cell r="AK72" t="str">
            <v/>
          </cell>
        </row>
        <row r="73">
          <cell r="B73">
            <v>540200112</v>
          </cell>
          <cell r="C73" t="str">
            <v>Normal</v>
          </cell>
          <cell r="D73" t="str">
            <v>Produtivo</v>
          </cell>
          <cell r="E73" t="str">
            <v>MBBRAS - SBC_x000D_
59.104.273/0001-29</v>
          </cell>
          <cell r="F73" t="str">
            <v>BSAO0029730</v>
          </cell>
          <cell r="G73" t="str">
            <v>DAIMLER INDIA</v>
          </cell>
          <cell r="H73" t="str">
            <v>MAERSK</v>
          </cell>
          <cell r="I73" t="str">
            <v>MARITIMA</v>
          </cell>
          <cell r="J73" t="str">
            <v/>
          </cell>
          <cell r="K73">
            <v>44544</v>
          </cell>
          <cell r="L73" t="str">
            <v>214946882</v>
          </cell>
          <cell r="M73" t="str">
            <v/>
          </cell>
          <cell r="Q73">
            <v>44544</v>
          </cell>
          <cell r="R73" t="str">
            <v>9699189 - SAN CLEMENTE</v>
          </cell>
          <cell r="S73" t="str">
            <v>FCL</v>
          </cell>
          <cell r="T73">
            <v>44581</v>
          </cell>
          <cell r="U73">
            <v>44584</v>
          </cell>
          <cell r="V73" t="str">
            <v>152205006671596</v>
          </cell>
          <cell r="W73">
            <v>44585</v>
          </cell>
          <cell r="X73" t="str">
            <v/>
          </cell>
          <cell r="Y73" t="str">
            <v/>
          </cell>
          <cell r="Z73" t="str">
            <v/>
          </cell>
          <cell r="AA73" t="str">
            <v>0817800
PORTO DE SANTOS</v>
          </cell>
          <cell r="AB73" t="str">
            <v>0817800
PORTO DE SANTOS</v>
          </cell>
          <cell r="AC73" t="str">
            <v>BRASIL TERMINAL PORTUÁRIO S/A</v>
          </cell>
          <cell r="AD73">
            <v>44585</v>
          </cell>
          <cell r="AE73" t="str">
            <v>22/0150195-4</v>
          </cell>
          <cell r="AF73">
            <v>44586</v>
          </cell>
          <cell r="AG73" t="str">
            <v>Verde</v>
          </cell>
          <cell r="AH73">
            <v>44586</v>
          </cell>
          <cell r="AI73" t="str">
            <v/>
          </cell>
          <cell r="AJ73" t="str">
            <v/>
          </cell>
          <cell r="AK73">
            <v>44586</v>
          </cell>
        </row>
        <row r="74">
          <cell r="B74">
            <v>540200118</v>
          </cell>
          <cell r="C74" t="str">
            <v>Normal</v>
          </cell>
          <cell r="D74" t="str">
            <v>Produtivo</v>
          </cell>
          <cell r="E74" t="str">
            <v>MBBRAS - SBC_x000D_
59.104.273/0001-29</v>
          </cell>
          <cell r="F74" t="str">
            <v>BSAO0029749</v>
          </cell>
          <cell r="G74" t="str">
            <v>DAIMLER INDIA</v>
          </cell>
          <cell r="H74" t="str">
            <v>MAERSK</v>
          </cell>
          <cell r="I74" t="str">
            <v>MARITIMA</v>
          </cell>
          <cell r="J74" t="str">
            <v/>
          </cell>
          <cell r="K74">
            <v>44544</v>
          </cell>
          <cell r="L74" t="str">
            <v>215090412</v>
          </cell>
          <cell r="M74" t="str">
            <v/>
          </cell>
          <cell r="Q74">
            <v>44544</v>
          </cell>
          <cell r="R74" t="str">
            <v>9699189 - SAN CLEMENTE</v>
          </cell>
          <cell r="S74" t="str">
            <v>FCL</v>
          </cell>
          <cell r="T74">
            <v>44581</v>
          </cell>
          <cell r="U74">
            <v>44584</v>
          </cell>
          <cell r="V74" t="str">
            <v>152205006674188</v>
          </cell>
          <cell r="W74">
            <v>44584</v>
          </cell>
          <cell r="X74" t="str">
            <v/>
          </cell>
          <cell r="Y74" t="str">
            <v/>
          </cell>
          <cell r="Z74" t="str">
            <v/>
          </cell>
          <cell r="AA74" t="str">
            <v>0817800
PORTO DE SANTOS</v>
          </cell>
          <cell r="AB74" t="str">
            <v>0817800
PORTO DE SANTOS</v>
          </cell>
          <cell r="AC74" t="str">
            <v>BRASIL TERMINAL PORTUÁRIO S/A</v>
          </cell>
          <cell r="AD74">
            <v>44585</v>
          </cell>
          <cell r="AE74" t="str">
            <v>22/0150252-7</v>
          </cell>
          <cell r="AF74">
            <v>44585</v>
          </cell>
          <cell r="AG74" t="str">
            <v>Vermelho</v>
          </cell>
          <cell r="AH74">
            <v>44615</v>
          </cell>
          <cell r="AI74" t="str">
            <v/>
          </cell>
          <cell r="AJ74" t="str">
            <v/>
          </cell>
          <cell r="AK74">
            <v>44615</v>
          </cell>
        </row>
        <row r="75">
          <cell r="B75">
            <v>540102957</v>
          </cell>
          <cell r="C75" t="str">
            <v>Normal</v>
          </cell>
          <cell r="D75" t="str">
            <v>Produtivo</v>
          </cell>
          <cell r="E75" t="str">
            <v>MBBRAS - SBC_x000D_
59.104.273/0001-29</v>
          </cell>
          <cell r="F75" t="str">
            <v>BSAO0029823</v>
          </cell>
          <cell r="G75" t="str">
            <v>CHANGSHA XI MAI</v>
          </cell>
          <cell r="H75" t="str">
            <v>DSV</v>
          </cell>
          <cell r="I75" t="str">
            <v>MARITIMA</v>
          </cell>
          <cell r="J75" t="str">
            <v/>
          </cell>
          <cell r="K75">
            <v>44484</v>
          </cell>
          <cell r="L75" t="str">
            <v>WUHG017698</v>
          </cell>
          <cell r="M75" t="str">
            <v/>
          </cell>
          <cell r="Q75">
            <v>44484</v>
          </cell>
          <cell r="R75" t="str">
            <v>9793911 - SEASPAN RAPTOR</v>
          </cell>
          <cell r="S75" t="str">
            <v>FCL</v>
          </cell>
          <cell r="T75">
            <v>44582</v>
          </cell>
          <cell r="U75">
            <v>44551</v>
          </cell>
          <cell r="V75" t="str">
            <v>152105310883809</v>
          </cell>
          <cell r="W75">
            <v>44552</v>
          </cell>
          <cell r="X75" t="str">
            <v/>
          </cell>
          <cell r="Y75" t="str">
            <v/>
          </cell>
          <cell r="Z75" t="str">
            <v/>
          </cell>
          <cell r="AA75" t="str">
            <v>0817800
PORTO DE SANTOS</v>
          </cell>
          <cell r="AB75" t="str">
            <v>0817800
PORTO DE SANTOS</v>
          </cell>
          <cell r="AC75" t="str">
            <v>BRASIL TERMINAL PORTUÁRIO S/A</v>
          </cell>
          <cell r="AD75">
            <v>44580</v>
          </cell>
          <cell r="AE75" t="str">
            <v>22/0125103-6</v>
          </cell>
          <cell r="AF75">
            <v>44581</v>
          </cell>
          <cell r="AG75" t="str">
            <v>Verde</v>
          </cell>
          <cell r="AH75">
            <v>44581</v>
          </cell>
          <cell r="AI75" t="str">
            <v/>
          </cell>
          <cell r="AJ75" t="str">
            <v/>
          </cell>
          <cell r="AK75">
            <v>44581</v>
          </cell>
        </row>
        <row r="76">
          <cell r="B76">
            <v>540102956</v>
          </cell>
          <cell r="C76" t="str">
            <v>Normal</v>
          </cell>
          <cell r="D76" t="str">
            <v>Produtivo</v>
          </cell>
          <cell r="E76" t="str">
            <v>MBBRAS - SBC_x000D_
59.104.273/0001-29</v>
          </cell>
          <cell r="F76" t="str">
            <v>BSAO0029820</v>
          </cell>
          <cell r="G76" t="str">
            <v>CHANGSHA XI MAI</v>
          </cell>
          <cell r="H76" t="str">
            <v>DSV</v>
          </cell>
          <cell r="I76" t="str">
            <v>MARITIMA</v>
          </cell>
          <cell r="J76" t="str">
            <v/>
          </cell>
          <cell r="K76">
            <v>44484</v>
          </cell>
          <cell r="L76" t="str">
            <v>WUHG017697</v>
          </cell>
          <cell r="M76" t="str">
            <v/>
          </cell>
          <cell r="Q76">
            <v>44484</v>
          </cell>
          <cell r="R76" t="str">
            <v>9793911 - SEASPAN RAPTOR</v>
          </cell>
          <cell r="S76" t="str">
            <v>FCL</v>
          </cell>
          <cell r="T76">
            <v>44217</v>
          </cell>
          <cell r="U76">
            <v>44551</v>
          </cell>
          <cell r="V76" t="str">
            <v>152105310883639</v>
          </cell>
          <cell r="W76">
            <v>44552</v>
          </cell>
          <cell r="X76" t="str">
            <v/>
          </cell>
          <cell r="Y76" t="str">
            <v/>
          </cell>
          <cell r="Z76" t="str">
            <v/>
          </cell>
          <cell r="AA76" t="str">
            <v>0817800
PORTO DE SANTOS</v>
          </cell>
          <cell r="AB76" t="str">
            <v>0817800
PORTO DE SANTOS</v>
          </cell>
          <cell r="AC76" t="str">
            <v>BRASIL TERMINAL PORTUÁRIO S/A</v>
          </cell>
          <cell r="AD76">
            <v>44580</v>
          </cell>
          <cell r="AE76" t="str">
            <v>22/0125092-7</v>
          </cell>
          <cell r="AF76">
            <v>44581</v>
          </cell>
          <cell r="AG76" t="str">
            <v>Verde</v>
          </cell>
          <cell r="AH76">
            <v>44581</v>
          </cell>
          <cell r="AI76" t="str">
            <v/>
          </cell>
          <cell r="AJ76" t="str">
            <v/>
          </cell>
          <cell r="AK76">
            <v>44581</v>
          </cell>
        </row>
        <row r="77">
          <cell r="B77">
            <v>540200135</v>
          </cell>
          <cell r="C77" t="str">
            <v>Normal</v>
          </cell>
          <cell r="D77" t="str">
            <v>Produtivo</v>
          </cell>
          <cell r="E77" t="str">
            <v>MBBRAS - SBC_x000D_
59.104.273/0001-29</v>
          </cell>
          <cell r="F77" t="str">
            <v>BSAO0029888</v>
          </cell>
          <cell r="G77" t="str">
            <v>CHANGSHA XI MAI</v>
          </cell>
          <cell r="H77" t="str">
            <v>DSV</v>
          </cell>
          <cell r="I77" t="str">
            <v>MARITIMA</v>
          </cell>
          <cell r="J77" t="str">
            <v/>
          </cell>
          <cell r="K77">
            <v>44484</v>
          </cell>
          <cell r="L77" t="str">
            <v>WUHG017696</v>
          </cell>
          <cell r="M77" t="str">
            <v/>
          </cell>
          <cell r="Q77">
            <v>44484</v>
          </cell>
          <cell r="R77" t="str">
            <v>9793911 - SEASPAN RAPTOR</v>
          </cell>
          <cell r="S77" t="str">
            <v>FCL</v>
          </cell>
          <cell r="T77">
            <v>44582</v>
          </cell>
          <cell r="U77">
            <v>44551</v>
          </cell>
          <cell r="V77" t="str">
            <v>152105310883710</v>
          </cell>
          <cell r="W77">
            <v>44552</v>
          </cell>
          <cell r="X77" t="str">
            <v/>
          </cell>
          <cell r="Y77" t="str">
            <v/>
          </cell>
          <cell r="Z77" t="str">
            <v/>
          </cell>
          <cell r="AA77" t="str">
            <v>0817800
PORTO DE SANTOS</v>
          </cell>
          <cell r="AB77" t="str">
            <v>0817800
PORTO DE SANTOS</v>
          </cell>
          <cell r="AC77" t="str">
            <v>BRASIL TERMINAL PORTUÁRIO S/A</v>
          </cell>
          <cell r="AD77">
            <v>44580</v>
          </cell>
          <cell r="AE77" t="str">
            <v>22/0125120-6</v>
          </cell>
          <cell r="AF77">
            <v>44581</v>
          </cell>
          <cell r="AG77" t="str">
            <v>Verde</v>
          </cell>
          <cell r="AH77">
            <v>44581</v>
          </cell>
          <cell r="AI77" t="str">
            <v/>
          </cell>
          <cell r="AJ77" t="str">
            <v/>
          </cell>
          <cell r="AK77">
            <v>44581</v>
          </cell>
        </row>
        <row r="78">
          <cell r="B78">
            <v>540200150</v>
          </cell>
          <cell r="C78" t="str">
            <v>Normal</v>
          </cell>
          <cell r="D78" t="str">
            <v>Produtivo</v>
          </cell>
          <cell r="E78" t="str">
            <v>MBBRAS - SBC_x000D_
59.104.273/0001-29</v>
          </cell>
          <cell r="F78" t="str">
            <v>BSAO0029932</v>
          </cell>
          <cell r="G78" t="str">
            <v>CHANGSHA XI MAI</v>
          </cell>
          <cell r="H78" t="str">
            <v>DSV</v>
          </cell>
          <cell r="I78" t="str">
            <v>MARITIMA</v>
          </cell>
          <cell r="J78" t="str">
            <v/>
          </cell>
          <cell r="K78">
            <v>44497</v>
          </cell>
          <cell r="L78" t="str">
            <v>WUHG017723</v>
          </cell>
          <cell r="M78" t="str">
            <v/>
          </cell>
          <cell r="Q78">
            <v>44497</v>
          </cell>
          <cell r="R78" t="str">
            <v>9793935 - MONTEVIDEO EXPRESS</v>
          </cell>
          <cell r="S78" t="str">
            <v>FCL</v>
          </cell>
          <cell r="T78">
            <v>44556</v>
          </cell>
          <cell r="U78">
            <v>44557</v>
          </cell>
          <cell r="V78" t="str">
            <v>152105317083700</v>
          </cell>
          <cell r="W78">
            <v>44557</v>
          </cell>
          <cell r="X78" t="str">
            <v/>
          </cell>
          <cell r="Y78" t="str">
            <v/>
          </cell>
          <cell r="Z78" t="str">
            <v/>
          </cell>
          <cell r="AA78" t="str">
            <v>0817800
PORTO DE SANTOS</v>
          </cell>
          <cell r="AB78" t="str">
            <v>0817800
PORTO DE SANTOS</v>
          </cell>
          <cell r="AC78" t="str">
            <v>BRASIL TERMINAL PORTUÁRIO S/A</v>
          </cell>
          <cell r="AD78">
            <v>44574</v>
          </cell>
          <cell r="AE78" t="str">
            <v>22/0086685-1</v>
          </cell>
          <cell r="AF78">
            <v>44575</v>
          </cell>
          <cell r="AG78" t="str">
            <v>Verde</v>
          </cell>
          <cell r="AH78">
            <v>44575</v>
          </cell>
          <cell r="AI78" t="str">
            <v/>
          </cell>
          <cell r="AJ78" t="str">
            <v/>
          </cell>
          <cell r="AK78">
            <v>44575</v>
          </cell>
        </row>
        <row r="79">
          <cell r="B79">
            <v>540200149</v>
          </cell>
          <cell r="C79" t="str">
            <v>Normal</v>
          </cell>
          <cell r="D79" t="str">
            <v>Produtivo</v>
          </cell>
          <cell r="E79" t="str">
            <v>MBBRAS - SBC_x000D_
59.104.273/0001-29</v>
          </cell>
          <cell r="F79" t="str">
            <v>BSAO0029931</v>
          </cell>
          <cell r="G79" t="str">
            <v>CHANGSHA XI MAI</v>
          </cell>
          <cell r="H79" t="str">
            <v>DSV</v>
          </cell>
          <cell r="I79" t="str">
            <v>MARITIMA</v>
          </cell>
          <cell r="J79" t="str">
            <v/>
          </cell>
          <cell r="K79">
            <v>44497</v>
          </cell>
          <cell r="L79" t="str">
            <v>WUHG017722</v>
          </cell>
          <cell r="M79" t="str">
            <v/>
          </cell>
          <cell r="Q79">
            <v>44497</v>
          </cell>
          <cell r="R79" t="str">
            <v>9793935 - MONTEVIDEO EXPRESS</v>
          </cell>
          <cell r="S79" t="str">
            <v>FCL</v>
          </cell>
          <cell r="T79">
            <v>44556</v>
          </cell>
          <cell r="U79">
            <v>44557</v>
          </cell>
          <cell r="V79" t="str">
            <v>152105317083883</v>
          </cell>
          <cell r="W79">
            <v>44557</v>
          </cell>
          <cell r="X79" t="str">
            <v/>
          </cell>
          <cell r="Y79" t="str">
            <v/>
          </cell>
          <cell r="Z79" t="str">
            <v/>
          </cell>
          <cell r="AA79" t="str">
            <v>0817800
PORTO DE SANTOS</v>
          </cell>
          <cell r="AB79" t="str">
            <v>0817800
PORTO DE SANTOS</v>
          </cell>
          <cell r="AC79" t="str">
            <v>BRASIL TERMINAL PORTUÁRIO S/A</v>
          </cell>
          <cell r="AD79">
            <v>44574</v>
          </cell>
          <cell r="AE79" t="str">
            <v>22/0086673-8</v>
          </cell>
          <cell r="AF79">
            <v>44575</v>
          </cell>
          <cell r="AG79" t="str">
            <v>Verde</v>
          </cell>
          <cell r="AH79">
            <v>44575</v>
          </cell>
          <cell r="AI79" t="str">
            <v/>
          </cell>
          <cell r="AJ79" t="str">
            <v/>
          </cell>
          <cell r="AK79">
            <v>44575</v>
          </cell>
        </row>
        <row r="80">
          <cell r="B80" t="str">
            <v>PR-F-452</v>
          </cell>
          <cell r="C80" t="str">
            <v>Normal</v>
          </cell>
          <cell r="D80" t="str">
            <v>Produtivo</v>
          </cell>
          <cell r="E80" t="str">
            <v>MBBRAS - SBC_x000D_
59.104.273/0001-29</v>
          </cell>
          <cell r="F80" t="str">
            <v>BSAO0030004</v>
          </cell>
          <cell r="G80" t="str">
            <v/>
          </cell>
          <cell r="H80" t="str">
            <v/>
          </cell>
          <cell r="I80" t="str">
            <v>MARITIMA</v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44561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>0817900
SAO PAULO</v>
          </cell>
          <cell r="AC80" t="str">
            <v>IRF-SP (NACIONALIZACAO RECOF)</v>
          </cell>
          <cell r="AD80">
            <v>44573</v>
          </cell>
          <cell r="AE80" t="str">
            <v>22/0074158-7</v>
          </cell>
          <cell r="AF80">
            <v>44573</v>
          </cell>
          <cell r="AG80" t="str">
            <v>Verde</v>
          </cell>
          <cell r="AH80">
            <v>44573</v>
          </cell>
          <cell r="AI80" t="str">
            <v/>
          </cell>
          <cell r="AJ80" t="str">
            <v/>
          </cell>
          <cell r="AK80" t="str">
            <v/>
          </cell>
        </row>
        <row r="81">
          <cell r="B81">
            <v>540104341</v>
          </cell>
          <cell r="C81" t="str">
            <v>Normal</v>
          </cell>
          <cell r="D81" t="str">
            <v>Produtivo</v>
          </cell>
          <cell r="E81" t="str">
            <v>MBBRAS - SBC_x000D_
59.104.273/0001-29</v>
          </cell>
          <cell r="F81" t="str">
            <v>BSAO0030037</v>
          </cell>
          <cell r="G81" t="str">
            <v>DAIMLER TRUCK</v>
          </cell>
          <cell r="H81" t="str">
            <v>HAPPAG LLOYD BRASIL AGENCIAMENTO MARITIM</v>
          </cell>
          <cell r="I81" t="str">
            <v>MARITIMA</v>
          </cell>
          <cell r="J81" t="str">
            <v/>
          </cell>
          <cell r="K81">
            <v>44557</v>
          </cell>
          <cell r="L81" t="str">
            <v>HLCUSTR211208821</v>
          </cell>
          <cell r="M81" t="str">
            <v>1250249903</v>
          </cell>
          <cell r="Q81">
            <v>44563</v>
          </cell>
          <cell r="R81" t="str">
            <v>9702091 - MSC SOFIA CELESTE</v>
          </cell>
          <cell r="S81" t="str">
            <v>FCL</v>
          </cell>
          <cell r="T81">
            <v>44577</v>
          </cell>
          <cell r="U81">
            <v>44581</v>
          </cell>
          <cell r="V81" t="str">
            <v>152205009114167</v>
          </cell>
          <cell r="W81">
            <v>44582</v>
          </cell>
          <cell r="X81" t="str">
            <v/>
          </cell>
          <cell r="Y81" t="str">
            <v/>
          </cell>
          <cell r="Z81" t="str">
            <v/>
          </cell>
          <cell r="AA81" t="str">
            <v>0817800
PORTO DE SANTOS</v>
          </cell>
          <cell r="AB81" t="str">
            <v>0817800
PORTO DE SANTOS</v>
          </cell>
          <cell r="AC81" t="str">
            <v>BRASIL TERMINAL PORTUÁRIO S/A</v>
          </cell>
          <cell r="AD81">
            <v>44590</v>
          </cell>
          <cell r="AE81" t="str">
            <v>22/0188920-0</v>
          </cell>
          <cell r="AF81">
            <v>44592</v>
          </cell>
          <cell r="AG81" t="str">
            <v>Verde</v>
          </cell>
          <cell r="AH81">
            <v>44592</v>
          </cell>
          <cell r="AI81" t="str">
            <v/>
          </cell>
          <cell r="AJ81" t="str">
            <v/>
          </cell>
          <cell r="AK81">
            <v>44607</v>
          </cell>
        </row>
        <row r="82">
          <cell r="B82">
            <v>540104342</v>
          </cell>
          <cell r="C82" t="str">
            <v>Normal</v>
          </cell>
          <cell r="D82" t="str">
            <v>Produtivo</v>
          </cell>
          <cell r="E82" t="str">
            <v>MBBRAS - SBC_x000D_
59.104.273/0001-29</v>
          </cell>
          <cell r="F82" t="str">
            <v>BSAO0030038</v>
          </cell>
          <cell r="G82" t="str">
            <v>DAIMLER TRUCK</v>
          </cell>
          <cell r="H82" t="str">
            <v>HAPPAG LLOYD BRASIL AGENCIAMENTO MARITIM</v>
          </cell>
          <cell r="I82" t="str">
            <v>MARITIMA</v>
          </cell>
          <cell r="J82" t="str">
            <v/>
          </cell>
          <cell r="K82">
            <v>44557</v>
          </cell>
          <cell r="L82" t="str">
            <v>HLCUSTR211209104</v>
          </cell>
          <cell r="M82" t="str">
            <v>1250249906</v>
          </cell>
          <cell r="Q82">
            <v>44563</v>
          </cell>
          <cell r="R82" t="str">
            <v>9702091 - MSC SOFIA CELESTE</v>
          </cell>
          <cell r="S82" t="str">
            <v>FCL</v>
          </cell>
          <cell r="T82">
            <v>44577</v>
          </cell>
          <cell r="U82">
            <v>44581</v>
          </cell>
          <cell r="V82" t="str">
            <v>152205009114248</v>
          </cell>
          <cell r="W82">
            <v>44582</v>
          </cell>
          <cell r="X82" t="str">
            <v/>
          </cell>
          <cell r="Y82" t="str">
            <v/>
          </cell>
          <cell r="Z82" t="str">
            <v/>
          </cell>
          <cell r="AA82" t="str">
            <v>0817800
PORTO DE SANTOS</v>
          </cell>
          <cell r="AB82" t="str">
            <v>0817800
PORTO DE SANTOS</v>
          </cell>
          <cell r="AC82" t="str">
            <v>BRASIL TERMINAL PORTUÁRIO S/A</v>
          </cell>
          <cell r="AD82">
            <v>44595</v>
          </cell>
          <cell r="AE82" t="str">
            <v>22/0222934-4</v>
          </cell>
          <cell r="AF82">
            <v>44595</v>
          </cell>
          <cell r="AG82" t="str">
            <v>Verde</v>
          </cell>
          <cell r="AH82">
            <v>44595</v>
          </cell>
          <cell r="AI82" t="str">
            <v/>
          </cell>
          <cell r="AJ82" t="str">
            <v/>
          </cell>
          <cell r="AK82">
            <v>44600</v>
          </cell>
        </row>
        <row r="83">
          <cell r="B83">
            <v>540104348</v>
          </cell>
          <cell r="C83" t="str">
            <v>Normal</v>
          </cell>
          <cell r="D83" t="str">
            <v>Produtivo</v>
          </cell>
          <cell r="E83" t="str">
            <v>MBBRAS - SBC_x000D_
59.104.273/0001-29</v>
          </cell>
          <cell r="F83" t="str">
            <v>BSAO0030042</v>
          </cell>
          <cell r="G83" t="str">
            <v>DAIMLER TRUCK</v>
          </cell>
          <cell r="H83" t="str">
            <v>HAPPAG LLOYD BRASIL AGENCIAMENTO MARITIM</v>
          </cell>
          <cell r="I83" t="str">
            <v>MARITIMA</v>
          </cell>
          <cell r="J83" t="str">
            <v/>
          </cell>
          <cell r="K83">
            <v>44557</v>
          </cell>
          <cell r="L83" t="str">
            <v>HLCUSTR211209181</v>
          </cell>
          <cell r="M83" t="str">
            <v>1250249908</v>
          </cell>
          <cell r="Q83">
            <v>44563</v>
          </cell>
          <cell r="R83" t="str">
            <v>9702091 - MSC SOFIA CELESTE</v>
          </cell>
          <cell r="S83" t="str">
            <v>FCL</v>
          </cell>
          <cell r="T83">
            <v>44577</v>
          </cell>
          <cell r="U83">
            <v>44581</v>
          </cell>
          <cell r="V83" t="str">
            <v>152205009114671</v>
          </cell>
          <cell r="W83">
            <v>44582</v>
          </cell>
          <cell r="X83" t="str">
            <v/>
          </cell>
          <cell r="Y83" t="str">
            <v/>
          </cell>
          <cell r="Z83" t="str">
            <v/>
          </cell>
          <cell r="AA83" t="str">
            <v>0817800
PORTO DE SANTOS</v>
          </cell>
          <cell r="AB83" t="str">
            <v>0817800
PORTO DE SANTOS</v>
          </cell>
          <cell r="AC83" t="str">
            <v>BRASIL TERMINAL PORTUÁRIO S/A</v>
          </cell>
          <cell r="AD83">
            <v>44585</v>
          </cell>
          <cell r="AE83" t="str">
            <v>22/0146396-3</v>
          </cell>
          <cell r="AF83">
            <v>44585</v>
          </cell>
          <cell r="AG83" t="str">
            <v>Verde</v>
          </cell>
          <cell r="AH83">
            <v>44585</v>
          </cell>
          <cell r="AI83" t="str">
            <v/>
          </cell>
          <cell r="AJ83" t="str">
            <v/>
          </cell>
          <cell r="AK83">
            <v>44585</v>
          </cell>
        </row>
        <row r="84">
          <cell r="B84">
            <v>540104347</v>
          </cell>
          <cell r="C84" t="str">
            <v>Normal</v>
          </cell>
          <cell r="D84" t="str">
            <v>Produtivo</v>
          </cell>
          <cell r="E84" t="str">
            <v>MBBRAS - SBC_x000D_
59.104.273/0001-29</v>
          </cell>
          <cell r="F84" t="str">
            <v>BSAO0030041</v>
          </cell>
          <cell r="G84" t="str">
            <v>DAIMLER TRUCK</v>
          </cell>
          <cell r="H84" t="str">
            <v>HAPPAG LLOYD BRASIL AGENCIAMENTO MARITIM</v>
          </cell>
          <cell r="I84" t="str">
            <v>MARITIMA</v>
          </cell>
          <cell r="J84" t="str">
            <v/>
          </cell>
          <cell r="K84">
            <v>44557</v>
          </cell>
          <cell r="L84" t="str">
            <v>HLCUSTR211209148</v>
          </cell>
          <cell r="M84" t="str">
            <v>1250249909</v>
          </cell>
          <cell r="Q84">
            <v>44557</v>
          </cell>
          <cell r="R84" t="str">
            <v>9702091 - MSC SOFIA CELESTE</v>
          </cell>
          <cell r="S84" t="str">
            <v>FCL</v>
          </cell>
          <cell r="T84">
            <v>44577</v>
          </cell>
          <cell r="U84">
            <v>44581</v>
          </cell>
          <cell r="V84" t="str">
            <v>152205009114590</v>
          </cell>
          <cell r="W84">
            <v>44582</v>
          </cell>
          <cell r="X84" t="str">
            <v/>
          </cell>
          <cell r="Y84" t="str">
            <v/>
          </cell>
          <cell r="Z84" t="str">
            <v/>
          </cell>
          <cell r="AA84" t="str">
            <v>0817800
PORTO DE SANTOS</v>
          </cell>
          <cell r="AB84" t="str">
            <v>0817800
PORTO DE SANTOS</v>
          </cell>
          <cell r="AC84" t="str">
            <v>BRASIL TERMINAL PORTUÁRIO S/A</v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</row>
        <row r="85">
          <cell r="B85">
            <v>540104350</v>
          </cell>
          <cell r="C85" t="str">
            <v>Normal</v>
          </cell>
          <cell r="D85" t="str">
            <v>Produtivo</v>
          </cell>
          <cell r="E85" t="str">
            <v>MBBRAS - SBC_x000D_
59.104.273/0001-29</v>
          </cell>
          <cell r="F85" t="str">
            <v>BSAO0030044</v>
          </cell>
          <cell r="G85" t="str">
            <v>DAIMLER TRUCK</v>
          </cell>
          <cell r="H85" t="str">
            <v>HAPPAG LLOYD BRASIL AGENCIAMENTO MARITIM</v>
          </cell>
          <cell r="I85" t="str">
            <v>MARITIMA</v>
          </cell>
          <cell r="J85" t="str">
            <v/>
          </cell>
          <cell r="K85">
            <v>44557</v>
          </cell>
          <cell r="L85" t="str">
            <v>HLCUSTR211209393</v>
          </cell>
          <cell r="M85" t="str">
            <v>1250249911</v>
          </cell>
          <cell r="Q85">
            <v>44563</v>
          </cell>
          <cell r="R85" t="str">
            <v>9702091 - MSC SOFIA CELESTE</v>
          </cell>
          <cell r="S85" t="str">
            <v>FCL</v>
          </cell>
          <cell r="T85">
            <v>44577</v>
          </cell>
          <cell r="U85">
            <v>44581</v>
          </cell>
          <cell r="V85" t="str">
            <v>152205009114833</v>
          </cell>
          <cell r="W85">
            <v>44582</v>
          </cell>
          <cell r="X85" t="str">
            <v/>
          </cell>
          <cell r="Y85" t="str">
            <v/>
          </cell>
          <cell r="Z85" t="str">
            <v/>
          </cell>
          <cell r="AA85" t="str">
            <v>0817800
PORTO DE SANTOS</v>
          </cell>
          <cell r="AB85" t="str">
            <v>0817800
PORTO DE SANTOS</v>
          </cell>
          <cell r="AC85" t="str">
            <v>BRASIL TERMINAL PORTUÁRIO S/A</v>
          </cell>
          <cell r="AD85">
            <v>44596</v>
          </cell>
          <cell r="AE85" t="str">
            <v>22/0232452-5</v>
          </cell>
          <cell r="AF85">
            <v>44596</v>
          </cell>
          <cell r="AG85" t="str">
            <v>Verde</v>
          </cell>
          <cell r="AH85">
            <v>44596</v>
          </cell>
          <cell r="AI85" t="str">
            <v/>
          </cell>
          <cell r="AJ85" t="str">
            <v/>
          </cell>
          <cell r="AK85">
            <v>44599</v>
          </cell>
        </row>
        <row r="86">
          <cell r="B86">
            <v>540104352</v>
          </cell>
          <cell r="C86" t="str">
            <v>Normal</v>
          </cell>
          <cell r="D86" t="str">
            <v>Produtivo</v>
          </cell>
          <cell r="E86" t="str">
            <v>MBBRAS - SBC_x000D_
59.104.273/0001-29</v>
          </cell>
          <cell r="F86" t="str">
            <v>BSAO0030046</v>
          </cell>
          <cell r="G86" t="str">
            <v>DAIMLER TRUCK</v>
          </cell>
          <cell r="H86" t="str">
            <v>HAPPAG LLOYD BRASIL AGENCIAMENTO MARITIM</v>
          </cell>
          <cell r="I86" t="str">
            <v>MARITIMA</v>
          </cell>
          <cell r="J86" t="str">
            <v/>
          </cell>
          <cell r="K86">
            <v>44557</v>
          </cell>
          <cell r="L86" t="str">
            <v>HLCUSTR211209488</v>
          </cell>
          <cell r="M86" t="str">
            <v>1250249913</v>
          </cell>
          <cell r="Q86">
            <v>44563</v>
          </cell>
          <cell r="R86" t="str">
            <v>9702091 - MSC SOFIA CELESTE</v>
          </cell>
          <cell r="S86" t="str">
            <v>FCL</v>
          </cell>
          <cell r="T86">
            <v>44577</v>
          </cell>
          <cell r="U86">
            <v>44581</v>
          </cell>
          <cell r="V86" t="str">
            <v>152205009115058</v>
          </cell>
          <cell r="W86">
            <v>44581</v>
          </cell>
          <cell r="X86" t="str">
            <v/>
          </cell>
          <cell r="Y86" t="str">
            <v/>
          </cell>
          <cell r="Z86" t="str">
            <v/>
          </cell>
          <cell r="AA86" t="str">
            <v>0817800
PORTO DE SANTOS</v>
          </cell>
          <cell r="AB86" t="str">
            <v>0817900
SAO PAULO</v>
          </cell>
          <cell r="AC86" t="str">
            <v>EADI SANTO ANDRE TERMINAL DE CARGAS LTDA.</v>
          </cell>
          <cell r="AD86">
            <v>44622</v>
          </cell>
          <cell r="AE86" t="str">
            <v>22/0397255-5</v>
          </cell>
          <cell r="AF86">
            <v>44623</v>
          </cell>
          <cell r="AG86" t="str">
            <v>Amarelo</v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</row>
        <row r="87">
          <cell r="B87">
            <v>540104351</v>
          </cell>
          <cell r="C87" t="str">
            <v>Normal</v>
          </cell>
          <cell r="D87" t="str">
            <v>Produtivo</v>
          </cell>
          <cell r="E87" t="str">
            <v>MBBRAS - SBC_x000D_
59.104.273/0001-29</v>
          </cell>
          <cell r="F87" t="str">
            <v>BSAO0030045</v>
          </cell>
          <cell r="G87" t="str">
            <v>DAIMLER TRUCK</v>
          </cell>
          <cell r="H87" t="str">
            <v>HAPPAG LLOYD BRASIL AGENCIAMENTO MARITIM</v>
          </cell>
          <cell r="I87" t="str">
            <v>MARITIMA</v>
          </cell>
          <cell r="J87" t="str">
            <v/>
          </cell>
          <cell r="K87">
            <v>44557</v>
          </cell>
          <cell r="L87" t="str">
            <v>HLCUSTR211209477</v>
          </cell>
          <cell r="M87" t="str">
            <v>1250249912</v>
          </cell>
          <cell r="Q87">
            <v>44557</v>
          </cell>
          <cell r="R87" t="str">
            <v>9702091 - MSC SOFIA CELESTE</v>
          </cell>
          <cell r="S87" t="str">
            <v>FCL</v>
          </cell>
          <cell r="T87">
            <v>44577</v>
          </cell>
          <cell r="U87">
            <v>44581</v>
          </cell>
          <cell r="V87" t="str">
            <v>152205009114914</v>
          </cell>
          <cell r="W87">
            <v>44581</v>
          </cell>
          <cell r="X87" t="str">
            <v/>
          </cell>
          <cell r="Y87" t="str">
            <v/>
          </cell>
          <cell r="Z87" t="str">
            <v/>
          </cell>
          <cell r="AA87" t="str">
            <v>0817800
PORTO DE SANTOS</v>
          </cell>
          <cell r="AB87" t="str">
            <v>0817800
PORTO DE SANTOS</v>
          </cell>
          <cell r="AC87" t="str">
            <v>BRASIL TERMINAL PORTUÁRIO S/A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B88">
            <v>540104353</v>
          </cell>
          <cell r="C88" t="str">
            <v>Normal</v>
          </cell>
          <cell r="D88" t="str">
            <v>Produtivo</v>
          </cell>
          <cell r="E88" t="str">
            <v>MBBRAS - SBC_x000D_
59.104.273/0001-29</v>
          </cell>
          <cell r="F88" t="str">
            <v>BSAO0030047</v>
          </cell>
          <cell r="G88" t="str">
            <v>DAIMLER TRUCK</v>
          </cell>
          <cell r="H88" t="str">
            <v>HAPPAG LLOYD BRASIL AGENCIAMENTO MARITIM</v>
          </cell>
          <cell r="I88" t="str">
            <v>MARITIMA</v>
          </cell>
          <cell r="J88" t="str">
            <v/>
          </cell>
          <cell r="K88">
            <v>44557</v>
          </cell>
          <cell r="L88" t="str">
            <v>HLCUSTR211209499</v>
          </cell>
          <cell r="M88" t="str">
            <v>1250249914</v>
          </cell>
          <cell r="Q88">
            <v>44557</v>
          </cell>
          <cell r="R88" t="str">
            <v>9702091 - MSC SOFIA CELESTE</v>
          </cell>
          <cell r="S88" t="str">
            <v>FCL</v>
          </cell>
          <cell r="T88">
            <v>44577</v>
          </cell>
          <cell r="U88">
            <v>44581</v>
          </cell>
          <cell r="V88" t="str">
            <v>152205009115139</v>
          </cell>
          <cell r="W88">
            <v>44581</v>
          </cell>
          <cell r="X88" t="str">
            <v/>
          </cell>
          <cell r="Y88" t="str">
            <v/>
          </cell>
          <cell r="Z88" t="str">
            <v/>
          </cell>
          <cell r="AA88" t="str">
            <v>0817800
PORTO DE SANTOS</v>
          </cell>
          <cell r="AB88" t="str">
            <v>0817800
PORTO DE SANTOS</v>
          </cell>
          <cell r="AC88" t="str">
            <v>BRASIL TERMINAL PORTUÁRIO S/A</v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B89">
            <v>540104346</v>
          </cell>
          <cell r="C89" t="str">
            <v>Normal</v>
          </cell>
          <cell r="D89" t="str">
            <v>Produtivo</v>
          </cell>
          <cell r="E89" t="str">
            <v>MBBRAS - SBC_x000D_
59.104.273/0001-29</v>
          </cell>
          <cell r="F89" t="str">
            <v>BSAO0030040</v>
          </cell>
          <cell r="G89" t="str">
            <v>DAIMLER TRUCK</v>
          </cell>
          <cell r="H89" t="str">
            <v>HAPPAG LLOYD BRASIL AGENCIAMENTO MARITIM</v>
          </cell>
          <cell r="I89" t="str">
            <v>MARITIMA</v>
          </cell>
          <cell r="J89" t="str">
            <v/>
          </cell>
          <cell r="K89">
            <v>44557</v>
          </cell>
          <cell r="L89" t="str">
            <v>HLCUSTR211209126</v>
          </cell>
          <cell r="M89" t="str">
            <v>1250249905</v>
          </cell>
          <cell r="Q89">
            <v>44563</v>
          </cell>
          <cell r="R89" t="str">
            <v>9702091 - MSC SOFIA CELESTE</v>
          </cell>
          <cell r="S89" t="str">
            <v>FCL</v>
          </cell>
          <cell r="T89">
            <v>44577</v>
          </cell>
          <cell r="U89">
            <v>44581</v>
          </cell>
          <cell r="V89" t="str">
            <v>152205009114400</v>
          </cell>
          <cell r="W89">
            <v>44582</v>
          </cell>
          <cell r="X89" t="str">
            <v/>
          </cell>
          <cell r="Y89" t="str">
            <v/>
          </cell>
          <cell r="Z89" t="str">
            <v/>
          </cell>
          <cell r="AA89" t="str">
            <v>0817800
PORTO DE SANTOS</v>
          </cell>
          <cell r="AB89" t="str">
            <v>0817900
SAO PAULO</v>
          </cell>
          <cell r="AC89" t="str">
            <v>EADI SANTO ANDRE TERMINAL DE CARGAS LTDA.</v>
          </cell>
          <cell r="AD89">
            <v>44616</v>
          </cell>
          <cell r="AE89" t="str">
            <v>22/0369642-6</v>
          </cell>
          <cell r="AF89">
            <v>44616</v>
          </cell>
          <cell r="AG89" t="str">
            <v>Verde</v>
          </cell>
          <cell r="AH89">
            <v>44616</v>
          </cell>
          <cell r="AI89" t="str">
            <v/>
          </cell>
          <cell r="AJ89" t="str">
            <v/>
          </cell>
          <cell r="AK89">
            <v>44622</v>
          </cell>
        </row>
        <row r="90">
          <cell r="B90">
            <v>540104344</v>
          </cell>
          <cell r="C90" t="str">
            <v>Normal</v>
          </cell>
          <cell r="D90" t="str">
            <v>Produtivo</v>
          </cell>
          <cell r="E90" t="str">
            <v>MBBRAS - SBC_x000D_
59.104.273/0001-29</v>
          </cell>
          <cell r="F90" t="str">
            <v>BSAO0030039</v>
          </cell>
          <cell r="G90" t="str">
            <v>DAIMLER TRUCK</v>
          </cell>
          <cell r="H90" t="str">
            <v>HAPPAG LLOYD BRASIL AGENCIAMENTO MARITIM</v>
          </cell>
          <cell r="I90" t="str">
            <v>MARITIMA</v>
          </cell>
          <cell r="J90" t="str">
            <v/>
          </cell>
          <cell r="K90">
            <v>44557</v>
          </cell>
          <cell r="L90" t="str">
            <v>HLCUSTR211209115</v>
          </cell>
          <cell r="M90" t="str">
            <v>1250249907</v>
          </cell>
          <cell r="Q90">
            <v>44563</v>
          </cell>
          <cell r="R90" t="str">
            <v>9702091 - MSC SOFIA CELESTE</v>
          </cell>
          <cell r="S90" t="str">
            <v>FCL</v>
          </cell>
          <cell r="T90">
            <v>44577</v>
          </cell>
          <cell r="U90">
            <v>44581</v>
          </cell>
          <cell r="V90" t="str">
            <v>152205009114329</v>
          </cell>
          <cell r="W90">
            <v>44581</v>
          </cell>
          <cell r="X90" t="str">
            <v/>
          </cell>
          <cell r="Y90" t="str">
            <v/>
          </cell>
          <cell r="Z90" t="str">
            <v/>
          </cell>
          <cell r="AA90" t="str">
            <v>0817800
PORTO DE SANTOS</v>
          </cell>
          <cell r="AB90" t="str">
            <v>0817900
SAO PAULO</v>
          </cell>
          <cell r="AC90" t="str">
            <v>EADI SANTO ANDRE TERMINAL DE CARGAS LTDA.</v>
          </cell>
          <cell r="AD90">
            <v>44607</v>
          </cell>
          <cell r="AE90" t="str">
            <v>22/0306596-5</v>
          </cell>
          <cell r="AF90">
            <v>44608</v>
          </cell>
          <cell r="AG90" t="str">
            <v>Verde</v>
          </cell>
          <cell r="AH90">
            <v>44608</v>
          </cell>
          <cell r="AI90" t="str">
            <v/>
          </cell>
          <cell r="AJ90" t="str">
            <v/>
          </cell>
          <cell r="AK90">
            <v>44608</v>
          </cell>
        </row>
        <row r="91">
          <cell r="B91">
            <v>540104349</v>
          </cell>
          <cell r="C91" t="str">
            <v>Normal</v>
          </cell>
          <cell r="D91" t="str">
            <v>Produtivo</v>
          </cell>
          <cell r="E91" t="str">
            <v>MBBRAS - SBC_x000D_
59.104.273/0001-29</v>
          </cell>
          <cell r="F91" t="str">
            <v>BSAO0030043</v>
          </cell>
          <cell r="G91" t="str">
            <v>DAIMLER TRUCK</v>
          </cell>
          <cell r="H91" t="str">
            <v>HAPPAG LLOYD BRASIL AGENCIAMENTO MARITIM</v>
          </cell>
          <cell r="I91" t="str">
            <v>MARITIMA</v>
          </cell>
          <cell r="J91" t="str">
            <v/>
          </cell>
          <cell r="K91">
            <v>44557</v>
          </cell>
          <cell r="L91" t="str">
            <v>HLCUSTR211209221</v>
          </cell>
          <cell r="M91" t="str">
            <v>1250249910</v>
          </cell>
          <cell r="Q91">
            <v>44563</v>
          </cell>
          <cell r="R91" t="str">
            <v>9702091 - MSC SOFIA CELESTE</v>
          </cell>
          <cell r="S91" t="str">
            <v>FCL</v>
          </cell>
          <cell r="T91">
            <v>44577</v>
          </cell>
          <cell r="U91">
            <v>44581</v>
          </cell>
          <cell r="V91" t="str">
            <v>152205009114752</v>
          </cell>
          <cell r="W91">
            <v>44581</v>
          </cell>
          <cell r="X91" t="str">
            <v/>
          </cell>
          <cell r="Y91" t="str">
            <v/>
          </cell>
          <cell r="Z91" t="str">
            <v/>
          </cell>
          <cell r="AA91" t="str">
            <v>0817800
PORTO DE SANTOS</v>
          </cell>
          <cell r="AB91" t="str">
            <v>0817800
PORTO DE SANTOS</v>
          </cell>
          <cell r="AC91" t="str">
            <v>BRASIL TERMINAL PORTUÁRIO S/A</v>
          </cell>
          <cell r="AD91">
            <v>44585</v>
          </cell>
          <cell r="AE91" t="str">
            <v>22/0145319-4</v>
          </cell>
          <cell r="AF91">
            <v>44585</v>
          </cell>
          <cell r="AG91" t="str">
            <v>Verde</v>
          </cell>
          <cell r="AH91">
            <v>44585</v>
          </cell>
          <cell r="AI91" t="str">
            <v/>
          </cell>
          <cell r="AJ91" t="str">
            <v/>
          </cell>
          <cell r="AK91">
            <v>44585</v>
          </cell>
        </row>
        <row r="92">
          <cell r="B92">
            <v>540104356</v>
          </cell>
          <cell r="C92" t="str">
            <v>Normal</v>
          </cell>
          <cell r="D92" t="str">
            <v>Produtivo</v>
          </cell>
          <cell r="E92" t="str">
            <v>MBBRAS - SBC_x000D_
59.104.273/0001-29</v>
          </cell>
          <cell r="F92" t="str">
            <v>BSAO0030052</v>
          </cell>
          <cell r="G92" t="str">
            <v>DAIMLER TRUCK</v>
          </cell>
          <cell r="H92" t="str">
            <v>HAPPAG LLOYD BRASIL AGENCIAMENTO MARITIM</v>
          </cell>
          <cell r="I92" t="str">
            <v>MARITIMA</v>
          </cell>
          <cell r="J92" t="str">
            <v/>
          </cell>
          <cell r="K92">
            <v>44557</v>
          </cell>
          <cell r="L92" t="str">
            <v>HLCUSTR211209528</v>
          </cell>
          <cell r="M92" t="str">
            <v>1250249918</v>
          </cell>
          <cell r="Q92">
            <v>44563</v>
          </cell>
          <cell r="R92" t="str">
            <v>9702091 - MSC SOFIA CELESTE</v>
          </cell>
          <cell r="S92" t="str">
            <v>FCL</v>
          </cell>
          <cell r="T92">
            <v>44577</v>
          </cell>
          <cell r="U92">
            <v>44581</v>
          </cell>
          <cell r="V92" t="str">
            <v>152205009115481</v>
          </cell>
          <cell r="W92">
            <v>44582</v>
          </cell>
          <cell r="X92" t="str">
            <v/>
          </cell>
          <cell r="Y92" t="str">
            <v/>
          </cell>
          <cell r="Z92" t="str">
            <v/>
          </cell>
          <cell r="AA92" t="str">
            <v>0817800
PORTO DE SANTOS</v>
          </cell>
          <cell r="AB92" t="str">
            <v>0817800
PORTO DE SANTOS</v>
          </cell>
          <cell r="AC92" t="str">
            <v>BRASIL TERMINAL PORTUÁRIO S/A</v>
          </cell>
          <cell r="AD92">
            <v>44586</v>
          </cell>
          <cell r="AE92" t="str">
            <v>22/0162448-7</v>
          </cell>
          <cell r="AF92">
            <v>44588</v>
          </cell>
          <cell r="AG92" t="str">
            <v>Verde</v>
          </cell>
          <cell r="AH92">
            <v>44588</v>
          </cell>
          <cell r="AI92" t="str">
            <v/>
          </cell>
          <cell r="AJ92" t="str">
            <v/>
          </cell>
          <cell r="AK92">
            <v>44588</v>
          </cell>
        </row>
        <row r="93">
          <cell r="B93">
            <v>540104358</v>
          </cell>
          <cell r="C93" t="str">
            <v>Normal</v>
          </cell>
          <cell r="D93" t="str">
            <v>Produtivo</v>
          </cell>
          <cell r="E93" t="str">
            <v>MBBRAS - SBC_x000D_
59.104.273/0001-29</v>
          </cell>
          <cell r="F93" t="str">
            <v>BSAO0030054</v>
          </cell>
          <cell r="G93" t="str">
            <v>DAIMLER TRUCK</v>
          </cell>
          <cell r="H93" t="str">
            <v>HAPPAG LLOYD BRASIL AGENCIAMENTO MARITIM</v>
          </cell>
          <cell r="I93" t="str">
            <v>MARITIMA</v>
          </cell>
          <cell r="J93" t="str">
            <v/>
          </cell>
          <cell r="K93">
            <v>44557</v>
          </cell>
          <cell r="L93" t="str">
            <v>HLCUSTR211209540</v>
          </cell>
          <cell r="M93" t="str">
            <v>1250249920</v>
          </cell>
          <cell r="Q93">
            <v>44563</v>
          </cell>
          <cell r="R93" t="str">
            <v>9702091 - MSC SOFIA CELESTE</v>
          </cell>
          <cell r="S93" t="str">
            <v>FCL</v>
          </cell>
          <cell r="T93">
            <v>44577</v>
          </cell>
          <cell r="U93">
            <v>44581</v>
          </cell>
          <cell r="V93" t="str">
            <v>152205009115643</v>
          </cell>
          <cell r="W93">
            <v>44582</v>
          </cell>
          <cell r="X93" t="str">
            <v/>
          </cell>
          <cell r="Y93" t="str">
            <v/>
          </cell>
          <cell r="Z93" t="str">
            <v/>
          </cell>
          <cell r="AA93" t="str">
            <v>0817800
PORTO DE SANTOS</v>
          </cell>
          <cell r="AB93" t="str">
            <v>0817800
PORTO DE SANTOS</v>
          </cell>
          <cell r="AC93" t="str">
            <v>BRASIL TERMINAL PORTUÁRIO S/A</v>
          </cell>
          <cell r="AD93">
            <v>44592</v>
          </cell>
          <cell r="AE93" t="str">
            <v>22/0198715-6</v>
          </cell>
          <cell r="AF93">
            <v>44593</v>
          </cell>
          <cell r="AG93" t="str">
            <v>Verde</v>
          </cell>
          <cell r="AH93">
            <v>44593</v>
          </cell>
          <cell r="AI93" t="str">
            <v/>
          </cell>
          <cell r="AJ93" t="str">
            <v/>
          </cell>
          <cell r="AK93">
            <v>44606</v>
          </cell>
        </row>
        <row r="94">
          <cell r="B94">
            <v>540104354</v>
          </cell>
          <cell r="C94" t="str">
            <v>Normal</v>
          </cell>
          <cell r="D94" t="str">
            <v>Produtivo</v>
          </cell>
          <cell r="E94" t="str">
            <v>MBBRAS - SBC_x000D_
59.104.273/0001-29</v>
          </cell>
          <cell r="F94" t="str">
            <v>BSAO0030049</v>
          </cell>
          <cell r="G94" t="str">
            <v>DAIMLER TRUCK</v>
          </cell>
          <cell r="H94" t="str">
            <v>HAPPAG LLOYD BRASIL AGENCIAMENTO MARITIM</v>
          </cell>
          <cell r="I94" t="str">
            <v>MARITIMA</v>
          </cell>
          <cell r="J94" t="str">
            <v/>
          </cell>
          <cell r="K94">
            <v>44557</v>
          </cell>
          <cell r="L94" t="str">
            <v>HLCUSTR211209506</v>
          </cell>
          <cell r="M94" t="str">
            <v>1250249915</v>
          </cell>
          <cell r="Q94">
            <v>44557</v>
          </cell>
          <cell r="R94" t="str">
            <v>9702091 - MSC SOFIA CELESTE</v>
          </cell>
          <cell r="S94" t="str">
            <v>FCL</v>
          </cell>
          <cell r="T94">
            <v>44577</v>
          </cell>
          <cell r="U94">
            <v>44581</v>
          </cell>
          <cell r="V94" t="str">
            <v>152205009115210</v>
          </cell>
          <cell r="W94">
            <v>44582</v>
          </cell>
          <cell r="X94" t="str">
            <v/>
          </cell>
          <cell r="Y94" t="str">
            <v/>
          </cell>
          <cell r="Z94" t="str">
            <v/>
          </cell>
          <cell r="AA94" t="str">
            <v>0817800
PORTO DE SANTOS</v>
          </cell>
          <cell r="AB94" t="str">
            <v>0817800
PORTO DE SANTOS</v>
          </cell>
          <cell r="AC94" t="str">
            <v>BRASIL TERMINAL PORTUÁRIO S/A</v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</row>
        <row r="95">
          <cell r="B95">
            <v>540104355</v>
          </cell>
          <cell r="C95" t="str">
            <v>Normal</v>
          </cell>
          <cell r="D95" t="str">
            <v>Produtivo</v>
          </cell>
          <cell r="E95" t="str">
            <v>MBBRAS - SBC_x000D_
59.104.273/0001-29</v>
          </cell>
          <cell r="F95" t="str">
            <v>BSAO0030051</v>
          </cell>
          <cell r="G95" t="str">
            <v>DAIMLER TRUCK</v>
          </cell>
          <cell r="H95" t="str">
            <v>HAPPAG LLOYD BRASIL AGENCIAMENTO MARITIM</v>
          </cell>
          <cell r="I95" t="str">
            <v>MARITIMA</v>
          </cell>
          <cell r="J95" t="str">
            <v/>
          </cell>
          <cell r="K95">
            <v>44557</v>
          </cell>
          <cell r="L95" t="str">
            <v>HLCUSTR211209517</v>
          </cell>
          <cell r="M95" t="str">
            <v>1250249916</v>
          </cell>
          <cell r="Q95">
            <v>44563</v>
          </cell>
          <cell r="R95" t="str">
            <v>9702091 - MSC SOFIA CELESTE</v>
          </cell>
          <cell r="S95" t="str">
            <v>FCL</v>
          </cell>
          <cell r="T95">
            <v>44577</v>
          </cell>
          <cell r="U95">
            <v>44581</v>
          </cell>
          <cell r="V95" t="str">
            <v>152205009115309</v>
          </cell>
          <cell r="W95">
            <v>44582</v>
          </cell>
          <cell r="X95" t="str">
            <v/>
          </cell>
          <cell r="Y95" t="str">
            <v/>
          </cell>
          <cell r="Z95" t="str">
            <v/>
          </cell>
          <cell r="AA95" t="str">
            <v>0817800
PORTO DE SANTOS</v>
          </cell>
          <cell r="AB95" t="str">
            <v>0817800
PORTO DE SANTOS</v>
          </cell>
          <cell r="AC95" t="str">
            <v>BRASIL TERMINAL PORTUÁRIO S/A</v>
          </cell>
          <cell r="AD95">
            <v>44608</v>
          </cell>
          <cell r="AE95" t="str">
            <v>22/0314569-1</v>
          </cell>
          <cell r="AF95">
            <v>44609</v>
          </cell>
          <cell r="AG95" t="str">
            <v>Verde</v>
          </cell>
          <cell r="AH95">
            <v>44609</v>
          </cell>
          <cell r="AI95" t="str">
            <v/>
          </cell>
          <cell r="AJ95" t="str">
            <v/>
          </cell>
          <cell r="AK95">
            <v>44609</v>
          </cell>
        </row>
        <row r="96">
          <cell r="B96">
            <v>540104357</v>
          </cell>
          <cell r="C96" t="str">
            <v>Normal</v>
          </cell>
          <cell r="D96" t="str">
            <v>Produtivo</v>
          </cell>
          <cell r="E96" t="str">
            <v>MBBRAS - SBC_x000D_
59.104.273/0001-29</v>
          </cell>
          <cell r="F96" t="str">
            <v>BSAO0030053</v>
          </cell>
          <cell r="G96" t="str">
            <v>DAIMLER TRUCK</v>
          </cell>
          <cell r="H96" t="str">
            <v>HAPPAG LLOYD BRASIL AGENCIAMENTO MARITIM</v>
          </cell>
          <cell r="I96" t="str">
            <v>MARITIMA</v>
          </cell>
          <cell r="J96" t="str">
            <v/>
          </cell>
          <cell r="K96">
            <v>44557</v>
          </cell>
          <cell r="L96" t="str">
            <v>HLCUSTR211209539</v>
          </cell>
          <cell r="M96" t="str">
            <v>1250249919</v>
          </cell>
          <cell r="Q96">
            <v>44557</v>
          </cell>
          <cell r="R96" t="str">
            <v>9702091 - MSC SOFIA CELESTE</v>
          </cell>
          <cell r="S96" t="str">
            <v>FCL</v>
          </cell>
          <cell r="T96">
            <v>44577</v>
          </cell>
          <cell r="U96">
            <v>44581</v>
          </cell>
          <cell r="V96" t="str">
            <v>152205009115562</v>
          </cell>
          <cell r="W96">
            <v>44582</v>
          </cell>
          <cell r="X96" t="str">
            <v/>
          </cell>
          <cell r="Y96" t="str">
            <v/>
          </cell>
          <cell r="Z96" t="str">
            <v/>
          </cell>
          <cell r="AA96" t="str">
            <v>0817800
PORTO DE SANTOS</v>
          </cell>
          <cell r="AB96" t="str">
            <v>0817800
PORTO DE SANTOS</v>
          </cell>
          <cell r="AC96" t="str">
            <v>BRASIL TERMINAL PORTUÁRIO S/A</v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</row>
        <row r="97">
          <cell r="B97">
            <v>540104363</v>
          </cell>
          <cell r="C97" t="str">
            <v>Normal</v>
          </cell>
          <cell r="D97" t="str">
            <v>Produtivo</v>
          </cell>
          <cell r="E97" t="str">
            <v>MBBRAS - SBC_x000D_
59.104.273/0001-29</v>
          </cell>
          <cell r="F97" t="str">
            <v>BSAO0030059</v>
          </cell>
          <cell r="G97" t="str">
            <v>DAIMLER TRUCK</v>
          </cell>
          <cell r="H97" t="str">
            <v>HAPPAG LLOYD BRASIL AGENCIAMENTO MARITIM</v>
          </cell>
          <cell r="I97" t="str">
            <v>MARITIMA</v>
          </cell>
          <cell r="J97" t="str">
            <v/>
          </cell>
          <cell r="K97">
            <v>44557</v>
          </cell>
          <cell r="L97" t="str">
            <v>HLCUSTR211210278</v>
          </cell>
          <cell r="M97" t="str">
            <v>1250249925</v>
          </cell>
          <cell r="Q97">
            <v>44563</v>
          </cell>
          <cell r="R97" t="str">
            <v>9702091 - MSC SOFIA CELESTE</v>
          </cell>
          <cell r="S97" t="str">
            <v>FCL</v>
          </cell>
          <cell r="T97">
            <v>44577</v>
          </cell>
          <cell r="U97">
            <v>44581</v>
          </cell>
          <cell r="V97" t="str">
            <v>152205009116291</v>
          </cell>
          <cell r="W97">
            <v>44582</v>
          </cell>
          <cell r="X97" t="str">
            <v/>
          </cell>
          <cell r="Y97" t="str">
            <v/>
          </cell>
          <cell r="Z97" t="str">
            <v/>
          </cell>
          <cell r="AA97" t="str">
            <v>0817800
PORTO DE SANTOS</v>
          </cell>
          <cell r="AB97" t="str">
            <v>0817800
PORTO DE SANTOS</v>
          </cell>
          <cell r="AC97" t="str">
            <v>BRASIL TERMINAL PORTUÁRIO S/A</v>
          </cell>
          <cell r="AD97">
            <v>44595</v>
          </cell>
          <cell r="AE97" t="str">
            <v>22/0222932-8</v>
          </cell>
          <cell r="AF97">
            <v>44595</v>
          </cell>
          <cell r="AG97" t="str">
            <v>Verde</v>
          </cell>
          <cell r="AH97">
            <v>44595</v>
          </cell>
          <cell r="AI97" t="str">
            <v/>
          </cell>
          <cell r="AJ97" t="str">
            <v/>
          </cell>
          <cell r="AK97">
            <v>44595</v>
          </cell>
        </row>
        <row r="98">
          <cell r="B98">
            <v>540104361</v>
          </cell>
          <cell r="C98" t="str">
            <v>Normal</v>
          </cell>
          <cell r="D98" t="str">
            <v>Produtivo</v>
          </cell>
          <cell r="E98" t="str">
            <v>MBBRAS - SBC_x000D_
59.104.273/0001-29</v>
          </cell>
          <cell r="F98" t="str">
            <v>BSAO0030057</v>
          </cell>
          <cell r="G98" t="str">
            <v>DAIMLER TRUCK</v>
          </cell>
          <cell r="H98" t="str">
            <v>HAPPAG LLOYD BRASIL AGENCIAMENTO MARITIM</v>
          </cell>
          <cell r="I98" t="str">
            <v>MARITIMA</v>
          </cell>
          <cell r="J98" t="str">
            <v/>
          </cell>
          <cell r="K98">
            <v>44557</v>
          </cell>
          <cell r="L98" t="str">
            <v>HLCUSTR211209740</v>
          </cell>
          <cell r="M98" t="str">
            <v>1250249922</v>
          </cell>
          <cell r="Q98">
            <v>44557</v>
          </cell>
          <cell r="R98" t="str">
            <v>9702091 - MSC SOFIA CELESTE</v>
          </cell>
          <cell r="S98" t="str">
            <v>FCL</v>
          </cell>
          <cell r="T98">
            <v>44577</v>
          </cell>
          <cell r="U98">
            <v>44581</v>
          </cell>
          <cell r="V98" t="str">
            <v>152205009115996</v>
          </cell>
          <cell r="W98">
            <v>44582</v>
          </cell>
          <cell r="X98" t="str">
            <v/>
          </cell>
          <cell r="Y98" t="str">
            <v/>
          </cell>
          <cell r="Z98" t="str">
            <v/>
          </cell>
          <cell r="AA98" t="str">
            <v>0817800
PORTO DE SANTOS</v>
          </cell>
          <cell r="AB98" t="str">
            <v>0817800
PORTO DE SANTOS</v>
          </cell>
          <cell r="AC98" t="str">
            <v>BRASIL TERMINAL PORTUÁRIO S/A</v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</row>
        <row r="99">
          <cell r="B99">
            <v>540104365</v>
          </cell>
          <cell r="C99" t="str">
            <v>Normal</v>
          </cell>
          <cell r="D99" t="str">
            <v>Produtivo</v>
          </cell>
          <cell r="E99" t="str">
            <v>MBBRAS - SBC_x000D_
59.104.273/0001-29</v>
          </cell>
          <cell r="F99" t="str">
            <v>BSAO0030061</v>
          </cell>
          <cell r="G99" t="str">
            <v>DAIMLER TRUCK</v>
          </cell>
          <cell r="H99" t="str">
            <v>HAPPAG LLOYD BRASIL AGENCIAMENTO MARITIM</v>
          </cell>
          <cell r="I99" t="str">
            <v>MARITIMA</v>
          </cell>
          <cell r="J99" t="str">
            <v/>
          </cell>
          <cell r="K99">
            <v>44557</v>
          </cell>
          <cell r="L99" t="str">
            <v>HLCUSTR211210290</v>
          </cell>
          <cell r="M99" t="str">
            <v>1250249935</v>
          </cell>
          <cell r="Q99">
            <v>44563</v>
          </cell>
          <cell r="R99" t="str">
            <v>9702091 - MSC SOFIA CELESTE</v>
          </cell>
          <cell r="S99" t="str">
            <v>FCL</v>
          </cell>
          <cell r="T99">
            <v>44577</v>
          </cell>
          <cell r="U99">
            <v>44581</v>
          </cell>
          <cell r="V99" t="str">
            <v>152205009116453</v>
          </cell>
          <cell r="W99">
            <v>44582</v>
          </cell>
          <cell r="X99" t="str">
            <v/>
          </cell>
          <cell r="Y99" t="str">
            <v/>
          </cell>
          <cell r="Z99" t="str">
            <v/>
          </cell>
          <cell r="AA99" t="str">
            <v>0817800
PORTO DE SANTOS</v>
          </cell>
          <cell r="AB99" t="str">
            <v>0817800
PORTO DE SANTOS</v>
          </cell>
          <cell r="AC99" t="str">
            <v>BRASIL TERMINAL PORTUÁRIO S/A</v>
          </cell>
          <cell r="AD99">
            <v>44586</v>
          </cell>
          <cell r="AE99" t="str">
            <v>22/0161756-1</v>
          </cell>
          <cell r="AF99">
            <v>44588</v>
          </cell>
          <cell r="AG99" t="str">
            <v>Verde</v>
          </cell>
          <cell r="AH99">
            <v>44588</v>
          </cell>
          <cell r="AI99" t="str">
            <v/>
          </cell>
          <cell r="AJ99" t="str">
            <v/>
          </cell>
          <cell r="AK99">
            <v>44588</v>
          </cell>
        </row>
        <row r="100">
          <cell r="B100">
            <v>540104364</v>
          </cell>
          <cell r="C100" t="str">
            <v>Normal</v>
          </cell>
          <cell r="D100" t="str">
            <v>Produtivo</v>
          </cell>
          <cell r="E100" t="str">
            <v>MBBRAS - SBC_x000D_
59.104.273/0001-29</v>
          </cell>
          <cell r="F100" t="str">
            <v>BSAO0030060</v>
          </cell>
          <cell r="G100" t="str">
            <v>DAIMLER TRUCK</v>
          </cell>
          <cell r="H100" t="str">
            <v>HAPPAG LLOYD BRASIL AGENCIAMENTO MARITIM</v>
          </cell>
          <cell r="I100" t="str">
            <v>MARITIMA</v>
          </cell>
          <cell r="J100" t="str">
            <v/>
          </cell>
          <cell r="K100">
            <v>44557</v>
          </cell>
          <cell r="L100" t="str">
            <v>HLCUSTR211210289</v>
          </cell>
          <cell r="M100" t="str">
            <v>1250249934</v>
          </cell>
          <cell r="Q100">
            <v>44563</v>
          </cell>
          <cell r="R100" t="str">
            <v>9702091 - MSC SOFIA CELESTE</v>
          </cell>
          <cell r="S100" t="str">
            <v>FCL</v>
          </cell>
          <cell r="T100">
            <v>44577</v>
          </cell>
          <cell r="U100">
            <v>44581</v>
          </cell>
          <cell r="V100" t="str">
            <v>152205009116372</v>
          </cell>
          <cell r="W100">
            <v>44582</v>
          </cell>
          <cell r="X100" t="str">
            <v/>
          </cell>
          <cell r="Y100" t="str">
            <v/>
          </cell>
          <cell r="Z100" t="str">
            <v/>
          </cell>
          <cell r="AA100" t="str">
            <v>0817800
PORTO DE SANTOS</v>
          </cell>
          <cell r="AB100" t="str">
            <v>0817800
PORTO DE SANTOS</v>
          </cell>
          <cell r="AC100" t="str">
            <v>BRASIL TERMINAL PORTUÁRIO S/A</v>
          </cell>
          <cell r="AD100">
            <v>44588</v>
          </cell>
          <cell r="AE100" t="str">
            <v>22/0179002-6</v>
          </cell>
          <cell r="AF100">
            <v>44589</v>
          </cell>
          <cell r="AG100" t="str">
            <v>Verde</v>
          </cell>
          <cell r="AH100">
            <v>44589</v>
          </cell>
          <cell r="AI100" t="str">
            <v/>
          </cell>
          <cell r="AJ100" t="str">
            <v/>
          </cell>
          <cell r="AK100">
            <v>44589</v>
          </cell>
        </row>
        <row r="101">
          <cell r="B101">
            <v>540104360</v>
          </cell>
          <cell r="C101" t="str">
            <v>Normal</v>
          </cell>
          <cell r="D101" t="str">
            <v>Produtivo</v>
          </cell>
          <cell r="E101" t="str">
            <v>MBBRAS - SBC_x000D_
59.104.273/0001-29</v>
          </cell>
          <cell r="F101" t="str">
            <v>BSAO0030056</v>
          </cell>
          <cell r="G101" t="str">
            <v>DAIMLER TRUCK</v>
          </cell>
          <cell r="H101" t="str">
            <v>HAPPAG LLOYD BRASIL AGENCIAMENTO MARITIM</v>
          </cell>
          <cell r="I101" t="str">
            <v>MARITIMA</v>
          </cell>
          <cell r="J101" t="str">
            <v/>
          </cell>
          <cell r="K101">
            <v>44557</v>
          </cell>
          <cell r="L101" t="str">
            <v>HLCUSTR211209689</v>
          </cell>
          <cell r="M101" t="str">
            <v>1250249917</v>
          </cell>
          <cell r="Q101">
            <v>44563</v>
          </cell>
          <cell r="R101" t="str">
            <v>9702091 - MSC SOFIA CELESTE</v>
          </cell>
          <cell r="S101" t="str">
            <v>FCL</v>
          </cell>
          <cell r="T101">
            <v>44577</v>
          </cell>
          <cell r="U101">
            <v>44581</v>
          </cell>
          <cell r="V101" t="str">
            <v>152205009115805</v>
          </cell>
          <cell r="W101">
            <v>44582</v>
          </cell>
          <cell r="X101" t="str">
            <v/>
          </cell>
          <cell r="Y101" t="str">
            <v/>
          </cell>
          <cell r="Z101" t="str">
            <v/>
          </cell>
          <cell r="AA101" t="str">
            <v>0817800
PORTO DE SANTOS</v>
          </cell>
          <cell r="AB101" t="str">
            <v>0817800
PORTO DE SANTOS</v>
          </cell>
          <cell r="AC101" t="str">
            <v>BRASIL TERMINAL PORTUÁRIO S/A</v>
          </cell>
          <cell r="AD101">
            <v>44588</v>
          </cell>
          <cell r="AE101" t="str">
            <v>22/0178997-4</v>
          </cell>
          <cell r="AF101">
            <v>44589</v>
          </cell>
          <cell r="AG101" t="str">
            <v>Verde</v>
          </cell>
          <cell r="AH101">
            <v>44589</v>
          </cell>
          <cell r="AI101" t="str">
            <v/>
          </cell>
          <cell r="AJ101" t="str">
            <v/>
          </cell>
          <cell r="AK101">
            <v>44589</v>
          </cell>
        </row>
        <row r="102">
          <cell r="B102">
            <v>540104362</v>
          </cell>
          <cell r="C102" t="str">
            <v>Normal</v>
          </cell>
          <cell r="D102" t="str">
            <v>Produtivo</v>
          </cell>
          <cell r="E102" t="str">
            <v>MBBRAS - SBC_x000D_
59.104.273/0001-29</v>
          </cell>
          <cell r="F102" t="str">
            <v>BSAO0030058</v>
          </cell>
          <cell r="G102" t="str">
            <v>DAIMLER TRUCK</v>
          </cell>
          <cell r="H102" t="str">
            <v>HAPPAG LLOYD BRASIL AGENCIAMENTO MARITIM</v>
          </cell>
          <cell r="I102" t="str">
            <v>MARITIMA</v>
          </cell>
          <cell r="J102" t="str">
            <v/>
          </cell>
          <cell r="K102">
            <v>44557</v>
          </cell>
          <cell r="L102" t="str">
            <v>HLCUSTR211209751</v>
          </cell>
          <cell r="M102" t="str">
            <v>1250249923</v>
          </cell>
          <cell r="Q102">
            <v>44557</v>
          </cell>
          <cell r="R102" t="str">
            <v>9702091 - MSC SOFIA CELESTE</v>
          </cell>
          <cell r="S102" t="str">
            <v>FCL</v>
          </cell>
          <cell r="T102">
            <v>44577</v>
          </cell>
          <cell r="U102">
            <v>44581</v>
          </cell>
          <cell r="V102" t="str">
            <v>152205009116020</v>
          </cell>
          <cell r="W102">
            <v>44582</v>
          </cell>
          <cell r="X102" t="str">
            <v/>
          </cell>
          <cell r="Y102" t="str">
            <v/>
          </cell>
          <cell r="Z102" t="str">
            <v/>
          </cell>
          <cell r="AA102" t="str">
            <v>0817800
PORTO DE SANTOS</v>
          </cell>
          <cell r="AB102" t="str">
            <v>0817800
PORTO DE SANTOS</v>
          </cell>
          <cell r="AC102" t="str">
            <v>BRASIL TERMINAL PORTUÁRIO S/A</v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</row>
        <row r="103">
          <cell r="B103">
            <v>540104367</v>
          </cell>
          <cell r="C103" t="str">
            <v>Normal</v>
          </cell>
          <cell r="D103" t="str">
            <v>Produtivo</v>
          </cell>
          <cell r="E103" t="str">
            <v>MBBRAS - SBC_x000D_
59.104.273/0001-29</v>
          </cell>
          <cell r="F103" t="str">
            <v>BSAO0030064</v>
          </cell>
          <cell r="G103" t="str">
            <v>DAIMLER TRUCK</v>
          </cell>
          <cell r="H103" t="str">
            <v>HAPPAG LLOYD BRASIL AGENCIAMENTO MARITIM</v>
          </cell>
          <cell r="I103" t="str">
            <v>MARITIMA</v>
          </cell>
          <cell r="J103" t="str">
            <v/>
          </cell>
          <cell r="K103">
            <v>44557</v>
          </cell>
          <cell r="L103" t="str">
            <v>HLCUSTR211210318</v>
          </cell>
          <cell r="M103" t="str">
            <v>1250249927</v>
          </cell>
          <cell r="Q103">
            <v>44563</v>
          </cell>
          <cell r="R103" t="str">
            <v>9702091 - MSC SOFIA CELESTE</v>
          </cell>
          <cell r="S103" t="str">
            <v>FCL</v>
          </cell>
          <cell r="T103">
            <v>44577</v>
          </cell>
          <cell r="U103">
            <v>44581</v>
          </cell>
          <cell r="V103" t="str">
            <v>152205009116615</v>
          </cell>
          <cell r="W103">
            <v>44582</v>
          </cell>
          <cell r="X103" t="str">
            <v/>
          </cell>
          <cell r="Y103" t="str">
            <v/>
          </cell>
          <cell r="Z103" t="str">
            <v/>
          </cell>
          <cell r="AA103" t="str">
            <v>0817800
PORTO DE SANTOS</v>
          </cell>
          <cell r="AB103" t="str">
            <v>0817800
PORTO DE SANTOS</v>
          </cell>
          <cell r="AC103" t="str">
            <v>BRASIL TERMINAL PORTUÁRIO S/A</v>
          </cell>
          <cell r="AD103">
            <v>44589</v>
          </cell>
          <cell r="AE103" t="str">
            <v>22/0184973-0</v>
          </cell>
          <cell r="AF103">
            <v>44592</v>
          </cell>
          <cell r="AG103" t="str">
            <v>Verde</v>
          </cell>
          <cell r="AH103">
            <v>44592</v>
          </cell>
          <cell r="AI103" t="str">
            <v/>
          </cell>
          <cell r="AJ103" t="str">
            <v/>
          </cell>
          <cell r="AK103">
            <v>44592</v>
          </cell>
        </row>
        <row r="104">
          <cell r="B104">
            <v>540104368</v>
          </cell>
          <cell r="C104" t="str">
            <v>Normal</v>
          </cell>
          <cell r="D104" t="str">
            <v>Produtivo</v>
          </cell>
          <cell r="E104" t="str">
            <v>MBBRAS - SBC_x000D_
59.104.273/0001-29</v>
          </cell>
          <cell r="F104" t="str">
            <v>BSAO0030066</v>
          </cell>
          <cell r="G104" t="str">
            <v>DAIMLER TRUCK</v>
          </cell>
          <cell r="H104" t="str">
            <v>HAPPAG LLOYD BRASIL AGENCIAMENTO MARITIM</v>
          </cell>
          <cell r="I104" t="str">
            <v>MARITIMA</v>
          </cell>
          <cell r="J104" t="str">
            <v/>
          </cell>
          <cell r="K104">
            <v>44557</v>
          </cell>
          <cell r="L104" t="str">
            <v>HLCUSTR211210329</v>
          </cell>
          <cell r="M104" t="str">
            <v>1250249926</v>
          </cell>
          <cell r="Q104">
            <v>44563</v>
          </cell>
          <cell r="R104" t="str">
            <v>9702091 - MSC SOFIA CELESTE</v>
          </cell>
          <cell r="S104" t="str">
            <v>FCL</v>
          </cell>
          <cell r="T104">
            <v>44577</v>
          </cell>
          <cell r="U104">
            <v>44581</v>
          </cell>
          <cell r="V104" t="str">
            <v>152205009116704</v>
          </cell>
          <cell r="W104">
            <v>44582</v>
          </cell>
          <cell r="X104" t="str">
            <v/>
          </cell>
          <cell r="Y104" t="str">
            <v/>
          </cell>
          <cell r="Z104" t="str">
            <v/>
          </cell>
          <cell r="AA104" t="str">
            <v>0817800
PORTO DE SANTOS</v>
          </cell>
          <cell r="AB104" t="str">
            <v>0817900
SAO PAULO</v>
          </cell>
          <cell r="AC104" t="str">
            <v>EADI SANTO ANDRE TERMINAL DE CARGAS LTDA.</v>
          </cell>
          <cell r="AD104">
            <v>44627</v>
          </cell>
          <cell r="AE104" t="str">
            <v>22/0433591-5</v>
          </cell>
          <cell r="AF104">
            <v>44627</v>
          </cell>
          <cell r="AG104" t="str">
            <v>Verde</v>
          </cell>
          <cell r="AH104">
            <v>44627</v>
          </cell>
          <cell r="AI104" t="str">
            <v/>
          </cell>
          <cell r="AJ104" t="str">
            <v/>
          </cell>
          <cell r="AK104" t="str">
            <v/>
          </cell>
        </row>
        <row r="105">
          <cell r="B105">
            <v>540104371</v>
          </cell>
          <cell r="C105" t="str">
            <v>Normal</v>
          </cell>
          <cell r="D105" t="str">
            <v>Produtivo</v>
          </cell>
          <cell r="E105" t="str">
            <v>MBBRAS - SBC_x000D_
59.104.273/0001-29</v>
          </cell>
          <cell r="F105" t="str">
            <v>BSAO0030070</v>
          </cell>
          <cell r="G105" t="str">
            <v>DAIMLER TRUCK</v>
          </cell>
          <cell r="H105" t="str">
            <v>HAPPAG LLOYD BRASIL AGENCIAMENTO MARITIM</v>
          </cell>
          <cell r="I105" t="str">
            <v>MARITIMA</v>
          </cell>
          <cell r="J105" t="str">
            <v/>
          </cell>
          <cell r="K105">
            <v>44557</v>
          </cell>
          <cell r="L105" t="str">
            <v>HLCUSTR211210351</v>
          </cell>
          <cell r="M105" t="str">
            <v>1250249930</v>
          </cell>
          <cell r="Q105">
            <v>44563</v>
          </cell>
          <cell r="R105" t="str">
            <v>9702091 - MSC SOFIA CELESTE</v>
          </cell>
          <cell r="S105" t="str">
            <v>FCL</v>
          </cell>
          <cell r="T105">
            <v>44577</v>
          </cell>
          <cell r="U105">
            <v>44581</v>
          </cell>
          <cell r="V105" t="str">
            <v>152205009117000</v>
          </cell>
          <cell r="W105">
            <v>44582</v>
          </cell>
          <cell r="X105" t="str">
            <v/>
          </cell>
          <cell r="Y105" t="str">
            <v/>
          </cell>
          <cell r="Z105" t="str">
            <v/>
          </cell>
          <cell r="AA105" t="str">
            <v>0817800
PORTO DE SANTOS</v>
          </cell>
          <cell r="AB105" t="str">
            <v>0817800
PORTO DE SANTOS</v>
          </cell>
          <cell r="AC105" t="str">
            <v>BRASIL TERMINAL PORTUÁRIO S/A</v>
          </cell>
          <cell r="AD105">
            <v>44585</v>
          </cell>
          <cell r="AE105" t="str">
            <v>22/0145320-8</v>
          </cell>
          <cell r="AF105">
            <v>44585</v>
          </cell>
          <cell r="AG105" t="str">
            <v>Verde</v>
          </cell>
          <cell r="AH105">
            <v>44585</v>
          </cell>
          <cell r="AI105" t="str">
            <v/>
          </cell>
          <cell r="AJ105" t="str">
            <v/>
          </cell>
          <cell r="AK105">
            <v>44585</v>
          </cell>
        </row>
        <row r="106">
          <cell r="B106">
            <v>540104369</v>
          </cell>
          <cell r="C106" t="str">
            <v>Normal</v>
          </cell>
          <cell r="D106" t="str">
            <v>Produtivo</v>
          </cell>
          <cell r="E106" t="str">
            <v>MBBRAS - SBC_x000D_
59.104.273/0001-29</v>
          </cell>
          <cell r="F106" t="str">
            <v>BSAO0030067</v>
          </cell>
          <cell r="G106" t="str">
            <v>DAIMLER TRUCK</v>
          </cell>
          <cell r="H106" t="str">
            <v>HAPPAG LLOYD BRASIL AGENCIAMENTO MARITIM</v>
          </cell>
          <cell r="I106" t="str">
            <v>MARITIMA</v>
          </cell>
          <cell r="J106" t="str">
            <v/>
          </cell>
          <cell r="K106">
            <v>44557</v>
          </cell>
          <cell r="L106" t="str">
            <v>HLCUSTR211210330</v>
          </cell>
          <cell r="M106" t="str">
            <v>1250249928</v>
          </cell>
          <cell r="Q106">
            <v>44563</v>
          </cell>
          <cell r="R106" t="str">
            <v>9702091 - MSC SOFIA CELESTE</v>
          </cell>
          <cell r="S106" t="str">
            <v>FCL</v>
          </cell>
          <cell r="T106">
            <v>44577</v>
          </cell>
          <cell r="U106">
            <v>44581</v>
          </cell>
          <cell r="V106" t="str">
            <v>152205009116887</v>
          </cell>
          <cell r="W106">
            <v>44582</v>
          </cell>
          <cell r="X106" t="str">
            <v/>
          </cell>
          <cell r="Y106" t="str">
            <v/>
          </cell>
          <cell r="Z106" t="str">
            <v/>
          </cell>
          <cell r="AA106" t="str">
            <v>0817800
PORTO DE SANTOS</v>
          </cell>
          <cell r="AB106" t="str">
            <v>0817800
PORTO DE SANTOS</v>
          </cell>
          <cell r="AC106" t="str">
            <v>BRASIL TERMINAL PORTUÁRIO S/A</v>
          </cell>
          <cell r="AD106">
            <v>44602</v>
          </cell>
          <cell r="AE106" t="str">
            <v>22/0275443-0</v>
          </cell>
          <cell r="AF106">
            <v>44603</v>
          </cell>
          <cell r="AG106" t="str">
            <v>Verde</v>
          </cell>
          <cell r="AH106">
            <v>44603</v>
          </cell>
          <cell r="AI106" t="str">
            <v/>
          </cell>
          <cell r="AJ106" t="str">
            <v/>
          </cell>
          <cell r="AK106" t="str">
            <v/>
          </cell>
        </row>
        <row r="107">
          <cell r="B107">
            <v>540104366</v>
          </cell>
          <cell r="C107" t="str">
            <v>Normal</v>
          </cell>
          <cell r="D107" t="str">
            <v>Produtivo</v>
          </cell>
          <cell r="E107" t="str">
            <v>MBBRAS - SBC_x000D_
59.104.273/0001-29</v>
          </cell>
          <cell r="F107" t="str">
            <v>BSAO0030062</v>
          </cell>
          <cell r="G107" t="str">
            <v>DAIMLER TRUCK</v>
          </cell>
          <cell r="H107" t="str">
            <v>HAPPAG LLOYD BRASIL AGENCIAMENTO MARITIM</v>
          </cell>
          <cell r="I107" t="str">
            <v>MARITIMA</v>
          </cell>
          <cell r="J107" t="str">
            <v/>
          </cell>
          <cell r="K107">
            <v>44557</v>
          </cell>
          <cell r="L107" t="str">
            <v>HLCUSTR211210307</v>
          </cell>
          <cell r="M107" t="str">
            <v>1250249937</v>
          </cell>
          <cell r="Q107">
            <v>44563</v>
          </cell>
          <cell r="R107" t="str">
            <v>9702091 - MSC SOFIA CELESTE</v>
          </cell>
          <cell r="S107" t="str">
            <v>FCL</v>
          </cell>
          <cell r="T107">
            <v>44577</v>
          </cell>
          <cell r="U107">
            <v>44581</v>
          </cell>
          <cell r="V107" t="str">
            <v>152205009116534</v>
          </cell>
          <cell r="W107">
            <v>44582</v>
          </cell>
          <cell r="X107" t="str">
            <v/>
          </cell>
          <cell r="Y107" t="str">
            <v/>
          </cell>
          <cell r="Z107" t="str">
            <v/>
          </cell>
          <cell r="AA107" t="str">
            <v>0817800
PORTO DE SANTOS</v>
          </cell>
          <cell r="AB107" t="str">
            <v>0817800
PORTO DE SANTOS</v>
          </cell>
          <cell r="AC107" t="str">
            <v>BRASIL TERMINAL PORTUÁRIO S/A</v>
          </cell>
          <cell r="AD107">
            <v>44590</v>
          </cell>
          <cell r="AE107" t="str">
            <v>22/0188943-0</v>
          </cell>
          <cell r="AF107">
            <v>44592</v>
          </cell>
          <cell r="AG107" t="str">
            <v>Verde</v>
          </cell>
          <cell r="AH107">
            <v>44592</v>
          </cell>
          <cell r="AI107" t="str">
            <v/>
          </cell>
          <cell r="AJ107" t="str">
            <v/>
          </cell>
          <cell r="AK107">
            <v>44595</v>
          </cell>
        </row>
        <row r="108">
          <cell r="B108">
            <v>540104374</v>
          </cell>
          <cell r="C108" t="str">
            <v>Normal</v>
          </cell>
          <cell r="D108" t="str">
            <v>Produtivo</v>
          </cell>
          <cell r="E108" t="str">
            <v>MBBRAS - SBC_x000D_
59.104.273/0001-29</v>
          </cell>
          <cell r="F108" t="str">
            <v>BSAO0030075</v>
          </cell>
          <cell r="G108" t="str">
            <v>DAIMLER TRUCK</v>
          </cell>
          <cell r="H108" t="str">
            <v>HAPPAG LLOYD BRASIL AGENCIAMENTO MARITIM</v>
          </cell>
          <cell r="I108" t="str">
            <v>MARITIMA</v>
          </cell>
          <cell r="J108" t="str">
            <v/>
          </cell>
          <cell r="K108">
            <v>44557</v>
          </cell>
          <cell r="L108" t="str">
            <v>HLCUSTR211210384</v>
          </cell>
          <cell r="M108" t="str">
            <v>1250249933</v>
          </cell>
          <cell r="Q108">
            <v>44563</v>
          </cell>
          <cell r="R108" t="str">
            <v>9702091 - MSC SOFIA CELESTE</v>
          </cell>
          <cell r="S108" t="str">
            <v>FCL</v>
          </cell>
          <cell r="T108">
            <v>44577</v>
          </cell>
          <cell r="U108">
            <v>44581</v>
          </cell>
          <cell r="V108" t="str">
            <v>152205009117344</v>
          </cell>
          <cell r="W108">
            <v>44582</v>
          </cell>
          <cell r="X108" t="str">
            <v/>
          </cell>
          <cell r="Y108" t="str">
            <v/>
          </cell>
          <cell r="Z108" t="str">
            <v/>
          </cell>
          <cell r="AA108" t="str">
            <v>0817800
PORTO DE SANTOS</v>
          </cell>
          <cell r="AB108" t="str">
            <v>0817800
PORTO DE SANTOS</v>
          </cell>
          <cell r="AC108" t="str">
            <v>BRASIL TERMINAL PORTUÁRIO S/A</v>
          </cell>
          <cell r="AD108">
            <v>44600</v>
          </cell>
          <cell r="AE108" t="str">
            <v>22/0254429-0</v>
          </cell>
          <cell r="AF108">
            <v>44600</v>
          </cell>
          <cell r="AG108" t="str">
            <v>Verde</v>
          </cell>
          <cell r="AH108">
            <v>44600</v>
          </cell>
          <cell r="AI108" t="str">
            <v/>
          </cell>
          <cell r="AJ108" t="str">
            <v/>
          </cell>
          <cell r="AK108">
            <v>44623</v>
          </cell>
        </row>
        <row r="109">
          <cell r="B109">
            <v>540104359</v>
          </cell>
          <cell r="C109" t="str">
            <v>Normal</v>
          </cell>
          <cell r="D109" t="str">
            <v>Produtivo</v>
          </cell>
          <cell r="E109" t="str">
            <v>MBBRAS - SBC_x000D_
59.104.273/0001-29</v>
          </cell>
          <cell r="F109" t="str">
            <v>BSAO0030055</v>
          </cell>
          <cell r="G109" t="str">
            <v>DAIMLER TRUCK</v>
          </cell>
          <cell r="H109" t="str">
            <v>HAPPAG LLOYD BRASIL AGENCIAMENTO MARITIM</v>
          </cell>
          <cell r="I109" t="str">
            <v>MARITIMA</v>
          </cell>
          <cell r="J109" t="str">
            <v/>
          </cell>
          <cell r="K109">
            <v>44557</v>
          </cell>
          <cell r="L109" t="str">
            <v>HLCUSTR211209550</v>
          </cell>
          <cell r="M109" t="str">
            <v>1250249921</v>
          </cell>
          <cell r="Q109">
            <v>44557</v>
          </cell>
          <cell r="R109" t="str">
            <v>9702091 - MSC SOFIA CELESTE</v>
          </cell>
          <cell r="S109" t="str">
            <v>FCL</v>
          </cell>
          <cell r="T109">
            <v>44577</v>
          </cell>
          <cell r="U109">
            <v>44581</v>
          </cell>
          <cell r="V109" t="str">
            <v>152205009115724</v>
          </cell>
          <cell r="W109">
            <v>44581</v>
          </cell>
          <cell r="X109" t="str">
            <v/>
          </cell>
          <cell r="Y109" t="str">
            <v/>
          </cell>
          <cell r="Z109" t="str">
            <v/>
          </cell>
          <cell r="AA109" t="str">
            <v>0817800
PORTO DE SANTOS</v>
          </cell>
          <cell r="AB109" t="str">
            <v>0817800
PORTO DE SANTOS</v>
          </cell>
          <cell r="AC109" t="str">
            <v>BRASIL TERMINAL PORTUÁRIO S/A</v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</row>
        <row r="110">
          <cell r="B110">
            <v>540104370</v>
          </cell>
          <cell r="C110" t="str">
            <v>Normal</v>
          </cell>
          <cell r="D110" t="str">
            <v>Produtivo</v>
          </cell>
          <cell r="E110" t="str">
            <v>MBBRAS - SBC_x000D_
59.104.273/0001-29</v>
          </cell>
          <cell r="F110" t="str">
            <v>BSAO0030069</v>
          </cell>
          <cell r="G110" t="str">
            <v>DAIMLER TRUCK</v>
          </cell>
          <cell r="H110" t="str">
            <v>HAPPAG LLOYD BRASIL AGENCIAMENTO MARITIM</v>
          </cell>
          <cell r="I110" t="str">
            <v>MARITIMA</v>
          </cell>
          <cell r="J110" t="str">
            <v/>
          </cell>
          <cell r="K110">
            <v>44557</v>
          </cell>
          <cell r="L110" t="str">
            <v>HLCUSTR211210340</v>
          </cell>
          <cell r="M110" t="str">
            <v>1250249929</v>
          </cell>
          <cell r="Q110">
            <v>44557</v>
          </cell>
          <cell r="R110" t="str">
            <v>9702091 - MSC SOFIA CELESTE</v>
          </cell>
          <cell r="S110" t="str">
            <v>FCL</v>
          </cell>
          <cell r="T110">
            <v>44577</v>
          </cell>
          <cell r="U110">
            <v>44581</v>
          </cell>
          <cell r="V110" t="str">
            <v>152205009116968</v>
          </cell>
          <cell r="W110">
            <v>44581</v>
          </cell>
          <cell r="X110" t="str">
            <v/>
          </cell>
          <cell r="Y110" t="str">
            <v/>
          </cell>
          <cell r="Z110" t="str">
            <v/>
          </cell>
          <cell r="AA110" t="str">
            <v>0817800
PORTO DE SANTOS</v>
          </cell>
          <cell r="AB110" t="str">
            <v>0817800
PORTO DE SANTOS</v>
          </cell>
          <cell r="AC110" t="str">
            <v>BRASIL TERMINAL PORTUÁRIO S/A</v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B111">
            <v>540104373</v>
          </cell>
          <cell r="C111" t="str">
            <v>Normal</v>
          </cell>
          <cell r="D111" t="str">
            <v>Produtivo</v>
          </cell>
          <cell r="E111" t="str">
            <v>MBBRAS - SBC_x000D_
59.104.273/0001-29</v>
          </cell>
          <cell r="F111" t="str">
            <v>BSAO0030074</v>
          </cell>
          <cell r="G111" t="str">
            <v>DAIMLER TRUCK</v>
          </cell>
          <cell r="H111" t="str">
            <v>HAPPAG LLOYD BRASIL AGENCIAMENTO MARITIM</v>
          </cell>
          <cell r="I111" t="str">
            <v>MARITIMA</v>
          </cell>
          <cell r="J111" t="str">
            <v/>
          </cell>
          <cell r="K111">
            <v>44557</v>
          </cell>
          <cell r="L111" t="str">
            <v>HLCUSTR211210373</v>
          </cell>
          <cell r="M111" t="str">
            <v>1250249932</v>
          </cell>
          <cell r="Q111">
            <v>44563</v>
          </cell>
          <cell r="R111" t="str">
            <v>9702091 - MSC SOFIA CELESTE</v>
          </cell>
          <cell r="S111" t="str">
            <v>FCL</v>
          </cell>
          <cell r="T111">
            <v>44577</v>
          </cell>
          <cell r="U111">
            <v>44581</v>
          </cell>
          <cell r="V111" t="str">
            <v>152205009117263</v>
          </cell>
          <cell r="W111">
            <v>44582</v>
          </cell>
          <cell r="X111" t="str">
            <v/>
          </cell>
          <cell r="Y111" t="str">
            <v/>
          </cell>
          <cell r="Z111" t="str">
            <v/>
          </cell>
          <cell r="AA111" t="str">
            <v>0817800
PORTO DE SANTOS</v>
          </cell>
          <cell r="AB111" t="str">
            <v>0817800
PORTO DE SANTOS</v>
          </cell>
          <cell r="AC111" t="str">
            <v>BRASIL TERMINAL PORTUÁRIO S/A</v>
          </cell>
          <cell r="AD111">
            <v>44585</v>
          </cell>
          <cell r="AE111" t="str">
            <v>22/0145313-5</v>
          </cell>
          <cell r="AF111">
            <v>44585</v>
          </cell>
          <cell r="AG111" t="str">
            <v>Verde</v>
          </cell>
          <cell r="AH111">
            <v>44585</v>
          </cell>
          <cell r="AI111" t="str">
            <v/>
          </cell>
          <cell r="AJ111" t="str">
            <v/>
          </cell>
          <cell r="AK111">
            <v>44585</v>
          </cell>
        </row>
        <row r="112">
          <cell r="B112">
            <v>540104382</v>
          </cell>
          <cell r="C112" t="str">
            <v>Normal</v>
          </cell>
          <cell r="D112" t="str">
            <v>Produtivo</v>
          </cell>
          <cell r="E112" t="str">
            <v>MBBRAS - SBC_x000D_
59.104.273/0001-29</v>
          </cell>
          <cell r="F112" t="str">
            <v>BSAO0030084</v>
          </cell>
          <cell r="G112" t="str">
            <v>DAIMLER TRUCK</v>
          </cell>
          <cell r="H112" t="str">
            <v>HAPPAG LLOYD BRASIL AGENCIAMENTO MARITIM</v>
          </cell>
          <cell r="I112" t="str">
            <v>MARITIMA</v>
          </cell>
          <cell r="J112" t="str">
            <v/>
          </cell>
          <cell r="K112">
            <v>44557</v>
          </cell>
          <cell r="L112" t="str">
            <v>HLCUSTR211210519</v>
          </cell>
          <cell r="M112" t="str">
            <v>1250249946</v>
          </cell>
          <cell r="Q112">
            <v>44563</v>
          </cell>
          <cell r="R112" t="str">
            <v>9702091 - MSC SOFIA CELESTE</v>
          </cell>
          <cell r="S112" t="str">
            <v>FCL</v>
          </cell>
          <cell r="T112">
            <v>44577</v>
          </cell>
          <cell r="U112">
            <v>44581</v>
          </cell>
          <cell r="V112" t="str">
            <v>152205009118154</v>
          </cell>
          <cell r="W112">
            <v>44582</v>
          </cell>
          <cell r="X112" t="str">
            <v/>
          </cell>
          <cell r="Y112" t="str">
            <v/>
          </cell>
          <cell r="Z112" t="str">
            <v/>
          </cell>
          <cell r="AA112" t="str">
            <v>0817800
PORTO DE SANTOS</v>
          </cell>
          <cell r="AB112" t="str">
            <v>0817800
PORTO DE SANTOS</v>
          </cell>
          <cell r="AC112" t="str">
            <v>BRASIL TERMINAL PORTUÁRIO S/A</v>
          </cell>
          <cell r="AD112">
            <v>44590</v>
          </cell>
          <cell r="AE112" t="str">
            <v>22/0188945-6</v>
          </cell>
          <cell r="AF112">
            <v>44592</v>
          </cell>
          <cell r="AG112" t="str">
            <v>Verde</v>
          </cell>
          <cell r="AH112">
            <v>44592</v>
          </cell>
          <cell r="AI112" t="str">
            <v/>
          </cell>
          <cell r="AJ112" t="str">
            <v/>
          </cell>
          <cell r="AK112">
            <v>44595</v>
          </cell>
        </row>
        <row r="113">
          <cell r="B113">
            <v>540104383</v>
          </cell>
          <cell r="C113" t="str">
            <v>Normal</v>
          </cell>
          <cell r="D113" t="str">
            <v>Produtivo</v>
          </cell>
          <cell r="E113" t="str">
            <v>MBBRAS - SBC_x000D_
59.104.273/0001-29</v>
          </cell>
          <cell r="F113" t="str">
            <v>BSAO0030085</v>
          </cell>
          <cell r="G113" t="str">
            <v>DAIMLER TRUCK</v>
          </cell>
          <cell r="H113" t="str">
            <v>HAPPAG LLOYD BRASIL AGENCIAMENTO MARITIM</v>
          </cell>
          <cell r="I113" t="str">
            <v>MARITIMA</v>
          </cell>
          <cell r="J113" t="str">
            <v/>
          </cell>
          <cell r="K113">
            <v>44557</v>
          </cell>
          <cell r="L113" t="str">
            <v>HLCUSTR211210530</v>
          </cell>
          <cell r="M113" t="str">
            <v>1250249945</v>
          </cell>
          <cell r="Q113">
            <v>44563</v>
          </cell>
          <cell r="R113" t="str">
            <v>9702091 - MSC SOFIA CELESTE</v>
          </cell>
          <cell r="S113" t="str">
            <v>FCL</v>
          </cell>
          <cell r="T113">
            <v>44577</v>
          </cell>
          <cell r="U113">
            <v>44581</v>
          </cell>
          <cell r="V113" t="str">
            <v>152205009118235</v>
          </cell>
          <cell r="W113">
            <v>44582</v>
          </cell>
          <cell r="X113" t="str">
            <v/>
          </cell>
          <cell r="Y113" t="str">
            <v/>
          </cell>
          <cell r="Z113" t="str">
            <v/>
          </cell>
          <cell r="AA113" t="str">
            <v>0817800
PORTO DE SANTOS</v>
          </cell>
          <cell r="AB113" t="str">
            <v>0817800
PORTO DE SANTOS</v>
          </cell>
          <cell r="AC113" t="str">
            <v>BRASIL TERMINAL PORTUÁRIO S/A</v>
          </cell>
          <cell r="AD113">
            <v>44585</v>
          </cell>
          <cell r="AE113" t="str">
            <v>22/0145315-1</v>
          </cell>
          <cell r="AF113">
            <v>44585</v>
          </cell>
          <cell r="AG113" t="str">
            <v>Verde</v>
          </cell>
          <cell r="AH113">
            <v>44585</v>
          </cell>
          <cell r="AI113" t="str">
            <v/>
          </cell>
          <cell r="AJ113" t="str">
            <v/>
          </cell>
          <cell r="AK113">
            <v>44585</v>
          </cell>
        </row>
        <row r="114">
          <cell r="B114">
            <v>540104378</v>
          </cell>
          <cell r="C114" t="str">
            <v>Normal</v>
          </cell>
          <cell r="D114" t="str">
            <v>Produtivo</v>
          </cell>
          <cell r="E114" t="str">
            <v>MBBRAS - SBC_x000D_
59.104.273/0001-29</v>
          </cell>
          <cell r="F114" t="str">
            <v>BSAO0030080</v>
          </cell>
          <cell r="G114" t="str">
            <v>DAIMLER TRUCK</v>
          </cell>
          <cell r="H114" t="str">
            <v>HAPPAG LLOYD BRASIL AGENCIAMENTO MARITIM</v>
          </cell>
          <cell r="I114" t="str">
            <v>MARITIMA</v>
          </cell>
          <cell r="J114" t="str">
            <v/>
          </cell>
          <cell r="K114">
            <v>44557</v>
          </cell>
          <cell r="L114" t="str">
            <v>HLCUSTR211210479</v>
          </cell>
          <cell r="M114" t="str">
            <v>1250249941</v>
          </cell>
          <cell r="Q114">
            <v>44557</v>
          </cell>
          <cell r="R114" t="str">
            <v>9702091 - MSC SOFIA CELESTE</v>
          </cell>
          <cell r="S114" t="str">
            <v>FCL</v>
          </cell>
          <cell r="T114">
            <v>44577</v>
          </cell>
          <cell r="U114">
            <v>44581</v>
          </cell>
          <cell r="V114" t="str">
            <v>152205009117778</v>
          </cell>
          <cell r="W114">
            <v>44582</v>
          </cell>
          <cell r="X114" t="str">
            <v/>
          </cell>
          <cell r="Y114" t="str">
            <v/>
          </cell>
          <cell r="Z114" t="str">
            <v/>
          </cell>
          <cell r="AA114" t="str">
            <v>0817800
PORTO DE SANTOS</v>
          </cell>
          <cell r="AB114" t="str">
            <v>0817800
PORTO DE SANTOS</v>
          </cell>
          <cell r="AC114" t="str">
            <v>BRASIL TERMINAL PORTUÁRIO S/A</v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</row>
        <row r="115">
          <cell r="B115">
            <v>540104381</v>
          </cell>
          <cell r="C115" t="str">
            <v>Normal</v>
          </cell>
          <cell r="D115" t="str">
            <v>Produtivo</v>
          </cell>
          <cell r="E115" t="str">
            <v>MBBRAS - SBC_x000D_
59.104.273/0001-29</v>
          </cell>
          <cell r="F115" t="str">
            <v>BSAO0030083</v>
          </cell>
          <cell r="G115" t="str">
            <v>DAIMLER TRUCK</v>
          </cell>
          <cell r="H115" t="str">
            <v>HAPPAG LLOYD BRASIL AGENCIAMENTO MARITIM</v>
          </cell>
          <cell r="I115" t="str">
            <v>MARITIMA</v>
          </cell>
          <cell r="J115" t="str">
            <v/>
          </cell>
          <cell r="K115">
            <v>44557</v>
          </cell>
          <cell r="L115" t="str">
            <v>HLCUSTR211210508</v>
          </cell>
          <cell r="M115" t="str">
            <v>1250249943</v>
          </cell>
          <cell r="Q115">
            <v>44563</v>
          </cell>
          <cell r="R115" t="str">
            <v>9702091 - MSC SOFIA CELESTE</v>
          </cell>
          <cell r="S115" t="str">
            <v>FCL</v>
          </cell>
          <cell r="T115">
            <v>44577</v>
          </cell>
          <cell r="U115">
            <v>44581</v>
          </cell>
          <cell r="V115" t="str">
            <v>152205009118073</v>
          </cell>
          <cell r="W115">
            <v>44581</v>
          </cell>
          <cell r="X115" t="str">
            <v/>
          </cell>
          <cell r="Y115" t="str">
            <v/>
          </cell>
          <cell r="Z115" t="str">
            <v/>
          </cell>
          <cell r="AA115" t="str">
            <v>0817800
PORTO DE SANTOS</v>
          </cell>
          <cell r="AB115" t="str">
            <v>0817800
PORTO DE SANTOS</v>
          </cell>
          <cell r="AC115" t="str">
            <v>BRASIL TERMINAL PORTUÁRIO S/A</v>
          </cell>
          <cell r="AD115">
            <v>44596</v>
          </cell>
          <cell r="AE115" t="str">
            <v>22/0232455-0</v>
          </cell>
          <cell r="AF115">
            <v>44596</v>
          </cell>
          <cell r="AG115" t="str">
            <v>Verde</v>
          </cell>
          <cell r="AH115">
            <v>44596</v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B116">
            <v>540104380</v>
          </cell>
          <cell r="C116" t="str">
            <v>Normal</v>
          </cell>
          <cell r="D116" t="str">
            <v>Produtivo</v>
          </cell>
          <cell r="E116" t="str">
            <v>MBBRAS - SBC_x000D_
59.104.273/0001-29</v>
          </cell>
          <cell r="F116" t="str">
            <v>BSAO0030082</v>
          </cell>
          <cell r="G116" t="str">
            <v>DAIMLER TRUCK</v>
          </cell>
          <cell r="H116" t="str">
            <v>HAPPAG LLOYD BRASIL AGENCIAMENTO MARITIM</v>
          </cell>
          <cell r="I116" t="str">
            <v>MARITIMA</v>
          </cell>
          <cell r="J116" t="str">
            <v/>
          </cell>
          <cell r="K116">
            <v>44557</v>
          </cell>
          <cell r="L116" t="str">
            <v>HLCUSTR211210490</v>
          </cell>
          <cell r="M116" t="str">
            <v>1250249944</v>
          </cell>
          <cell r="Q116">
            <v>44563</v>
          </cell>
          <cell r="R116" t="str">
            <v>9702091 - MSC SOFIA CELESTE</v>
          </cell>
          <cell r="S116" t="str">
            <v>FCL</v>
          </cell>
          <cell r="T116">
            <v>44577</v>
          </cell>
          <cell r="U116">
            <v>44581</v>
          </cell>
          <cell r="V116" t="str">
            <v>152205009117930</v>
          </cell>
          <cell r="W116">
            <v>44582</v>
          </cell>
          <cell r="X116" t="str">
            <v/>
          </cell>
          <cell r="Y116" t="str">
            <v/>
          </cell>
          <cell r="Z116" t="str">
            <v/>
          </cell>
          <cell r="AA116" t="str">
            <v>0817800
PORTO DE SANTOS</v>
          </cell>
          <cell r="AB116" t="str">
            <v>0817900
SAO PAULO</v>
          </cell>
          <cell r="AC116" t="str">
            <v>EADI SANTO ANDRE TERMINAL DE CARGAS LTDA.</v>
          </cell>
          <cell r="AD116">
            <v>44623</v>
          </cell>
          <cell r="AE116" t="str">
            <v>22/0408858-6</v>
          </cell>
          <cell r="AF116">
            <v>44623</v>
          </cell>
          <cell r="AG116" t="str">
            <v>Verde</v>
          </cell>
          <cell r="AH116">
            <v>44623</v>
          </cell>
          <cell r="AI116" t="str">
            <v/>
          </cell>
          <cell r="AJ116" t="str">
            <v/>
          </cell>
          <cell r="AK116">
            <v>44628</v>
          </cell>
        </row>
        <row r="117">
          <cell r="B117">
            <v>540104375</v>
          </cell>
          <cell r="C117" t="str">
            <v>Normal</v>
          </cell>
          <cell r="D117" t="str">
            <v>Produtivo</v>
          </cell>
          <cell r="E117" t="str">
            <v>MBBRAS - SBC_x000D_
59.104.273/0001-29</v>
          </cell>
          <cell r="F117" t="str">
            <v>BSAO0030076</v>
          </cell>
          <cell r="G117" t="str">
            <v>DAIMLER TRUCK</v>
          </cell>
          <cell r="H117" t="str">
            <v>HAPPAG LLOYD BRASIL AGENCIAMENTO MARITIM</v>
          </cell>
          <cell r="I117" t="str">
            <v>MARITIMA</v>
          </cell>
          <cell r="J117" t="str">
            <v/>
          </cell>
          <cell r="K117">
            <v>44557</v>
          </cell>
          <cell r="L117" t="str">
            <v>HLCUSTR211210413</v>
          </cell>
          <cell r="M117" t="str">
            <v>1250249939</v>
          </cell>
          <cell r="Q117">
            <v>44563</v>
          </cell>
          <cell r="R117" t="str">
            <v>9702091 - MSC SOFIA CELESTE</v>
          </cell>
          <cell r="S117" t="str">
            <v>FCL</v>
          </cell>
          <cell r="T117">
            <v>44577</v>
          </cell>
          <cell r="U117">
            <v>44581</v>
          </cell>
          <cell r="V117" t="str">
            <v>152205009117425</v>
          </cell>
          <cell r="W117">
            <v>44582</v>
          </cell>
          <cell r="X117" t="str">
            <v/>
          </cell>
          <cell r="Y117" t="str">
            <v/>
          </cell>
          <cell r="Z117" t="str">
            <v/>
          </cell>
          <cell r="AA117" t="str">
            <v>0817800
PORTO DE SANTOS</v>
          </cell>
          <cell r="AB117" t="str">
            <v>0817800
PORTO DE SANTOS</v>
          </cell>
          <cell r="AC117" t="str">
            <v>BRASIL TERMINAL PORTUÁRIO S/A</v>
          </cell>
          <cell r="AD117">
            <v>44599</v>
          </cell>
          <cell r="AE117" t="str">
            <v>22/0249135-9</v>
          </cell>
          <cell r="AF117">
            <v>44600</v>
          </cell>
          <cell r="AG117" t="str">
            <v>Verde</v>
          </cell>
          <cell r="AH117">
            <v>44600</v>
          </cell>
          <cell r="AI117" t="str">
            <v/>
          </cell>
          <cell r="AJ117" t="str">
            <v/>
          </cell>
          <cell r="AK117">
            <v>44601</v>
          </cell>
        </row>
        <row r="118">
          <cell r="B118">
            <v>540104376</v>
          </cell>
          <cell r="C118" t="str">
            <v>Normal</v>
          </cell>
          <cell r="D118" t="str">
            <v>Produtivo</v>
          </cell>
          <cell r="E118" t="str">
            <v>MBBRAS - SBC_x000D_
59.104.273/0001-29</v>
          </cell>
          <cell r="F118" t="str">
            <v>BSAO0030077</v>
          </cell>
          <cell r="G118" t="str">
            <v>DAIMLER TRUCK</v>
          </cell>
          <cell r="H118" t="str">
            <v>HAPPAG LLOYD BRASIL AGENCIAMENTO MARITIM</v>
          </cell>
          <cell r="I118" t="str">
            <v>MARITIMA</v>
          </cell>
          <cell r="J118" t="str">
            <v/>
          </cell>
          <cell r="K118">
            <v>44557</v>
          </cell>
          <cell r="L118" t="str">
            <v>HLCUSTR211210424</v>
          </cell>
          <cell r="M118" t="str">
            <v>1250249938</v>
          </cell>
          <cell r="Q118">
            <v>44563</v>
          </cell>
          <cell r="R118" t="str">
            <v>9702091 - MSC SOFIA CELESTE</v>
          </cell>
          <cell r="S118" t="str">
            <v>FCL</v>
          </cell>
          <cell r="T118">
            <v>44577</v>
          </cell>
          <cell r="U118">
            <v>44581</v>
          </cell>
          <cell r="V118" t="str">
            <v>152205009117506</v>
          </cell>
          <cell r="W118">
            <v>44582</v>
          </cell>
          <cell r="X118" t="str">
            <v/>
          </cell>
          <cell r="Y118" t="str">
            <v/>
          </cell>
          <cell r="Z118" t="str">
            <v/>
          </cell>
          <cell r="AA118" t="str">
            <v>0817800
PORTO DE SANTOS</v>
          </cell>
          <cell r="AB118" t="str">
            <v>0817800
PORTO DE SANTOS</v>
          </cell>
          <cell r="AC118" t="str">
            <v>BRASIL TERMINAL PORTUÁRIO S/A</v>
          </cell>
          <cell r="AD118">
            <v>44586</v>
          </cell>
          <cell r="AE118" t="str">
            <v>22/0161765-0</v>
          </cell>
          <cell r="AF118">
            <v>44588</v>
          </cell>
          <cell r="AG118" t="str">
            <v>Verde</v>
          </cell>
          <cell r="AH118">
            <v>44588</v>
          </cell>
          <cell r="AI118" t="str">
            <v/>
          </cell>
          <cell r="AJ118" t="str">
            <v/>
          </cell>
          <cell r="AK118">
            <v>44588</v>
          </cell>
        </row>
        <row r="119">
          <cell r="B119">
            <v>540104377</v>
          </cell>
          <cell r="C119" t="str">
            <v>Normal</v>
          </cell>
          <cell r="D119" t="str">
            <v>Produtivo</v>
          </cell>
          <cell r="E119" t="str">
            <v>MBBRAS - SBC_x000D_
59.104.273/0001-29</v>
          </cell>
          <cell r="F119" t="str">
            <v>BSAO0030078</v>
          </cell>
          <cell r="G119" t="str">
            <v>DAIMLER TRUCK</v>
          </cell>
          <cell r="H119" t="str">
            <v>HAPPAG LLOYD BRASIL AGENCIAMENTO MARITIM</v>
          </cell>
          <cell r="I119" t="str">
            <v>MARITIMA</v>
          </cell>
          <cell r="J119" t="str">
            <v/>
          </cell>
          <cell r="K119">
            <v>44557</v>
          </cell>
          <cell r="L119" t="str">
            <v>HLCUSTR211210468</v>
          </cell>
          <cell r="M119" t="str">
            <v>1250249940</v>
          </cell>
          <cell r="Q119">
            <v>44557</v>
          </cell>
          <cell r="R119" t="str">
            <v>9702091 - MSC SOFIA CELESTE</v>
          </cell>
          <cell r="S119" t="str">
            <v>FCL</v>
          </cell>
          <cell r="T119">
            <v>44577</v>
          </cell>
          <cell r="U119">
            <v>44581</v>
          </cell>
          <cell r="V119" t="str">
            <v>152205009117697</v>
          </cell>
          <cell r="W119">
            <v>44582</v>
          </cell>
          <cell r="X119" t="str">
            <v/>
          </cell>
          <cell r="Y119" t="str">
            <v/>
          </cell>
          <cell r="Z119" t="str">
            <v/>
          </cell>
          <cell r="AA119" t="str">
            <v>0817800
PORTO DE SANTOS</v>
          </cell>
          <cell r="AB119" t="str">
            <v>0817800
PORTO DE SANTOS</v>
          </cell>
          <cell r="AC119" t="str">
            <v>BRASIL TERMINAL PORTUÁRIO S/A</v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</row>
        <row r="120">
          <cell r="B120">
            <v>540104379</v>
          </cell>
          <cell r="C120" t="str">
            <v>Normal</v>
          </cell>
          <cell r="D120" t="str">
            <v>Produtivo</v>
          </cell>
          <cell r="E120" t="str">
            <v>MBBRAS - SBC_x000D_
59.104.273/0001-29</v>
          </cell>
          <cell r="F120" t="str">
            <v>BSAO0030081</v>
          </cell>
          <cell r="G120" t="str">
            <v>DAIMLER TRUCK</v>
          </cell>
          <cell r="H120" t="str">
            <v>HAPPAG LLOYD BRASIL AGENCIAMENTO MARITIM</v>
          </cell>
          <cell r="I120" t="str">
            <v>MARITIMA</v>
          </cell>
          <cell r="J120" t="str">
            <v/>
          </cell>
          <cell r="K120">
            <v>44557</v>
          </cell>
          <cell r="L120" t="str">
            <v>HLCUSTR211210480</v>
          </cell>
          <cell r="M120" t="str">
            <v>1250249942</v>
          </cell>
          <cell r="Q120">
            <v>44557</v>
          </cell>
          <cell r="R120" t="str">
            <v>9702091 - MSC SOFIA CELESTE</v>
          </cell>
          <cell r="S120" t="str">
            <v>FCL</v>
          </cell>
          <cell r="T120">
            <v>44577</v>
          </cell>
          <cell r="U120">
            <v>44581</v>
          </cell>
          <cell r="V120" t="str">
            <v>152205009117859</v>
          </cell>
          <cell r="W120">
            <v>44582</v>
          </cell>
          <cell r="X120" t="str">
            <v/>
          </cell>
          <cell r="Y120" t="str">
            <v/>
          </cell>
          <cell r="Z120" t="str">
            <v/>
          </cell>
          <cell r="AA120" t="str">
            <v>0817800
PORTO DE SANTOS</v>
          </cell>
          <cell r="AB120" t="str">
            <v>0817800
PORTO DE SANTOS</v>
          </cell>
          <cell r="AC120" t="str">
            <v>BRASIL TERMINAL PORTUÁRIO S/A</v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</row>
        <row r="121">
          <cell r="B121">
            <v>540104386</v>
          </cell>
          <cell r="C121" t="str">
            <v>Normal</v>
          </cell>
          <cell r="D121" t="str">
            <v>Produtivo</v>
          </cell>
          <cell r="E121" t="str">
            <v>MBBRAS - SBC_x000D_
59.104.273/0001-29</v>
          </cell>
          <cell r="F121" t="str">
            <v>BSAO0030089</v>
          </cell>
          <cell r="G121" t="str">
            <v>DAIMLER TRUCK</v>
          </cell>
          <cell r="H121" t="str">
            <v>HAPPAG LLOYD BRASIL AGENCIAMENTO MARITIM</v>
          </cell>
          <cell r="I121" t="str">
            <v>MARITIMA</v>
          </cell>
          <cell r="J121" t="str">
            <v/>
          </cell>
          <cell r="K121">
            <v>44557</v>
          </cell>
          <cell r="L121" t="str">
            <v>HLCUSTR211211204</v>
          </cell>
          <cell r="M121" t="str">
            <v>1250249949</v>
          </cell>
          <cell r="Q121">
            <v>44563</v>
          </cell>
          <cell r="R121" t="str">
            <v>9702091 - MSC SOFIA CELESTE</v>
          </cell>
          <cell r="S121" t="str">
            <v>FCL</v>
          </cell>
          <cell r="T121">
            <v>44577</v>
          </cell>
          <cell r="U121">
            <v>44581</v>
          </cell>
          <cell r="V121" t="str">
            <v>152205009118669</v>
          </cell>
          <cell r="W121">
            <v>44582</v>
          </cell>
          <cell r="X121" t="str">
            <v/>
          </cell>
          <cell r="Y121" t="str">
            <v/>
          </cell>
          <cell r="Z121" t="str">
            <v/>
          </cell>
          <cell r="AA121" t="str">
            <v>0817800
PORTO DE SANTOS</v>
          </cell>
          <cell r="AB121" t="str">
            <v>0817800
PORTO DE SANTOS</v>
          </cell>
          <cell r="AC121" t="str">
            <v>BRASIL TERMINAL PORTUÁRIO S/A</v>
          </cell>
          <cell r="AD121">
            <v>44588</v>
          </cell>
          <cell r="AE121" t="str">
            <v>22/0173453-3</v>
          </cell>
          <cell r="AF121">
            <v>44588</v>
          </cell>
          <cell r="AG121" t="str">
            <v>Verde</v>
          </cell>
          <cell r="AH121">
            <v>44588</v>
          </cell>
          <cell r="AI121" t="str">
            <v/>
          </cell>
          <cell r="AJ121" t="str">
            <v/>
          </cell>
          <cell r="AK121">
            <v>44588</v>
          </cell>
        </row>
        <row r="122">
          <cell r="B122">
            <v>540104389</v>
          </cell>
          <cell r="C122" t="str">
            <v>Normal</v>
          </cell>
          <cell r="D122" t="str">
            <v>Produtivo</v>
          </cell>
          <cell r="E122" t="str">
            <v>MBBRAS - SBC_x000D_
59.104.273/0001-29</v>
          </cell>
          <cell r="F122" t="str">
            <v>BSAO0030092</v>
          </cell>
          <cell r="G122" t="str">
            <v>DAIMLER TRUCK</v>
          </cell>
          <cell r="H122" t="str">
            <v>HAPPAG LLOYD BRASIL AGENCIAMENTO MARITIM</v>
          </cell>
          <cell r="I122" t="str">
            <v>MARITIMA</v>
          </cell>
          <cell r="J122" t="str">
            <v/>
          </cell>
          <cell r="K122">
            <v>44557</v>
          </cell>
          <cell r="L122" t="str">
            <v>HLCUSTR211211292</v>
          </cell>
          <cell r="M122" t="str">
            <v>1250249953</v>
          </cell>
          <cell r="Q122">
            <v>44563</v>
          </cell>
          <cell r="R122" t="str">
            <v>9702091 - MSC SOFIA CELESTE</v>
          </cell>
          <cell r="S122" t="str">
            <v>FCL</v>
          </cell>
          <cell r="T122">
            <v>44577</v>
          </cell>
          <cell r="U122">
            <v>44581</v>
          </cell>
          <cell r="V122" t="str">
            <v>152205009118901</v>
          </cell>
          <cell r="W122">
            <v>44582</v>
          </cell>
          <cell r="X122" t="str">
            <v/>
          </cell>
          <cell r="Y122" t="str">
            <v/>
          </cell>
          <cell r="Z122" t="str">
            <v/>
          </cell>
          <cell r="AA122" t="str">
            <v>0817800
PORTO DE SANTOS</v>
          </cell>
          <cell r="AB122" t="str">
            <v>0817900
SAO PAULO</v>
          </cell>
          <cell r="AC122" t="str">
            <v>EADI SANTO ANDRE TERMINAL DE CARGAS LTDA.</v>
          </cell>
          <cell r="AD122">
            <v>44609</v>
          </cell>
          <cell r="AE122" t="str">
            <v>22/0322356-0</v>
          </cell>
          <cell r="AF122">
            <v>44609</v>
          </cell>
          <cell r="AG122" t="str">
            <v>Verde</v>
          </cell>
          <cell r="AH122">
            <v>44609</v>
          </cell>
          <cell r="AI122" t="str">
            <v/>
          </cell>
          <cell r="AJ122" t="str">
            <v/>
          </cell>
          <cell r="AK122">
            <v>44611</v>
          </cell>
        </row>
        <row r="123">
          <cell r="B123">
            <v>540104390</v>
          </cell>
          <cell r="C123" t="str">
            <v>Normal</v>
          </cell>
          <cell r="D123" t="str">
            <v>Produtivo</v>
          </cell>
          <cell r="E123" t="str">
            <v>MBBRAS - SBC_x000D_
59.104.273/0001-29</v>
          </cell>
          <cell r="F123" t="str">
            <v>BSAO0030093</v>
          </cell>
          <cell r="G123" t="str">
            <v>DAIMLER TRUCK</v>
          </cell>
          <cell r="H123" t="str">
            <v>HAPPAG LLOYD BRASIL AGENCIAMENTO MARITIM</v>
          </cell>
          <cell r="I123" t="str">
            <v>MARITIMA</v>
          </cell>
          <cell r="J123" t="str">
            <v/>
          </cell>
          <cell r="K123">
            <v>44557</v>
          </cell>
          <cell r="L123" t="str">
            <v>HLCUSTR211211310</v>
          </cell>
          <cell r="M123" t="str">
            <v>1250249956</v>
          </cell>
          <cell r="Q123">
            <v>44563</v>
          </cell>
          <cell r="R123" t="str">
            <v>9702091 - MSC SOFIA CELESTE</v>
          </cell>
          <cell r="S123" t="str">
            <v>FCL</v>
          </cell>
          <cell r="T123">
            <v>44577</v>
          </cell>
          <cell r="U123">
            <v>44581</v>
          </cell>
          <cell r="V123" t="str">
            <v>152205009119045</v>
          </cell>
          <cell r="W123">
            <v>44581</v>
          </cell>
          <cell r="X123" t="str">
            <v/>
          </cell>
          <cell r="Y123" t="str">
            <v/>
          </cell>
          <cell r="Z123" t="str">
            <v/>
          </cell>
          <cell r="AA123" t="str">
            <v>0817800
PORTO DE SANTOS</v>
          </cell>
          <cell r="AB123" t="str">
            <v>0817900
SAO PAULO</v>
          </cell>
          <cell r="AC123" t="str">
            <v>EADI SANTO ANDRE TERMINAL DE CARGAS LTDA.</v>
          </cell>
          <cell r="AD123">
            <v>44606</v>
          </cell>
          <cell r="AE123" t="str">
            <v>22/0293753-5</v>
          </cell>
          <cell r="AF123">
            <v>44606</v>
          </cell>
          <cell r="AG123" t="str">
            <v>Verde</v>
          </cell>
          <cell r="AH123">
            <v>44606</v>
          </cell>
          <cell r="AI123" t="str">
            <v/>
          </cell>
          <cell r="AJ123" t="str">
            <v/>
          </cell>
          <cell r="AK123">
            <v>44609</v>
          </cell>
        </row>
        <row r="124">
          <cell r="B124">
            <v>540104372</v>
          </cell>
          <cell r="C124" t="str">
            <v>Normal</v>
          </cell>
          <cell r="D124" t="str">
            <v>Produtivo</v>
          </cell>
          <cell r="E124" t="str">
            <v>MBBRAS - SBC_x000D_
59.104.273/0001-29</v>
          </cell>
          <cell r="F124" t="str">
            <v>BSAO0030072</v>
          </cell>
          <cell r="G124" t="str">
            <v>DAIMLER TRUCK</v>
          </cell>
          <cell r="H124" t="str">
            <v>HAPPAG LLOYD BRASIL AGENCIAMENTO MARITIM</v>
          </cell>
          <cell r="I124" t="str">
            <v>MARITIMA</v>
          </cell>
          <cell r="J124" t="str">
            <v/>
          </cell>
          <cell r="K124">
            <v>44557</v>
          </cell>
          <cell r="L124" t="str">
            <v>HLCUSTR211210362</v>
          </cell>
          <cell r="M124" t="str">
            <v>1250249931</v>
          </cell>
          <cell r="Q124">
            <v>44563</v>
          </cell>
          <cell r="R124" t="str">
            <v>9702091 - MSC SOFIA CELESTE</v>
          </cell>
          <cell r="S124" t="str">
            <v>FCL</v>
          </cell>
          <cell r="T124">
            <v>44577</v>
          </cell>
          <cell r="U124">
            <v>44581</v>
          </cell>
          <cell r="V124" t="str">
            <v>152205009117182</v>
          </cell>
          <cell r="W124">
            <v>44581</v>
          </cell>
          <cell r="X124" t="str">
            <v/>
          </cell>
          <cell r="Y124" t="str">
            <v/>
          </cell>
          <cell r="Z124" t="str">
            <v/>
          </cell>
          <cell r="AA124" t="str">
            <v>0817800
PORTO DE SANTOS</v>
          </cell>
          <cell r="AB124" t="str">
            <v>0817900
SAO PAULO</v>
          </cell>
          <cell r="AC124" t="str">
            <v>EADI SANTO ANDRE TERMINAL DE CARGAS LTDA.</v>
          </cell>
          <cell r="AD124">
            <v>44627</v>
          </cell>
          <cell r="AE124" t="str">
            <v>22/0433594-0</v>
          </cell>
          <cell r="AF124">
            <v>44627</v>
          </cell>
          <cell r="AG124" t="str">
            <v>Verde</v>
          </cell>
          <cell r="AH124">
            <v>44627</v>
          </cell>
          <cell r="AI124" t="str">
            <v/>
          </cell>
          <cell r="AJ124" t="str">
            <v/>
          </cell>
          <cell r="AK124" t="str">
            <v/>
          </cell>
        </row>
        <row r="125">
          <cell r="B125">
            <v>540104385</v>
          </cell>
          <cell r="C125" t="str">
            <v>Normal</v>
          </cell>
          <cell r="D125" t="str">
            <v>Produtivo</v>
          </cell>
          <cell r="E125" t="str">
            <v>MBBRAS - SBC_x000D_
59.104.273/0001-29</v>
          </cell>
          <cell r="F125" t="str">
            <v>BSAO0030088</v>
          </cell>
          <cell r="G125" t="str">
            <v>DAIMLER TRUCK</v>
          </cell>
          <cell r="H125" t="str">
            <v>HAPPAG LLOYD BRASIL AGENCIAMENTO MARITIM</v>
          </cell>
          <cell r="I125" t="str">
            <v>MARITIMA</v>
          </cell>
          <cell r="J125" t="str">
            <v/>
          </cell>
          <cell r="K125">
            <v>44557</v>
          </cell>
          <cell r="L125" t="str">
            <v>HLCUSTR211210987</v>
          </cell>
          <cell r="M125" t="str">
            <v>1250249948</v>
          </cell>
          <cell r="Q125">
            <v>44563</v>
          </cell>
          <cell r="R125" t="str">
            <v>9702091 - MSC SOFIA CELESTE</v>
          </cell>
          <cell r="S125" t="str">
            <v>FCL</v>
          </cell>
          <cell r="T125">
            <v>44577</v>
          </cell>
          <cell r="U125">
            <v>44581</v>
          </cell>
          <cell r="V125" t="str">
            <v>152205009118588</v>
          </cell>
          <cell r="W125">
            <v>44582</v>
          </cell>
          <cell r="X125" t="str">
            <v/>
          </cell>
          <cell r="Y125" t="str">
            <v/>
          </cell>
          <cell r="Z125" t="str">
            <v/>
          </cell>
          <cell r="AA125" t="str">
            <v>0817800
PORTO DE SANTOS</v>
          </cell>
          <cell r="AB125" t="str">
            <v>0817800
PORTO DE SANTOS</v>
          </cell>
          <cell r="AC125" t="str">
            <v>BRASIL TERMINAL PORTUÁRIO S/A</v>
          </cell>
          <cell r="AD125">
            <v>44588</v>
          </cell>
          <cell r="AE125" t="str">
            <v>22/0179008-5</v>
          </cell>
          <cell r="AF125">
            <v>44589</v>
          </cell>
          <cell r="AG125" t="str">
            <v>Verde</v>
          </cell>
          <cell r="AH125">
            <v>44589</v>
          </cell>
          <cell r="AI125" t="str">
            <v/>
          </cell>
          <cell r="AJ125" t="str">
            <v/>
          </cell>
          <cell r="AK125">
            <v>44589</v>
          </cell>
        </row>
        <row r="126">
          <cell r="B126">
            <v>540104384</v>
          </cell>
          <cell r="C126" t="str">
            <v>Normal</v>
          </cell>
          <cell r="D126" t="str">
            <v>Produtivo</v>
          </cell>
          <cell r="E126" t="str">
            <v>MBBRAS - SBC_x000D_
59.104.273/0001-29</v>
          </cell>
          <cell r="F126" t="str">
            <v>BSAO0030087</v>
          </cell>
          <cell r="G126" t="str">
            <v>DAIMLER TRUCK</v>
          </cell>
          <cell r="H126" t="str">
            <v>HAPPAG LLOYD BRASIL AGENCIAMENTO MARITIM</v>
          </cell>
          <cell r="I126" t="str">
            <v>MARITIMA</v>
          </cell>
          <cell r="J126" t="str">
            <v/>
          </cell>
          <cell r="K126">
            <v>44557</v>
          </cell>
          <cell r="L126" t="str">
            <v>HLCUSTR211210563</v>
          </cell>
          <cell r="M126" t="str">
            <v>1250249947</v>
          </cell>
          <cell r="Q126">
            <v>44563</v>
          </cell>
          <cell r="R126" t="str">
            <v>9702091 - MSC SOFIA CELESTE</v>
          </cell>
          <cell r="S126" t="str">
            <v>FCL</v>
          </cell>
          <cell r="T126">
            <v>44577</v>
          </cell>
          <cell r="U126">
            <v>44581</v>
          </cell>
          <cell r="V126" t="str">
            <v>152205009118316</v>
          </cell>
          <cell r="W126">
            <v>44582</v>
          </cell>
          <cell r="X126" t="str">
            <v/>
          </cell>
          <cell r="Y126" t="str">
            <v/>
          </cell>
          <cell r="Z126" t="str">
            <v/>
          </cell>
          <cell r="AA126" t="str">
            <v>0817800
PORTO DE SANTOS</v>
          </cell>
          <cell r="AB126" t="str">
            <v>0817800
PORTO DE SANTOS</v>
          </cell>
          <cell r="AC126" t="str">
            <v>BRASIL TERMINAL PORTUÁRIO S/A</v>
          </cell>
          <cell r="AD126">
            <v>44599</v>
          </cell>
          <cell r="AE126" t="str">
            <v>22/0249136-7</v>
          </cell>
          <cell r="AF126">
            <v>44600</v>
          </cell>
          <cell r="AG126" t="str">
            <v>Verde</v>
          </cell>
          <cell r="AH126">
            <v>44600</v>
          </cell>
          <cell r="AI126" t="str">
            <v/>
          </cell>
          <cell r="AJ126" t="str">
            <v/>
          </cell>
          <cell r="AK126">
            <v>44607</v>
          </cell>
        </row>
        <row r="127">
          <cell r="B127">
            <v>540104387</v>
          </cell>
          <cell r="C127" t="str">
            <v>Normal</v>
          </cell>
          <cell r="D127" t="str">
            <v>Produtivo</v>
          </cell>
          <cell r="E127" t="str">
            <v>MBBRAS - SBC_x000D_
59.104.273/0001-29</v>
          </cell>
          <cell r="F127" t="str">
            <v>BSAO0030090</v>
          </cell>
          <cell r="G127" t="str">
            <v>DAIMLER TRUCK</v>
          </cell>
          <cell r="H127" t="str">
            <v>HAPPAG LLOYD BRASIL AGENCIAMENTO MARITIM</v>
          </cell>
          <cell r="I127" t="str">
            <v>MARITIMA</v>
          </cell>
          <cell r="J127" t="str">
            <v/>
          </cell>
          <cell r="K127">
            <v>44557</v>
          </cell>
          <cell r="L127" t="str">
            <v>HLCUSTR211211259</v>
          </cell>
          <cell r="M127" t="str">
            <v>1250249952</v>
          </cell>
          <cell r="Q127">
            <v>44557</v>
          </cell>
          <cell r="R127" t="str">
            <v>9702091 - MSC SOFIA CELESTE</v>
          </cell>
          <cell r="S127" t="str">
            <v>FCL</v>
          </cell>
          <cell r="T127">
            <v>44577</v>
          </cell>
          <cell r="U127">
            <v>44581</v>
          </cell>
          <cell r="V127" t="str">
            <v>152205009118740</v>
          </cell>
          <cell r="W127">
            <v>44581</v>
          </cell>
          <cell r="X127" t="str">
            <v/>
          </cell>
          <cell r="Y127" t="str">
            <v/>
          </cell>
          <cell r="Z127" t="str">
            <v/>
          </cell>
          <cell r="AA127" t="str">
            <v>0817800
PORTO DE SANTOS</v>
          </cell>
          <cell r="AB127" t="str">
            <v>0817800
PORTO DE SANTOS</v>
          </cell>
          <cell r="AC127" t="str">
            <v>BRASIL TERMINAL PORTUÁRIO S/A</v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</row>
        <row r="128">
          <cell r="B128">
            <v>540104542</v>
          </cell>
          <cell r="C128" t="str">
            <v>Normal</v>
          </cell>
          <cell r="D128" t="str">
            <v>Produtivo</v>
          </cell>
          <cell r="E128" t="str">
            <v>MBBRAS - SBC_x000D_
59.104.273/0001-29</v>
          </cell>
          <cell r="F128" t="str">
            <v>BSAO0030102</v>
          </cell>
          <cell r="G128" t="str">
            <v>DAIMLER TRUCK</v>
          </cell>
          <cell r="H128" t="str">
            <v>HAPPAG LLOYD BRASIL AGENCIAMENTO MARITIM</v>
          </cell>
          <cell r="I128" t="str">
            <v>MARITIMA</v>
          </cell>
          <cell r="J128" t="str">
            <v/>
          </cell>
          <cell r="K128">
            <v>44557</v>
          </cell>
          <cell r="L128" t="str">
            <v>HLCUSTR211211628</v>
          </cell>
          <cell r="M128" t="str">
            <v>1250249962</v>
          </cell>
          <cell r="Q128">
            <v>44563</v>
          </cell>
          <cell r="R128" t="str">
            <v>9702091 - MSC SOFIA CELESTE</v>
          </cell>
          <cell r="S128" t="str">
            <v>FCL</v>
          </cell>
          <cell r="T128">
            <v>44577</v>
          </cell>
          <cell r="U128">
            <v>44581</v>
          </cell>
          <cell r="V128" t="str">
            <v>152205009119800</v>
          </cell>
          <cell r="W128">
            <v>44582</v>
          </cell>
          <cell r="X128" t="str">
            <v/>
          </cell>
          <cell r="Y128" t="str">
            <v/>
          </cell>
          <cell r="Z128" t="str">
            <v/>
          </cell>
          <cell r="AA128" t="str">
            <v>0817800
PORTO DE SANTOS</v>
          </cell>
          <cell r="AB128" t="str">
            <v>0817800
PORTO DE SANTOS</v>
          </cell>
          <cell r="AC128" t="str">
            <v>BRASIL TERMINAL PORTUÁRIO S/A</v>
          </cell>
          <cell r="AD128">
            <v>44589</v>
          </cell>
          <cell r="AE128" t="str">
            <v>22/0184974-8</v>
          </cell>
          <cell r="AF128">
            <v>44592</v>
          </cell>
          <cell r="AG128" t="str">
            <v>Verde</v>
          </cell>
          <cell r="AH128">
            <v>44592</v>
          </cell>
          <cell r="AI128" t="str">
            <v/>
          </cell>
          <cell r="AJ128" t="str">
            <v/>
          </cell>
          <cell r="AK128">
            <v>44592</v>
          </cell>
        </row>
        <row r="129">
          <cell r="B129">
            <v>540104540</v>
          </cell>
          <cell r="C129" t="str">
            <v>Normal</v>
          </cell>
          <cell r="D129" t="str">
            <v>Produtivo</v>
          </cell>
          <cell r="E129" t="str">
            <v>MBBRAS - SBC_x000D_
59.104.273/0001-29</v>
          </cell>
          <cell r="F129" t="str">
            <v>BSAO0030100</v>
          </cell>
          <cell r="G129" t="str">
            <v>DAIMLER TRUCK</v>
          </cell>
          <cell r="H129" t="str">
            <v>HAPPAG LLOYD BRASIL AGENCIAMENTO MARITIM</v>
          </cell>
          <cell r="I129" t="str">
            <v>MARITIMA</v>
          </cell>
          <cell r="J129" t="str">
            <v/>
          </cell>
          <cell r="K129">
            <v>44557</v>
          </cell>
          <cell r="L129" t="str">
            <v>HLCUSTR211211427</v>
          </cell>
          <cell r="M129" t="str">
            <v>1250249959</v>
          </cell>
          <cell r="Q129">
            <v>44557</v>
          </cell>
          <cell r="R129" t="str">
            <v>9702091 - MSC SOFIA CELESTE</v>
          </cell>
          <cell r="S129" t="str">
            <v>FCL</v>
          </cell>
          <cell r="T129">
            <v>44577</v>
          </cell>
          <cell r="U129">
            <v>44581</v>
          </cell>
          <cell r="V129" t="str">
            <v>152205009119630</v>
          </cell>
          <cell r="W129">
            <v>44582</v>
          </cell>
          <cell r="X129" t="str">
            <v/>
          </cell>
          <cell r="Y129" t="str">
            <v/>
          </cell>
          <cell r="Z129" t="str">
            <v/>
          </cell>
          <cell r="AA129" t="str">
            <v>0817800
PORTO DE SANTOS</v>
          </cell>
          <cell r="AB129" t="str">
            <v>0817800
PORTO DE SANTOS</v>
          </cell>
          <cell r="AC129" t="str">
            <v>BRASIL TERMINAL PORTUÁRIO S/A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</row>
        <row r="130">
          <cell r="B130">
            <v>540104536</v>
          </cell>
          <cell r="C130" t="str">
            <v>Normal</v>
          </cell>
          <cell r="D130" t="str">
            <v>Produtivo</v>
          </cell>
          <cell r="E130" t="str">
            <v>MBBRAS - SBC_x000D_
59.104.273/0001-29</v>
          </cell>
          <cell r="F130" t="str">
            <v>BSAO0030095</v>
          </cell>
          <cell r="G130" t="str">
            <v>DAIMLER TRUCK</v>
          </cell>
          <cell r="H130" t="str">
            <v>HAPPAG LLOYD BRASIL AGENCIAMENTO MARITIM</v>
          </cell>
          <cell r="I130" t="str">
            <v>MARITIMA</v>
          </cell>
          <cell r="J130" t="str">
            <v/>
          </cell>
          <cell r="K130">
            <v>44557</v>
          </cell>
          <cell r="L130" t="str">
            <v>HLCUSTR211211332</v>
          </cell>
          <cell r="M130" t="str">
            <v>1250249955</v>
          </cell>
          <cell r="Q130">
            <v>44563</v>
          </cell>
          <cell r="R130" t="str">
            <v>9702091 - MSC SOFIA CELESTE</v>
          </cell>
          <cell r="S130" t="str">
            <v>FCL</v>
          </cell>
          <cell r="T130">
            <v>44577</v>
          </cell>
          <cell r="U130">
            <v>44581</v>
          </cell>
          <cell r="V130" t="str">
            <v>152205009119207</v>
          </cell>
          <cell r="W130">
            <v>44581</v>
          </cell>
          <cell r="X130" t="str">
            <v/>
          </cell>
          <cell r="Y130" t="str">
            <v/>
          </cell>
          <cell r="Z130" t="str">
            <v/>
          </cell>
          <cell r="AA130" t="str">
            <v>0817800
PORTO DE SANTOS</v>
          </cell>
          <cell r="AB130" t="str">
            <v>0817900
SAO PAULO</v>
          </cell>
          <cell r="AC130" t="str">
            <v>EADI SANTO ANDRE TERMINAL DE CARGAS LTDA.</v>
          </cell>
          <cell r="AD130">
            <v>44627</v>
          </cell>
          <cell r="AE130" t="str">
            <v>22/0433596-6</v>
          </cell>
          <cell r="AF130">
            <v>44627</v>
          </cell>
          <cell r="AG130" t="str">
            <v>Verde</v>
          </cell>
          <cell r="AH130">
            <v>44627</v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B131">
            <v>540104539</v>
          </cell>
          <cell r="C131" t="str">
            <v>Normal</v>
          </cell>
          <cell r="D131" t="str">
            <v>Produtivo</v>
          </cell>
          <cell r="E131" t="str">
            <v>MBBRAS - SBC_x000D_
59.104.273/0001-29</v>
          </cell>
          <cell r="F131" t="str">
            <v>BSAO0030099</v>
          </cell>
          <cell r="G131" t="str">
            <v>DAIMLER TRUCK</v>
          </cell>
          <cell r="H131" t="str">
            <v>HAPPAG LLOYD BRASIL AGENCIAMENTO MARITIM</v>
          </cell>
          <cell r="I131" t="str">
            <v>MARITIMA</v>
          </cell>
          <cell r="J131" t="str">
            <v/>
          </cell>
          <cell r="K131">
            <v>44557</v>
          </cell>
          <cell r="L131" t="str">
            <v>HLCUSTR211211416</v>
          </cell>
          <cell r="M131" t="str">
            <v>1250249958</v>
          </cell>
          <cell r="Q131">
            <v>44557</v>
          </cell>
          <cell r="R131" t="str">
            <v>9702091 - MSC SOFIA CELESTE</v>
          </cell>
          <cell r="S131" t="str">
            <v>FCL</v>
          </cell>
          <cell r="T131">
            <v>44577</v>
          </cell>
          <cell r="U131">
            <v>44581</v>
          </cell>
          <cell r="V131" t="str">
            <v>152205009119550</v>
          </cell>
          <cell r="W131">
            <v>44582</v>
          </cell>
          <cell r="X131" t="str">
            <v/>
          </cell>
          <cell r="Y131" t="str">
            <v/>
          </cell>
          <cell r="Z131" t="str">
            <v/>
          </cell>
          <cell r="AA131" t="str">
            <v>0817800
PORTO DE SANTOS</v>
          </cell>
          <cell r="AB131" t="str">
            <v>0817800
PORTO DE SANTOS</v>
          </cell>
          <cell r="AC131" t="str">
            <v>BRASIL TERMINAL PORTUÁRIO S/A</v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B132">
            <v>540104535</v>
          </cell>
          <cell r="C132" t="str">
            <v>Normal</v>
          </cell>
          <cell r="D132" t="str">
            <v>Produtivo</v>
          </cell>
          <cell r="E132" t="str">
            <v>MBBRAS - SBC_x000D_
59.104.273/0001-29</v>
          </cell>
          <cell r="F132" t="str">
            <v>BSAO0030094</v>
          </cell>
          <cell r="G132" t="str">
            <v>DAIMLER TRUCK</v>
          </cell>
          <cell r="H132" t="str">
            <v>HAPPAG LLOYD BRASIL AGENCIAMENTO MARITIM</v>
          </cell>
          <cell r="I132" t="str">
            <v>MARITIMA</v>
          </cell>
          <cell r="J132" t="str">
            <v/>
          </cell>
          <cell r="K132">
            <v>44557</v>
          </cell>
          <cell r="L132" t="str">
            <v>HLCUSTR211211321</v>
          </cell>
          <cell r="M132" t="str">
            <v>1250249954</v>
          </cell>
          <cell r="Q132">
            <v>44563</v>
          </cell>
          <cell r="R132" t="str">
            <v>9702091 - MSC SOFIA CELESTE</v>
          </cell>
          <cell r="S132" t="str">
            <v>FCL</v>
          </cell>
          <cell r="T132">
            <v>44577</v>
          </cell>
          <cell r="U132">
            <v>44581</v>
          </cell>
          <cell r="V132" t="str">
            <v>152205009119126</v>
          </cell>
          <cell r="W132">
            <v>44582</v>
          </cell>
          <cell r="X132" t="str">
            <v/>
          </cell>
          <cell r="Y132" t="str">
            <v/>
          </cell>
          <cell r="Z132" t="str">
            <v/>
          </cell>
          <cell r="AA132" t="str">
            <v>0817800
PORTO DE SANTOS</v>
          </cell>
          <cell r="AB132" t="str">
            <v>0817800
PORTO DE SANTOS</v>
          </cell>
          <cell r="AC132" t="str">
            <v>BRASIL TERMINAL PORTUÁRIO S/A</v>
          </cell>
          <cell r="AD132">
            <v>44587</v>
          </cell>
          <cell r="AE132" t="str">
            <v>22/0169389-6</v>
          </cell>
          <cell r="AF132">
            <v>44588</v>
          </cell>
          <cell r="AG132" t="str">
            <v>Verde</v>
          </cell>
          <cell r="AH132">
            <v>44588</v>
          </cell>
          <cell r="AI132" t="str">
            <v/>
          </cell>
          <cell r="AJ132" t="str">
            <v/>
          </cell>
          <cell r="AK132">
            <v>44589</v>
          </cell>
        </row>
        <row r="133">
          <cell r="B133">
            <v>540104541</v>
          </cell>
          <cell r="C133" t="str">
            <v>Normal</v>
          </cell>
          <cell r="D133" t="str">
            <v>Produtivo</v>
          </cell>
          <cell r="E133" t="str">
            <v>MBBRAS - SBC_x000D_
59.104.273/0001-29</v>
          </cell>
          <cell r="F133" t="str">
            <v>BSAO0030101</v>
          </cell>
          <cell r="G133" t="str">
            <v>DAIMLER TRUCK</v>
          </cell>
          <cell r="H133" t="str">
            <v>HAPPAG LLOYD BRASIL AGENCIAMENTO MARITIM</v>
          </cell>
          <cell r="I133" t="str">
            <v>MARITIMA</v>
          </cell>
          <cell r="J133" t="str">
            <v/>
          </cell>
          <cell r="K133">
            <v>44557</v>
          </cell>
          <cell r="L133" t="str">
            <v>HLCUSTR211211522</v>
          </cell>
          <cell r="M133" t="str">
            <v>1250249961</v>
          </cell>
          <cell r="Q133">
            <v>44563</v>
          </cell>
          <cell r="R133" t="str">
            <v>9702091 - MSC SOFIA CELESTE</v>
          </cell>
          <cell r="S133" t="str">
            <v>FCL</v>
          </cell>
          <cell r="T133">
            <v>44577</v>
          </cell>
          <cell r="U133">
            <v>44581</v>
          </cell>
          <cell r="V133" t="str">
            <v>152205009119711</v>
          </cell>
          <cell r="W133">
            <v>44582</v>
          </cell>
          <cell r="X133" t="str">
            <v/>
          </cell>
          <cell r="Y133" t="str">
            <v/>
          </cell>
          <cell r="Z133" t="str">
            <v/>
          </cell>
          <cell r="AA133" t="str">
            <v>0817800
PORTO DE SANTOS</v>
          </cell>
          <cell r="AB133" t="str">
            <v>0817900
SAO PAULO</v>
          </cell>
          <cell r="AC133" t="str">
            <v>EADI SANTO ANDRE TERMINAL DE CARGAS LTDA.</v>
          </cell>
          <cell r="AD133">
            <v>44616</v>
          </cell>
          <cell r="AE133" t="str">
            <v>22/0371418-1</v>
          </cell>
          <cell r="AF133">
            <v>44616</v>
          </cell>
          <cell r="AG133" t="str">
            <v>Verde</v>
          </cell>
          <cell r="AH133">
            <v>44616</v>
          </cell>
          <cell r="AI133" t="str">
            <v/>
          </cell>
          <cell r="AJ133" t="str">
            <v/>
          </cell>
          <cell r="AK133">
            <v>44624</v>
          </cell>
        </row>
        <row r="134">
          <cell r="B134">
            <v>540104538</v>
          </cell>
          <cell r="C134" t="str">
            <v>Normal</v>
          </cell>
          <cell r="D134" t="str">
            <v>Produtivo</v>
          </cell>
          <cell r="E134" t="str">
            <v>MBBRAS - SBC_x000D_
59.104.273/0001-29</v>
          </cell>
          <cell r="F134" t="str">
            <v>BSAO0030097</v>
          </cell>
          <cell r="G134" t="str">
            <v>DAIMLER TRUCK</v>
          </cell>
          <cell r="H134" t="str">
            <v>HAPPAG LLOYD BRASIL AGENCIAMENTO MARITIM</v>
          </cell>
          <cell r="I134" t="str">
            <v>MARITIMA</v>
          </cell>
          <cell r="J134" t="str">
            <v/>
          </cell>
          <cell r="K134">
            <v>44557</v>
          </cell>
          <cell r="L134" t="str">
            <v>HLCUSTR211211398</v>
          </cell>
          <cell r="M134" t="str">
            <v>1250249957</v>
          </cell>
          <cell r="Q134">
            <v>44557</v>
          </cell>
          <cell r="R134" t="str">
            <v>9702091 - MSC SOFIA CELESTE</v>
          </cell>
          <cell r="S134" t="str">
            <v>FCL</v>
          </cell>
          <cell r="T134">
            <v>44577</v>
          </cell>
          <cell r="U134">
            <v>44581</v>
          </cell>
          <cell r="V134" t="str">
            <v>152205009119479</v>
          </cell>
          <cell r="W134">
            <v>44582</v>
          </cell>
          <cell r="X134" t="str">
            <v/>
          </cell>
          <cell r="Y134" t="str">
            <v/>
          </cell>
          <cell r="Z134" t="str">
            <v/>
          </cell>
          <cell r="AA134" t="str">
            <v>0817800
PORTO DE SANTOS</v>
          </cell>
          <cell r="AB134" t="str">
            <v>0817800
PORTO DE SANTOS</v>
          </cell>
          <cell r="AC134" t="str">
            <v>BRASIL TERMINAL PORTUÁRIO S/A</v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</row>
        <row r="135">
          <cell r="B135">
            <v>540104388</v>
          </cell>
          <cell r="C135" t="str">
            <v>Normal</v>
          </cell>
          <cell r="D135" t="str">
            <v>Produtivo</v>
          </cell>
          <cell r="E135" t="str">
            <v>MBBRAS - SBC_x000D_
59.104.273/0001-29</v>
          </cell>
          <cell r="F135" t="str">
            <v>BSAO0030091</v>
          </cell>
          <cell r="G135" t="str">
            <v>DAIMLER TRUCK</v>
          </cell>
          <cell r="H135" t="str">
            <v>HAPPAG LLOYD BRASIL AGENCIAMENTO MARITIM</v>
          </cell>
          <cell r="I135" t="str">
            <v>MARITIMA</v>
          </cell>
          <cell r="J135" t="str">
            <v/>
          </cell>
          <cell r="K135">
            <v>44557</v>
          </cell>
          <cell r="L135" t="str">
            <v>HLCUSTR211211260</v>
          </cell>
          <cell r="M135" t="str">
            <v>1250249951</v>
          </cell>
          <cell r="Q135">
            <v>44563</v>
          </cell>
          <cell r="R135" t="str">
            <v>9702091 - MSC SOFIA CELESTE</v>
          </cell>
          <cell r="S135" t="str">
            <v>FCL</v>
          </cell>
          <cell r="T135">
            <v>44577</v>
          </cell>
          <cell r="U135">
            <v>44581</v>
          </cell>
          <cell r="V135" t="str">
            <v>152205009118820</v>
          </cell>
          <cell r="W135">
            <v>44582</v>
          </cell>
          <cell r="X135" t="str">
            <v/>
          </cell>
          <cell r="Y135" t="str">
            <v/>
          </cell>
          <cell r="Z135" t="str">
            <v/>
          </cell>
          <cell r="AA135" t="str">
            <v>0817800
PORTO DE SANTOS</v>
          </cell>
          <cell r="AB135" t="str">
            <v>0817800
PORTO DE SANTOS</v>
          </cell>
          <cell r="AC135" t="str">
            <v>BRASIL TERMINAL PORTUÁRIO S/A</v>
          </cell>
          <cell r="AD135">
            <v>44585</v>
          </cell>
          <cell r="AE135" t="str">
            <v>22/0145321-6</v>
          </cell>
          <cell r="AF135">
            <v>44585</v>
          </cell>
          <cell r="AG135" t="str">
            <v>Verde</v>
          </cell>
          <cell r="AH135">
            <v>44585</v>
          </cell>
          <cell r="AI135" t="str">
            <v/>
          </cell>
          <cell r="AJ135" t="str">
            <v/>
          </cell>
          <cell r="AK135">
            <v>44585</v>
          </cell>
        </row>
        <row r="136">
          <cell r="B136">
            <v>540104537</v>
          </cell>
          <cell r="C136" t="str">
            <v>Normal</v>
          </cell>
          <cell r="D136" t="str">
            <v>Produtivo</v>
          </cell>
          <cell r="E136" t="str">
            <v>MBBRAS - SBC_x000D_
59.104.273/0001-29</v>
          </cell>
          <cell r="F136" t="str">
            <v>BSAO0030096</v>
          </cell>
          <cell r="G136" t="str">
            <v>DAIMLER TRUCK</v>
          </cell>
          <cell r="H136" t="str">
            <v>HAPPAG LLOYD BRASIL AGENCIAMENTO MARITIM</v>
          </cell>
          <cell r="I136" t="str">
            <v>MARITIMA</v>
          </cell>
          <cell r="J136" t="str">
            <v/>
          </cell>
          <cell r="K136">
            <v>44557</v>
          </cell>
          <cell r="L136" t="str">
            <v>HLCUSTR211211365</v>
          </cell>
          <cell r="M136" t="str">
            <v>1250249950</v>
          </cell>
          <cell r="Q136">
            <v>44557</v>
          </cell>
          <cell r="R136" t="str">
            <v>9702091 - MSC SOFIA CELESTE</v>
          </cell>
          <cell r="S136" t="str">
            <v>FCL</v>
          </cell>
          <cell r="T136">
            <v>44577</v>
          </cell>
          <cell r="U136">
            <v>44581</v>
          </cell>
          <cell r="V136" t="str">
            <v>152205009119398</v>
          </cell>
          <cell r="W136">
            <v>44582</v>
          </cell>
          <cell r="X136" t="str">
            <v/>
          </cell>
          <cell r="Y136" t="str">
            <v/>
          </cell>
          <cell r="Z136" t="str">
            <v/>
          </cell>
          <cell r="AA136" t="str">
            <v>0817800
PORTO DE SANTOS</v>
          </cell>
          <cell r="AB136" t="str">
            <v>0817800
PORTO DE SANTOS</v>
          </cell>
          <cell r="AC136" t="str">
            <v>BRASIL TERMINAL PORTUÁRIO S/A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</row>
        <row r="137">
          <cell r="B137">
            <v>540104544</v>
          </cell>
          <cell r="C137" t="str">
            <v>Normal</v>
          </cell>
          <cell r="D137" t="str">
            <v>Produtivo</v>
          </cell>
          <cell r="E137" t="str">
            <v>MBBRAS - SBC_x000D_
59.104.273/0001-29</v>
          </cell>
          <cell r="F137" t="str">
            <v>BSAO0030104</v>
          </cell>
          <cell r="G137" t="str">
            <v>DAIMLER TRUCK</v>
          </cell>
          <cell r="H137" t="str">
            <v>HAPPAG LLOYD BRASIL AGENCIAMENTO MARITIM</v>
          </cell>
          <cell r="I137" t="str">
            <v>MARITIMA</v>
          </cell>
          <cell r="J137" t="str">
            <v/>
          </cell>
          <cell r="K137">
            <v>44556</v>
          </cell>
          <cell r="L137" t="str">
            <v>HLCUSTR211211701</v>
          </cell>
          <cell r="M137" t="str">
            <v>1250249964</v>
          </cell>
          <cell r="Q137">
            <v>44563</v>
          </cell>
          <cell r="R137" t="str">
            <v>9702091 -MSC SOFIA CELESTE</v>
          </cell>
          <cell r="S137" t="str">
            <v>FCL</v>
          </cell>
          <cell r="T137">
            <v>44580</v>
          </cell>
          <cell r="U137">
            <v>44581</v>
          </cell>
          <cell r="V137" t="str">
            <v>152205009120051</v>
          </cell>
          <cell r="W137">
            <v>44582</v>
          </cell>
          <cell r="X137" t="str">
            <v/>
          </cell>
          <cell r="Y137" t="str">
            <v/>
          </cell>
          <cell r="Z137" t="str">
            <v/>
          </cell>
          <cell r="AA137" t="str">
            <v>0817800
PORTO DE SANTOS</v>
          </cell>
          <cell r="AB137" t="str">
            <v>0817800
PORTO DE SANTOS</v>
          </cell>
          <cell r="AC137" t="str">
            <v>BRASIL TERMINAL PORTUÁRIO S/A</v>
          </cell>
          <cell r="AD137">
            <v>44585</v>
          </cell>
          <cell r="AE137" t="str">
            <v>22/0145322-4</v>
          </cell>
          <cell r="AF137">
            <v>44585</v>
          </cell>
          <cell r="AG137" t="str">
            <v>Verde</v>
          </cell>
          <cell r="AH137">
            <v>44585</v>
          </cell>
          <cell r="AI137" t="str">
            <v/>
          </cell>
          <cell r="AJ137" t="str">
            <v/>
          </cell>
          <cell r="AK137">
            <v>44585</v>
          </cell>
        </row>
        <row r="138">
          <cell r="B138">
            <v>540104543</v>
          </cell>
          <cell r="C138" t="str">
            <v>Normal</v>
          </cell>
          <cell r="D138" t="str">
            <v>Produtivo</v>
          </cell>
          <cell r="E138" t="str">
            <v>MBBRAS - SBC_x000D_
59.104.273/0001-29</v>
          </cell>
          <cell r="F138" t="str">
            <v>BSAO0030103</v>
          </cell>
          <cell r="G138" t="str">
            <v>DAIMLER TRUCK</v>
          </cell>
          <cell r="H138" t="str">
            <v>HAPPAG LLOYD BRASIL AGENCIAMENTO MARITIM</v>
          </cell>
          <cell r="I138" t="str">
            <v>MARITIMA</v>
          </cell>
          <cell r="J138" t="str">
            <v/>
          </cell>
          <cell r="K138">
            <v>44557</v>
          </cell>
          <cell r="L138" t="str">
            <v>HLCUSTR211211683</v>
          </cell>
          <cell r="M138" t="str">
            <v>1250249963</v>
          </cell>
          <cell r="Q138">
            <v>44563</v>
          </cell>
          <cell r="R138" t="str">
            <v>9702091 - MSC SOFIA CELESTE</v>
          </cell>
          <cell r="S138" t="str">
            <v>FCL</v>
          </cell>
          <cell r="T138">
            <v>44577</v>
          </cell>
          <cell r="U138">
            <v>44581</v>
          </cell>
          <cell r="V138" t="str">
            <v>152205009119983</v>
          </cell>
          <cell r="W138">
            <v>44582</v>
          </cell>
          <cell r="X138" t="str">
            <v/>
          </cell>
          <cell r="Y138" t="str">
            <v/>
          </cell>
          <cell r="Z138" t="str">
            <v/>
          </cell>
          <cell r="AA138" t="str">
            <v>0817800
PORTO DE SANTOS</v>
          </cell>
          <cell r="AB138" t="str">
            <v>0817900
SAO PAULO</v>
          </cell>
          <cell r="AC138" t="str">
            <v>EADI SANTO ANDRE TERMINAL DE CARGAS LTDA.</v>
          </cell>
          <cell r="AD138">
            <v>44607</v>
          </cell>
          <cell r="AE138" t="str">
            <v>22/0301376-0</v>
          </cell>
          <cell r="AF138">
            <v>44607</v>
          </cell>
          <cell r="AG138" t="str">
            <v>Verde</v>
          </cell>
          <cell r="AH138">
            <v>44607</v>
          </cell>
          <cell r="AI138" t="str">
            <v/>
          </cell>
          <cell r="AJ138" t="str">
            <v/>
          </cell>
          <cell r="AK138" t="str">
            <v/>
          </cell>
        </row>
        <row r="139">
          <cell r="B139">
            <v>540104545</v>
          </cell>
          <cell r="C139" t="str">
            <v>Normal</v>
          </cell>
          <cell r="D139" t="str">
            <v>Produtivo</v>
          </cell>
          <cell r="E139" t="str">
            <v>MBBRAS - SBC_x000D_
59.104.273/0001-29</v>
          </cell>
          <cell r="F139" t="str">
            <v>BSAO0030114</v>
          </cell>
          <cell r="G139" t="str">
            <v>DAIMLER TRUCK</v>
          </cell>
          <cell r="H139" t="str">
            <v>HAPPAG LLOYD BRASIL AGENCIAMENTO MARITIM</v>
          </cell>
          <cell r="I139" t="str">
            <v>MARITIMA</v>
          </cell>
          <cell r="J139" t="str">
            <v/>
          </cell>
          <cell r="K139">
            <v>44556</v>
          </cell>
          <cell r="L139" t="str">
            <v>HLCUSTR211211712</v>
          </cell>
          <cell r="M139" t="str">
            <v>1250249965</v>
          </cell>
          <cell r="Q139">
            <v>44563</v>
          </cell>
          <cell r="R139" t="str">
            <v>9702091 -MSC SOFIA CELESTE</v>
          </cell>
          <cell r="S139" t="str">
            <v>FCL</v>
          </cell>
          <cell r="T139">
            <v>44580</v>
          </cell>
          <cell r="U139">
            <v>44581</v>
          </cell>
          <cell r="V139" t="str">
            <v>152205009120132</v>
          </cell>
          <cell r="W139">
            <v>44582</v>
          </cell>
          <cell r="X139" t="str">
            <v/>
          </cell>
          <cell r="Y139" t="str">
            <v/>
          </cell>
          <cell r="Z139" t="str">
            <v/>
          </cell>
          <cell r="AA139" t="str">
            <v>0817800
PORTO DE SANTOS</v>
          </cell>
          <cell r="AB139" t="str">
            <v>0817800
PORTO DE SANTOS</v>
          </cell>
          <cell r="AC139" t="str">
            <v>BRASIL TERMINAL PORTUÁRIO S/A</v>
          </cell>
          <cell r="AD139">
            <v>44588</v>
          </cell>
          <cell r="AE139" t="str">
            <v>22/0179117-0</v>
          </cell>
          <cell r="AF139">
            <v>44589</v>
          </cell>
          <cell r="AG139" t="str">
            <v>Verde</v>
          </cell>
          <cell r="AH139">
            <v>44589</v>
          </cell>
          <cell r="AI139" t="str">
            <v/>
          </cell>
          <cell r="AJ139" t="str">
            <v/>
          </cell>
          <cell r="AK139">
            <v>44589</v>
          </cell>
        </row>
        <row r="140">
          <cell r="B140">
            <v>540104546</v>
          </cell>
          <cell r="C140" t="str">
            <v>Normal</v>
          </cell>
          <cell r="D140" t="str">
            <v>Produtivo</v>
          </cell>
          <cell r="E140" t="str">
            <v>MBBRAS - SBC_x000D_
59.104.273/0001-29</v>
          </cell>
          <cell r="F140" t="str">
            <v>BSAO0030130</v>
          </cell>
          <cell r="G140" t="str">
            <v>DAIMLER TRUCK</v>
          </cell>
          <cell r="H140" t="str">
            <v>HAPPAG LLOYD BRASIL AGENCIAMENTO MARITIM</v>
          </cell>
          <cell r="I140" t="str">
            <v>MARITIMA</v>
          </cell>
          <cell r="J140" t="str">
            <v/>
          </cell>
          <cell r="K140">
            <v>44556</v>
          </cell>
          <cell r="L140" t="str">
            <v>HLCUSTR211211734</v>
          </cell>
          <cell r="M140" t="str">
            <v>1250249966</v>
          </cell>
          <cell r="Q140">
            <v>44563</v>
          </cell>
          <cell r="R140" t="str">
            <v>9702091 -MSC SOFIA CELESTE</v>
          </cell>
          <cell r="S140" t="str">
            <v>FCL</v>
          </cell>
          <cell r="T140">
            <v>44580</v>
          </cell>
          <cell r="U140">
            <v>44581</v>
          </cell>
          <cell r="V140" t="str">
            <v>152205009120213</v>
          </cell>
          <cell r="W140">
            <v>44582</v>
          </cell>
          <cell r="X140" t="str">
            <v/>
          </cell>
          <cell r="Y140" t="str">
            <v/>
          </cell>
          <cell r="Z140" t="str">
            <v/>
          </cell>
          <cell r="AA140" t="str">
            <v>0817800
PORTO DE SANTOS</v>
          </cell>
          <cell r="AB140" t="str">
            <v>0817800
PORTO DE SANTOS</v>
          </cell>
          <cell r="AC140" t="str">
            <v>BRASIL TERMINAL PORTUÁRIO S/A</v>
          </cell>
          <cell r="AD140">
            <v>44608</v>
          </cell>
          <cell r="AE140" t="str">
            <v>22/0314570-5</v>
          </cell>
          <cell r="AF140">
            <v>44609</v>
          </cell>
          <cell r="AG140" t="str">
            <v>Verde</v>
          </cell>
          <cell r="AH140">
            <v>44609</v>
          </cell>
          <cell r="AI140" t="str">
            <v/>
          </cell>
          <cell r="AJ140" t="str">
            <v/>
          </cell>
          <cell r="AK140" t="str">
            <v/>
          </cell>
        </row>
        <row r="141">
          <cell r="B141">
            <v>540104548</v>
          </cell>
          <cell r="C141" t="str">
            <v>Normal</v>
          </cell>
          <cell r="D141" t="str">
            <v>Produtivo</v>
          </cell>
          <cell r="E141" t="str">
            <v>MBBRAS - SBC_x000D_
59.104.273/0001-29</v>
          </cell>
          <cell r="F141" t="str">
            <v>BSAO0030133</v>
          </cell>
          <cell r="G141" t="str">
            <v>DAIMLER TRUCK</v>
          </cell>
          <cell r="H141" t="str">
            <v>HAPPAG LLOYD BRASIL AGENCIAMENTO MARITIM</v>
          </cell>
          <cell r="I141" t="str">
            <v>MARITIMA</v>
          </cell>
          <cell r="J141" t="str">
            <v/>
          </cell>
          <cell r="K141">
            <v>44556</v>
          </cell>
          <cell r="L141" t="str">
            <v>HLCUSTR211211789</v>
          </cell>
          <cell r="M141" t="str">
            <v>1250249967</v>
          </cell>
          <cell r="Q141">
            <v>44563</v>
          </cell>
          <cell r="R141" t="str">
            <v>9702091 -MSC SOFIA CELESTE</v>
          </cell>
          <cell r="S141" t="str">
            <v>FCL</v>
          </cell>
          <cell r="T141">
            <v>44580</v>
          </cell>
          <cell r="U141">
            <v>44581</v>
          </cell>
          <cell r="V141" t="str">
            <v>152205009120485</v>
          </cell>
          <cell r="W141">
            <v>44582</v>
          </cell>
          <cell r="X141" t="str">
            <v/>
          </cell>
          <cell r="Y141" t="str">
            <v/>
          </cell>
          <cell r="Z141" t="str">
            <v/>
          </cell>
          <cell r="AA141" t="str">
            <v>0817800
PORTO DE SANTOS</v>
          </cell>
          <cell r="AB141" t="str">
            <v>0817900
SAO PAULO</v>
          </cell>
          <cell r="AC141" t="str">
            <v>EADI SANTO ANDRE TERMINAL DE CARGAS LTDA.</v>
          </cell>
          <cell r="AD141">
            <v>44609</v>
          </cell>
          <cell r="AE141" t="str">
            <v>22/0322361-7</v>
          </cell>
          <cell r="AF141">
            <v>44609</v>
          </cell>
          <cell r="AG141" t="str">
            <v>Verde</v>
          </cell>
          <cell r="AH141">
            <v>44609</v>
          </cell>
          <cell r="AI141" t="str">
            <v/>
          </cell>
          <cell r="AJ141" t="str">
            <v/>
          </cell>
          <cell r="AK141" t="str">
            <v/>
          </cell>
        </row>
        <row r="142">
          <cell r="B142">
            <v>540104549</v>
          </cell>
          <cell r="C142" t="str">
            <v>Normal</v>
          </cell>
          <cell r="D142" t="str">
            <v>Produtivo</v>
          </cell>
          <cell r="E142" t="str">
            <v>MBBRAS - SBC_x000D_
59.104.273/0001-29</v>
          </cell>
          <cell r="F142" t="str">
            <v>BSAO0030135</v>
          </cell>
          <cell r="G142" t="str">
            <v>DAIMLER TRUCK</v>
          </cell>
          <cell r="H142" t="str">
            <v>HAPPAG LLOYD BRASIL AGENCIAMENTO MARITIM</v>
          </cell>
          <cell r="I142" t="str">
            <v>MARITIMA</v>
          </cell>
          <cell r="J142" t="str">
            <v/>
          </cell>
          <cell r="K142">
            <v>44556</v>
          </cell>
          <cell r="L142" t="str">
            <v>HLCUSTR211211840</v>
          </cell>
          <cell r="M142" t="str">
            <v>1250249969</v>
          </cell>
          <cell r="Q142">
            <v>44563</v>
          </cell>
          <cell r="R142" t="str">
            <v>9702091 -MSC SOFIA CELESTE</v>
          </cell>
          <cell r="S142" t="str">
            <v>FCL</v>
          </cell>
          <cell r="T142">
            <v>44580</v>
          </cell>
          <cell r="U142">
            <v>44581</v>
          </cell>
          <cell r="V142" t="str">
            <v>152205009120566</v>
          </cell>
          <cell r="W142">
            <v>44582</v>
          </cell>
          <cell r="X142" t="str">
            <v/>
          </cell>
          <cell r="Y142" t="str">
            <v/>
          </cell>
          <cell r="Z142" t="str">
            <v/>
          </cell>
          <cell r="AA142" t="str">
            <v>0817800
PORTO DE SANTOS</v>
          </cell>
          <cell r="AB142" t="str">
            <v>0817900
SAO PAULO</v>
          </cell>
          <cell r="AC142" t="str">
            <v>EADI SANTO ANDRE TERMINAL DE CARGAS LTDA.</v>
          </cell>
          <cell r="AD142">
            <v>44607</v>
          </cell>
          <cell r="AE142" t="str">
            <v>22/0306598-1</v>
          </cell>
          <cell r="AF142">
            <v>44608</v>
          </cell>
          <cell r="AG142" t="str">
            <v>Verde</v>
          </cell>
          <cell r="AH142">
            <v>44608</v>
          </cell>
          <cell r="AI142" t="str">
            <v/>
          </cell>
          <cell r="AJ142" t="str">
            <v/>
          </cell>
          <cell r="AK142">
            <v>44608</v>
          </cell>
        </row>
        <row r="143">
          <cell r="B143">
            <v>540104547</v>
          </cell>
          <cell r="C143" t="str">
            <v>Normal</v>
          </cell>
          <cell r="D143" t="str">
            <v>Produtivo</v>
          </cell>
          <cell r="E143" t="str">
            <v>MBBRAS - SBC_x000D_
59.104.273/0001-29</v>
          </cell>
          <cell r="F143" t="str">
            <v>BSAO0030132</v>
          </cell>
          <cell r="G143" t="str">
            <v>DAIMLER TRUCK</v>
          </cell>
          <cell r="H143" t="str">
            <v>HAPPAG LLOYD BRASIL AGENCIAMENTO MARITIM</v>
          </cell>
          <cell r="I143" t="str">
            <v>MARITIMA</v>
          </cell>
          <cell r="J143" t="str">
            <v/>
          </cell>
          <cell r="K143">
            <v>44556</v>
          </cell>
          <cell r="L143" t="str">
            <v>HLCUSTR211211745</v>
          </cell>
          <cell r="M143" t="str">
            <v>1250249968</v>
          </cell>
          <cell r="Q143">
            <v>44563</v>
          </cell>
          <cell r="R143" t="str">
            <v>9702091 -MSC SOFIA CELESTE</v>
          </cell>
          <cell r="S143" t="str">
            <v>FCL</v>
          </cell>
          <cell r="T143">
            <v>44580</v>
          </cell>
          <cell r="U143">
            <v>44581</v>
          </cell>
          <cell r="V143" t="str">
            <v>152205009120302</v>
          </cell>
          <cell r="W143">
            <v>44582</v>
          </cell>
          <cell r="X143" t="str">
            <v/>
          </cell>
          <cell r="Y143" t="str">
            <v/>
          </cell>
          <cell r="Z143" t="str">
            <v/>
          </cell>
          <cell r="AA143" t="str">
            <v>0817800
PORTO DE SANTOS</v>
          </cell>
          <cell r="AB143" t="str">
            <v>0817800
PORTO DE SANTOS</v>
          </cell>
          <cell r="AC143" t="str">
            <v>BRASIL TERMINAL PORTUÁRIO S/A</v>
          </cell>
          <cell r="AD143">
            <v>44587</v>
          </cell>
          <cell r="AE143" t="str">
            <v>22/0169576-7</v>
          </cell>
          <cell r="AF143">
            <v>44588</v>
          </cell>
          <cell r="AG143" t="str">
            <v>Verde</v>
          </cell>
          <cell r="AH143">
            <v>44588</v>
          </cell>
          <cell r="AI143" t="str">
            <v/>
          </cell>
          <cell r="AJ143" t="str">
            <v/>
          </cell>
          <cell r="AK143">
            <v>44589</v>
          </cell>
        </row>
        <row r="144">
          <cell r="B144">
            <v>540104550</v>
          </cell>
          <cell r="C144" t="str">
            <v>Normal</v>
          </cell>
          <cell r="D144" t="str">
            <v>Produtivo</v>
          </cell>
          <cell r="E144" t="str">
            <v>MBBRAS - SBC_x000D_
59.104.273/0001-29</v>
          </cell>
          <cell r="F144" t="str">
            <v>BSAO0030141</v>
          </cell>
          <cell r="G144" t="str">
            <v>DAIMLER TRUCK</v>
          </cell>
          <cell r="H144" t="str">
            <v>HAPPAG LLOYD BRASIL AGENCIAMENTO MARITIM</v>
          </cell>
          <cell r="I144" t="str">
            <v>MARITIMA</v>
          </cell>
          <cell r="J144" t="str">
            <v/>
          </cell>
          <cell r="K144">
            <v>44556</v>
          </cell>
          <cell r="L144" t="str">
            <v>HLCUSTR211211990</v>
          </cell>
          <cell r="M144" t="str">
            <v>1250249974</v>
          </cell>
          <cell r="Q144">
            <v>44563</v>
          </cell>
          <cell r="R144" t="str">
            <v>9702091 - MSC SOFIA CELESTE</v>
          </cell>
          <cell r="S144" t="str">
            <v>FCL</v>
          </cell>
          <cell r="T144">
            <v>44577</v>
          </cell>
          <cell r="U144">
            <v>44581</v>
          </cell>
          <cell r="V144" t="str">
            <v>152205009120647</v>
          </cell>
          <cell r="W144">
            <v>44582</v>
          </cell>
          <cell r="X144" t="str">
            <v/>
          </cell>
          <cell r="Y144" t="str">
            <v/>
          </cell>
          <cell r="Z144" t="str">
            <v/>
          </cell>
          <cell r="AA144" t="str">
            <v>0817800
PORTO DE SANTOS</v>
          </cell>
          <cell r="AB144" t="str">
            <v>0817800
PORTO DE SANTOS</v>
          </cell>
          <cell r="AC144" t="str">
            <v>BRASIL TERMINAL PORTUÁRIO S/A</v>
          </cell>
          <cell r="AD144">
            <v>44589</v>
          </cell>
          <cell r="AE144" t="str">
            <v>22/0185990-5</v>
          </cell>
          <cell r="AF144">
            <v>44592</v>
          </cell>
          <cell r="AG144" t="str">
            <v>Verde</v>
          </cell>
          <cell r="AH144">
            <v>44592</v>
          </cell>
          <cell r="AI144" t="str">
            <v/>
          </cell>
          <cell r="AJ144" t="str">
            <v/>
          </cell>
          <cell r="AK144">
            <v>44592</v>
          </cell>
        </row>
        <row r="145">
          <cell r="B145">
            <v>540104551</v>
          </cell>
          <cell r="C145" t="str">
            <v>Normal</v>
          </cell>
          <cell r="D145" t="str">
            <v>Produtivo</v>
          </cell>
          <cell r="E145" t="str">
            <v>MBBRAS - SBC_x000D_
59.104.273/0001-29</v>
          </cell>
          <cell r="F145" t="str">
            <v>BSAO0030150</v>
          </cell>
          <cell r="G145" t="str">
            <v>DAIMLER TRUCK</v>
          </cell>
          <cell r="H145" t="str">
            <v>HAPPAG LLOYD BRASIL AGENCIAMENTO MARITIM</v>
          </cell>
          <cell r="I145" t="str">
            <v>MARITIMA</v>
          </cell>
          <cell r="J145" t="str">
            <v/>
          </cell>
          <cell r="K145">
            <v>44556</v>
          </cell>
          <cell r="L145" t="str">
            <v>HLCUSTR211212039</v>
          </cell>
          <cell r="M145" t="str">
            <v>1250249970</v>
          </cell>
          <cell r="Q145">
            <v>44563</v>
          </cell>
          <cell r="R145" t="str">
            <v>9702091 - MSC SOFIA CELESTE</v>
          </cell>
          <cell r="S145" t="str">
            <v>FCL</v>
          </cell>
          <cell r="T145">
            <v>44577</v>
          </cell>
          <cell r="U145">
            <v>44581</v>
          </cell>
          <cell r="V145" t="str">
            <v>152205009120728</v>
          </cell>
          <cell r="W145">
            <v>44582</v>
          </cell>
          <cell r="X145" t="str">
            <v/>
          </cell>
          <cell r="Y145" t="str">
            <v/>
          </cell>
          <cell r="Z145" t="str">
            <v/>
          </cell>
          <cell r="AA145" t="str">
            <v>0817800
PORTO DE SANTOS</v>
          </cell>
          <cell r="AB145" t="str">
            <v>0817800
PORTO DE SANTOS</v>
          </cell>
          <cell r="AC145" t="str">
            <v>BRASIL TERMINAL PORTUÁRIO S/A</v>
          </cell>
          <cell r="AD145">
            <v>44592</v>
          </cell>
          <cell r="AE145" t="str">
            <v>22/0198855-1</v>
          </cell>
          <cell r="AF145">
            <v>44593</v>
          </cell>
          <cell r="AG145" t="str">
            <v>Verde</v>
          </cell>
          <cell r="AH145">
            <v>44593</v>
          </cell>
          <cell r="AI145" t="str">
            <v/>
          </cell>
          <cell r="AJ145" t="str">
            <v/>
          </cell>
          <cell r="AK145">
            <v>44601</v>
          </cell>
        </row>
        <row r="146">
          <cell r="B146">
            <v>540104552</v>
          </cell>
          <cell r="C146" t="str">
            <v>Normal</v>
          </cell>
          <cell r="D146" t="str">
            <v>Produtivo</v>
          </cell>
          <cell r="E146" t="str">
            <v>MBBRAS - SBC_x000D_
59.104.273/0001-29</v>
          </cell>
          <cell r="F146" t="str">
            <v>BSAO0030156</v>
          </cell>
          <cell r="G146" t="str">
            <v>DAIMLER TRUCK</v>
          </cell>
          <cell r="H146" t="str">
            <v>HAPPAG LLOYD BRASIL AGENCIAMENTO MARITIM</v>
          </cell>
          <cell r="I146" t="str">
            <v>MARITIMA</v>
          </cell>
          <cell r="J146" t="str">
            <v/>
          </cell>
          <cell r="K146">
            <v>44556</v>
          </cell>
          <cell r="L146" t="str">
            <v>HLCUSTR211212040</v>
          </cell>
          <cell r="M146" t="str">
            <v>1250249971</v>
          </cell>
          <cell r="Q146">
            <v>44563</v>
          </cell>
          <cell r="R146" t="str">
            <v>9702091 - MSC SOFIA CELESTE</v>
          </cell>
          <cell r="S146" t="str">
            <v>FCL</v>
          </cell>
          <cell r="T146">
            <v>44577</v>
          </cell>
          <cell r="U146">
            <v>44581</v>
          </cell>
          <cell r="V146" t="str">
            <v>152205009120809</v>
          </cell>
          <cell r="W146">
            <v>44581</v>
          </cell>
          <cell r="X146" t="str">
            <v/>
          </cell>
          <cell r="Y146" t="str">
            <v/>
          </cell>
          <cell r="Z146" t="str">
            <v/>
          </cell>
          <cell r="AA146" t="str">
            <v>0817800
PORTO DE SANTOS</v>
          </cell>
          <cell r="AB146" t="str">
            <v>0817800
PORTO DE SANTOS</v>
          </cell>
          <cell r="AC146" t="str">
            <v>BRASIL TERMINAL PORTUÁRIO S/A</v>
          </cell>
          <cell r="AD146">
            <v>44587</v>
          </cell>
          <cell r="AE146" t="str">
            <v>22/0169410-8</v>
          </cell>
          <cell r="AF146">
            <v>44588</v>
          </cell>
          <cell r="AG146" t="str">
            <v>Verde</v>
          </cell>
          <cell r="AH146">
            <v>44588</v>
          </cell>
          <cell r="AI146" t="str">
            <v/>
          </cell>
          <cell r="AJ146" t="str">
            <v/>
          </cell>
          <cell r="AK146">
            <v>44600</v>
          </cell>
        </row>
        <row r="147">
          <cell r="B147">
            <v>540104553</v>
          </cell>
          <cell r="C147" t="str">
            <v>Normal</v>
          </cell>
          <cell r="D147" t="str">
            <v>Produtivo</v>
          </cell>
          <cell r="E147" t="str">
            <v>MBBRAS - SBC_x000D_
59.104.273/0001-29</v>
          </cell>
          <cell r="F147" t="str">
            <v>BSAO0030167</v>
          </cell>
          <cell r="G147" t="str">
            <v>DAIMLER TRUCK</v>
          </cell>
          <cell r="H147" t="str">
            <v>HAPPAG LLOYD BRASIL AGENCIAMENTO MARITIM</v>
          </cell>
          <cell r="I147" t="str">
            <v>MARITIMA</v>
          </cell>
          <cell r="J147" t="str">
            <v/>
          </cell>
          <cell r="K147">
            <v>44556</v>
          </cell>
          <cell r="L147" t="str">
            <v>HLCUSTR211212061</v>
          </cell>
          <cell r="M147" t="str">
            <v>1250249972</v>
          </cell>
          <cell r="Q147">
            <v>44556</v>
          </cell>
          <cell r="R147" t="str">
            <v>9702091 - MSC SOFIA CELESTE</v>
          </cell>
          <cell r="S147" t="str">
            <v>FCL</v>
          </cell>
          <cell r="T147">
            <v>44577</v>
          </cell>
          <cell r="U147">
            <v>44581</v>
          </cell>
          <cell r="V147" t="str">
            <v>152205009120990</v>
          </cell>
          <cell r="W147">
            <v>44582</v>
          </cell>
          <cell r="X147" t="str">
            <v/>
          </cell>
          <cell r="Y147" t="str">
            <v/>
          </cell>
          <cell r="Z147" t="str">
            <v/>
          </cell>
          <cell r="AA147" t="str">
            <v>0817800
PORTO DE SANTOS</v>
          </cell>
          <cell r="AB147" t="str">
            <v>0817800
PORTO DE SANTOS</v>
          </cell>
          <cell r="AC147" t="str">
            <v>BRASIL TERMINAL PORTUÁRIO S/A</v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</row>
        <row r="148">
          <cell r="B148">
            <v>540104554</v>
          </cell>
          <cell r="C148" t="str">
            <v>Normal</v>
          </cell>
          <cell r="D148" t="str">
            <v>Produtivo</v>
          </cell>
          <cell r="E148" t="str">
            <v>MBBRAS - SBC_x000D_
59.104.273/0001-29</v>
          </cell>
          <cell r="F148" t="str">
            <v>BSAO0030169</v>
          </cell>
          <cell r="G148" t="str">
            <v>DAIMLER TRUCK</v>
          </cell>
          <cell r="H148" t="str">
            <v>HAPPAG LLOYD BRASIL AGENCIAMENTO MARITIM</v>
          </cell>
          <cell r="I148" t="str">
            <v>MARITIMA</v>
          </cell>
          <cell r="J148" t="str">
            <v/>
          </cell>
          <cell r="K148">
            <v>44556</v>
          </cell>
          <cell r="L148" t="str">
            <v>HLCUSTR211212083</v>
          </cell>
          <cell r="M148" t="str">
            <v>1250249973</v>
          </cell>
          <cell r="Q148">
            <v>44563</v>
          </cell>
          <cell r="R148" t="str">
            <v>9702091 - MSC SOFIA CELESTE</v>
          </cell>
          <cell r="S148" t="str">
            <v>FCL</v>
          </cell>
          <cell r="T148">
            <v>44577</v>
          </cell>
          <cell r="U148">
            <v>44581</v>
          </cell>
          <cell r="V148" t="str">
            <v>152205009121023</v>
          </cell>
          <cell r="W148">
            <v>44582</v>
          </cell>
          <cell r="X148" t="str">
            <v/>
          </cell>
          <cell r="Y148" t="str">
            <v/>
          </cell>
          <cell r="Z148" t="str">
            <v/>
          </cell>
          <cell r="AA148" t="str">
            <v>0817800
PORTO DE SANTOS</v>
          </cell>
          <cell r="AB148" t="str">
            <v>0817800
PORTO DE SANTOS</v>
          </cell>
          <cell r="AC148" t="str">
            <v>BRASIL TERMINAL PORTUÁRIO S/A</v>
          </cell>
          <cell r="AD148">
            <v>44585</v>
          </cell>
          <cell r="AE148" t="str">
            <v>22/0146410-2</v>
          </cell>
          <cell r="AF148">
            <v>44585</v>
          </cell>
          <cell r="AG148" t="str">
            <v>Verde</v>
          </cell>
          <cell r="AH148">
            <v>44585</v>
          </cell>
          <cell r="AI148" t="str">
            <v/>
          </cell>
          <cell r="AJ148" t="str">
            <v/>
          </cell>
          <cell r="AK148">
            <v>44585</v>
          </cell>
        </row>
        <row r="149">
          <cell r="B149">
            <v>540104555</v>
          </cell>
          <cell r="C149" t="str">
            <v>Normal</v>
          </cell>
          <cell r="D149" t="str">
            <v>Produtivo</v>
          </cell>
          <cell r="E149" t="str">
            <v>MBBRAS - SBC_x000D_
59.104.273/0001-29</v>
          </cell>
          <cell r="F149" t="str">
            <v>BSAO0030173</v>
          </cell>
          <cell r="G149" t="str">
            <v>DAIMLER TRUCK</v>
          </cell>
          <cell r="H149" t="str">
            <v>HAPPAG LLOYD BRASIL AGENCIAMENTO MARITIM</v>
          </cell>
          <cell r="I149" t="str">
            <v>MARITIMA</v>
          </cell>
          <cell r="J149" t="str">
            <v/>
          </cell>
          <cell r="K149">
            <v>44556</v>
          </cell>
          <cell r="L149" t="str">
            <v>HLCUSTR211212207</v>
          </cell>
          <cell r="M149" t="str">
            <v>1250249975</v>
          </cell>
          <cell r="Q149">
            <v>44563</v>
          </cell>
          <cell r="R149" t="str">
            <v>9702091 - MSC SOFIA CELESTE</v>
          </cell>
          <cell r="S149" t="str">
            <v>FCL</v>
          </cell>
          <cell r="T149">
            <v>44577</v>
          </cell>
          <cell r="U149">
            <v>44581</v>
          </cell>
          <cell r="V149" t="str">
            <v>152205009121104</v>
          </cell>
          <cell r="W149">
            <v>44582</v>
          </cell>
          <cell r="X149" t="str">
            <v/>
          </cell>
          <cell r="Y149" t="str">
            <v/>
          </cell>
          <cell r="Z149" t="str">
            <v/>
          </cell>
          <cell r="AA149" t="str">
            <v>0817800
PORTO DE SANTOS</v>
          </cell>
          <cell r="AB149" t="str">
            <v>0817800
PORTO DE SANTOS</v>
          </cell>
          <cell r="AC149" t="str">
            <v>BRASIL TERMINAL PORTUÁRIO S/A</v>
          </cell>
          <cell r="AD149">
            <v>44582</v>
          </cell>
          <cell r="AE149" t="str">
            <v>22/0136370-5</v>
          </cell>
          <cell r="AF149">
            <v>44582</v>
          </cell>
          <cell r="AG149" t="str">
            <v>Verde</v>
          </cell>
          <cell r="AH149">
            <v>44582</v>
          </cell>
          <cell r="AI149" t="str">
            <v/>
          </cell>
          <cell r="AJ149" t="str">
            <v/>
          </cell>
          <cell r="AK149">
            <v>44582</v>
          </cell>
        </row>
        <row r="150">
          <cell r="B150">
            <v>540104557</v>
          </cell>
          <cell r="C150" t="str">
            <v>Normal</v>
          </cell>
          <cell r="D150" t="str">
            <v>Produtivo</v>
          </cell>
          <cell r="E150" t="str">
            <v>MBBRAS - SBC_x000D_
59.104.273/0001-29</v>
          </cell>
          <cell r="F150" t="str">
            <v>BSAO0030178</v>
          </cell>
          <cell r="G150" t="str">
            <v>DAIMLER TRUCK</v>
          </cell>
          <cell r="H150" t="str">
            <v>HAPPAG LLOYD BRASIL AGENCIAMENTO MARITIM</v>
          </cell>
          <cell r="I150" t="str">
            <v>MARITIMA</v>
          </cell>
          <cell r="J150" t="str">
            <v/>
          </cell>
          <cell r="K150">
            <v>44556</v>
          </cell>
          <cell r="L150" t="str">
            <v>HLCUSTR211212792</v>
          </cell>
          <cell r="M150" t="str">
            <v>1250249977</v>
          </cell>
          <cell r="Q150">
            <v>44563</v>
          </cell>
          <cell r="R150" t="str">
            <v>9702091 - MSC SOFIA CELESTE</v>
          </cell>
          <cell r="S150" t="str">
            <v>FCL</v>
          </cell>
          <cell r="T150">
            <v>44577</v>
          </cell>
          <cell r="U150">
            <v>44581</v>
          </cell>
          <cell r="V150" t="str">
            <v>152205009121376</v>
          </cell>
          <cell r="W150">
            <v>44582</v>
          </cell>
          <cell r="X150" t="str">
            <v/>
          </cell>
          <cell r="Y150" t="str">
            <v/>
          </cell>
          <cell r="Z150" t="str">
            <v/>
          </cell>
          <cell r="AA150" t="str">
            <v>0817800
PORTO DE SANTOS</v>
          </cell>
          <cell r="AB150" t="str">
            <v>0817900
SAO PAULO</v>
          </cell>
          <cell r="AC150" t="str">
            <v>EADI SANTO ANDRE TERMINAL DE CARGAS LTDA.</v>
          </cell>
          <cell r="AD150">
            <v>44606</v>
          </cell>
          <cell r="AE150" t="str">
            <v>22/0291199-4</v>
          </cell>
          <cell r="AF150">
            <v>44606</v>
          </cell>
          <cell r="AG150" t="str">
            <v>Verde</v>
          </cell>
          <cell r="AH150">
            <v>44606</v>
          </cell>
          <cell r="AI150" t="str">
            <v/>
          </cell>
          <cell r="AJ150" t="str">
            <v/>
          </cell>
          <cell r="AK150" t="str">
            <v/>
          </cell>
        </row>
        <row r="151">
          <cell r="B151">
            <v>540104556</v>
          </cell>
          <cell r="C151" t="str">
            <v>Normal</v>
          </cell>
          <cell r="D151" t="str">
            <v>Produtivo</v>
          </cell>
          <cell r="E151" t="str">
            <v>MBBRAS - SBC_x000D_
59.104.273/0001-29</v>
          </cell>
          <cell r="F151" t="str">
            <v>BSAO0030177</v>
          </cell>
          <cell r="G151" t="str">
            <v>DAIMLER TRUCK</v>
          </cell>
          <cell r="H151" t="str">
            <v>HAPPAG LLOYD BRASIL AGENCIAMENTO MARITIM</v>
          </cell>
          <cell r="I151" t="str">
            <v>MARITIMA</v>
          </cell>
          <cell r="J151" t="str">
            <v/>
          </cell>
          <cell r="K151">
            <v>44556</v>
          </cell>
          <cell r="L151" t="str">
            <v>HLCUSTR211212240</v>
          </cell>
          <cell r="M151" t="str">
            <v>1250249976</v>
          </cell>
          <cell r="Q151">
            <v>44563</v>
          </cell>
          <cell r="R151" t="str">
            <v>9702091 - MSC SOFIA CELESTE</v>
          </cell>
          <cell r="S151" t="str">
            <v>FCL</v>
          </cell>
          <cell r="T151">
            <v>44577</v>
          </cell>
          <cell r="U151">
            <v>44581</v>
          </cell>
          <cell r="V151" t="str">
            <v>152205009121295</v>
          </cell>
          <cell r="W151">
            <v>44582</v>
          </cell>
          <cell r="X151" t="str">
            <v/>
          </cell>
          <cell r="Y151" t="str">
            <v/>
          </cell>
          <cell r="Z151" t="str">
            <v/>
          </cell>
          <cell r="AA151" t="str">
            <v>0817800
PORTO DE SANTOS</v>
          </cell>
          <cell r="AB151" t="str">
            <v>0817800
PORTO DE SANTOS</v>
          </cell>
          <cell r="AC151" t="str">
            <v>BRASIL TERMINAL PORTUÁRIO S/A</v>
          </cell>
          <cell r="AD151">
            <v>44589</v>
          </cell>
          <cell r="AE151" t="str">
            <v>22/0185992-1</v>
          </cell>
          <cell r="AF151">
            <v>44592</v>
          </cell>
          <cell r="AG151" t="str">
            <v>Verde</v>
          </cell>
          <cell r="AH151">
            <v>44592</v>
          </cell>
          <cell r="AI151" t="str">
            <v/>
          </cell>
          <cell r="AJ151" t="str">
            <v/>
          </cell>
          <cell r="AK151">
            <v>44592</v>
          </cell>
        </row>
        <row r="152">
          <cell r="B152">
            <v>540104558</v>
          </cell>
          <cell r="C152" t="str">
            <v>Normal</v>
          </cell>
          <cell r="D152" t="str">
            <v>Produtivo</v>
          </cell>
          <cell r="E152" t="str">
            <v>MBBRAS - SBC_x000D_
59.104.273/0001-29</v>
          </cell>
          <cell r="F152" t="str">
            <v>BSAO0030181</v>
          </cell>
          <cell r="G152" t="str">
            <v>DAIMLER TRUCK</v>
          </cell>
          <cell r="H152" t="str">
            <v>HAPPAG LLOYD BRASIL AGENCIAMENTO MARITIM</v>
          </cell>
          <cell r="I152" t="str">
            <v>MARITIMA</v>
          </cell>
          <cell r="J152" t="str">
            <v/>
          </cell>
          <cell r="K152">
            <v>44556</v>
          </cell>
          <cell r="L152" t="str">
            <v>HLCUSTR211212905</v>
          </cell>
          <cell r="M152" t="str">
            <v>1250249978</v>
          </cell>
          <cell r="Q152">
            <v>44556</v>
          </cell>
          <cell r="R152" t="str">
            <v>9702091 - MSC SOFIA CELESTE</v>
          </cell>
          <cell r="S152" t="str">
            <v>FCL</v>
          </cell>
          <cell r="T152">
            <v>44577</v>
          </cell>
          <cell r="U152">
            <v>44581</v>
          </cell>
          <cell r="V152" t="str">
            <v>152205009121457</v>
          </cell>
          <cell r="W152">
            <v>44582</v>
          </cell>
          <cell r="X152" t="str">
            <v/>
          </cell>
          <cell r="Y152" t="str">
            <v/>
          </cell>
          <cell r="Z152" t="str">
            <v/>
          </cell>
          <cell r="AA152" t="str">
            <v>0817800
PORTO DE SANTOS</v>
          </cell>
          <cell r="AB152" t="str">
            <v>0817800
PORTO DE SANTOS</v>
          </cell>
          <cell r="AC152" t="str">
            <v>BRASIL TERMINAL PORTUÁRIO S/A</v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</row>
        <row r="153">
          <cell r="B153">
            <v>540104559</v>
          </cell>
          <cell r="C153" t="str">
            <v>Normal</v>
          </cell>
          <cell r="D153" t="str">
            <v>Produtivo</v>
          </cell>
          <cell r="E153" t="str">
            <v>MBBRAS - SBC_x000D_
59.104.273/0001-29</v>
          </cell>
          <cell r="F153" t="str">
            <v>BSAO0030198</v>
          </cell>
          <cell r="G153" t="str">
            <v>DAIMLER TRUCK</v>
          </cell>
          <cell r="H153" t="str">
            <v>HAPPAG LLOYD BRASIL AGENCIAMENTO MARITIM</v>
          </cell>
          <cell r="I153" t="str">
            <v>MARITIMA</v>
          </cell>
          <cell r="J153" t="str">
            <v/>
          </cell>
          <cell r="K153">
            <v>44556</v>
          </cell>
          <cell r="L153" t="str">
            <v>HLCUSTR211212960</v>
          </cell>
          <cell r="M153" t="str">
            <v>1250249979</v>
          </cell>
          <cell r="Q153">
            <v>44556</v>
          </cell>
          <cell r="R153" t="str">
            <v>9702091 - MSC SOFIA CELESTE</v>
          </cell>
          <cell r="S153" t="str">
            <v>FCL</v>
          </cell>
          <cell r="T153">
            <v>44577</v>
          </cell>
          <cell r="U153">
            <v>44581</v>
          </cell>
          <cell r="V153" t="str">
            <v>152205009121538</v>
          </cell>
          <cell r="W153">
            <v>44582</v>
          </cell>
          <cell r="X153" t="str">
            <v/>
          </cell>
          <cell r="Y153" t="str">
            <v/>
          </cell>
          <cell r="Z153" t="str">
            <v/>
          </cell>
          <cell r="AA153" t="str">
            <v>0817800
PORTO DE SANTOS</v>
          </cell>
          <cell r="AB153" t="str">
            <v>0817800
PORTO DE SANTOS</v>
          </cell>
          <cell r="AC153" t="str">
            <v>BRASIL TERMINAL PORTUÁRIO S/A</v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B154">
            <v>540104562</v>
          </cell>
          <cell r="C154" t="str">
            <v>Normal</v>
          </cell>
          <cell r="D154" t="str">
            <v>Produtivo</v>
          </cell>
          <cell r="E154" t="str">
            <v>MBBRAS - SBC_x000D_
59.104.273/0001-29</v>
          </cell>
          <cell r="F154" t="str">
            <v>BSAO0030204</v>
          </cell>
          <cell r="G154" t="str">
            <v>DAIMLER TRUCK</v>
          </cell>
          <cell r="H154" t="str">
            <v>HAPPAG LLOYD BRASIL AGENCIAMENTO MARITIM</v>
          </cell>
          <cell r="I154" t="str">
            <v>MARITIMA</v>
          </cell>
          <cell r="J154" t="str">
            <v/>
          </cell>
          <cell r="K154">
            <v>44556</v>
          </cell>
          <cell r="L154" t="str">
            <v>HLCUSTR211213009</v>
          </cell>
          <cell r="M154" t="str">
            <v>1250249982</v>
          </cell>
          <cell r="Q154">
            <v>44556</v>
          </cell>
          <cell r="R154" t="str">
            <v>9702091 - MSC SOFIA CELESTE</v>
          </cell>
          <cell r="S154" t="str">
            <v>FCL</v>
          </cell>
          <cell r="T154">
            <v>44577</v>
          </cell>
          <cell r="U154">
            <v>44581</v>
          </cell>
          <cell r="V154" t="str">
            <v>152205009121880</v>
          </cell>
          <cell r="W154">
            <v>44582</v>
          </cell>
          <cell r="X154" t="str">
            <v/>
          </cell>
          <cell r="Y154" t="str">
            <v/>
          </cell>
          <cell r="Z154" t="str">
            <v/>
          </cell>
          <cell r="AA154" t="str">
            <v>0817800
PORTO DE SANTOS</v>
          </cell>
          <cell r="AB154" t="str">
            <v>0817800
PORTO DE SANTOS</v>
          </cell>
          <cell r="AC154" t="str">
            <v>BRASIL TERMINAL PORTUÁRIO S/A</v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B155">
            <v>540104563</v>
          </cell>
          <cell r="C155" t="str">
            <v>Normal</v>
          </cell>
          <cell r="D155" t="str">
            <v>Produtivo</v>
          </cell>
          <cell r="E155" t="str">
            <v>MBBRAS - SBC_x000D_
59.104.273/0001-29</v>
          </cell>
          <cell r="F155" t="str">
            <v>BSAO0030205</v>
          </cell>
          <cell r="G155" t="str">
            <v>DAIMLER TRUCK</v>
          </cell>
          <cell r="H155" t="str">
            <v>HAPPAG LLOYD BRASIL AGENCIAMENTO MARITIM</v>
          </cell>
          <cell r="I155" t="str">
            <v>MARITIMA</v>
          </cell>
          <cell r="J155" t="str">
            <v/>
          </cell>
          <cell r="K155">
            <v>44556</v>
          </cell>
          <cell r="L155" t="str">
            <v>HLCUSTR211213086</v>
          </cell>
          <cell r="M155" t="str">
            <v>1250249983</v>
          </cell>
          <cell r="Q155">
            <v>44556</v>
          </cell>
          <cell r="R155" t="str">
            <v>9702091 - MSC SOFIA CELESTE</v>
          </cell>
          <cell r="S155" t="str">
            <v>FCL</v>
          </cell>
          <cell r="T155">
            <v>44577</v>
          </cell>
          <cell r="U155">
            <v>44581</v>
          </cell>
          <cell r="V155" t="str">
            <v>152205009121961</v>
          </cell>
          <cell r="W155">
            <v>44582</v>
          </cell>
          <cell r="X155" t="str">
            <v/>
          </cell>
          <cell r="Y155" t="str">
            <v/>
          </cell>
          <cell r="Z155" t="str">
            <v/>
          </cell>
          <cell r="AA155" t="str">
            <v>0817800
PORTO DE SANTOS</v>
          </cell>
          <cell r="AB155" t="str">
            <v>0817800
PORTO DE SANTOS</v>
          </cell>
          <cell r="AC155" t="str">
            <v>BRASIL TERMINAL PORTUÁRIO S/A</v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B156">
            <v>540104560</v>
          </cell>
          <cell r="C156" t="str">
            <v>Normal</v>
          </cell>
          <cell r="D156" t="str">
            <v>Produtivo</v>
          </cell>
          <cell r="E156" t="str">
            <v>MBBRAS - SBC_x000D_
59.104.273/0001-29</v>
          </cell>
          <cell r="F156" t="str">
            <v>BSAO0030201</v>
          </cell>
          <cell r="G156" t="str">
            <v>DAIMLER TRUCK</v>
          </cell>
          <cell r="H156" t="str">
            <v>HAPPAG LLOYD BRASIL AGENCIAMENTO MARITIM</v>
          </cell>
          <cell r="I156" t="str">
            <v>MARITIMA</v>
          </cell>
          <cell r="J156" t="str">
            <v/>
          </cell>
          <cell r="K156">
            <v>44556</v>
          </cell>
          <cell r="L156" t="str">
            <v>HLCUSTR211212971</v>
          </cell>
          <cell r="M156" t="str">
            <v>1250249980</v>
          </cell>
          <cell r="Q156">
            <v>44563</v>
          </cell>
          <cell r="R156" t="str">
            <v>9702091 -MSC SOFIA CELESTE</v>
          </cell>
          <cell r="S156" t="str">
            <v>FCL</v>
          </cell>
          <cell r="T156">
            <v>44577</v>
          </cell>
          <cell r="U156">
            <v>44581</v>
          </cell>
          <cell r="V156" t="str">
            <v>152205009121619</v>
          </cell>
          <cell r="W156">
            <v>44582</v>
          </cell>
          <cell r="X156" t="str">
            <v/>
          </cell>
          <cell r="Y156" t="str">
            <v/>
          </cell>
          <cell r="Z156" t="str">
            <v/>
          </cell>
          <cell r="AA156" t="str">
            <v>0817800
PORTO DE SANTOS</v>
          </cell>
          <cell r="AB156" t="str">
            <v>0817800
PORTO DE SANTOS</v>
          </cell>
          <cell r="AC156" t="str">
            <v>BRASIL TERMINAL PORTUÁRIO S/A</v>
          </cell>
          <cell r="AD156">
            <v>44592</v>
          </cell>
          <cell r="AE156" t="str">
            <v>22/0198717-2</v>
          </cell>
          <cell r="AF156">
            <v>44593</v>
          </cell>
          <cell r="AG156" t="str">
            <v>Verde</v>
          </cell>
          <cell r="AH156">
            <v>44593</v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B157">
            <v>540104564</v>
          </cell>
          <cell r="C157" t="str">
            <v>Normal</v>
          </cell>
          <cell r="D157" t="str">
            <v>Produtivo</v>
          </cell>
          <cell r="E157" t="str">
            <v>MBBRAS - SBC_x000D_
59.104.273/0001-29</v>
          </cell>
          <cell r="F157" t="str">
            <v>BSAO0030206</v>
          </cell>
          <cell r="G157" t="str">
            <v>DAIMLER TRUCK</v>
          </cell>
          <cell r="H157" t="str">
            <v>HAPPAG LLOYD BRASIL AGENCIAMENTO MARITIM</v>
          </cell>
          <cell r="I157" t="str">
            <v>MARITIMA</v>
          </cell>
          <cell r="J157" t="str">
            <v/>
          </cell>
          <cell r="K157">
            <v>44556</v>
          </cell>
          <cell r="L157" t="str">
            <v>HLCUSTR211213350</v>
          </cell>
          <cell r="M157" t="str">
            <v>1250249984</v>
          </cell>
          <cell r="Q157">
            <v>44563</v>
          </cell>
          <cell r="R157" t="str">
            <v>9702091 -MSC SOFIA CELESTE</v>
          </cell>
          <cell r="S157" t="str">
            <v>FCL</v>
          </cell>
          <cell r="T157">
            <v>44577</v>
          </cell>
          <cell r="U157">
            <v>44581</v>
          </cell>
          <cell r="V157" t="str">
            <v>152205009122003</v>
          </cell>
          <cell r="W157">
            <v>44582</v>
          </cell>
          <cell r="X157" t="str">
            <v/>
          </cell>
          <cell r="Y157" t="str">
            <v/>
          </cell>
          <cell r="Z157" t="str">
            <v/>
          </cell>
          <cell r="AA157" t="str">
            <v>0817800
PORTO DE SANTOS</v>
          </cell>
          <cell r="AB157" t="str">
            <v>0817800
PORTO DE SANTOS</v>
          </cell>
          <cell r="AC157" t="str">
            <v>BRASIL TERMINAL PORTUÁRIO S/A</v>
          </cell>
          <cell r="AD157">
            <v>44587</v>
          </cell>
          <cell r="AE157" t="str">
            <v>22/0169585-6</v>
          </cell>
          <cell r="AF157">
            <v>44588</v>
          </cell>
          <cell r="AG157" t="str">
            <v>Verde</v>
          </cell>
          <cell r="AH157">
            <v>44588</v>
          </cell>
          <cell r="AI157" t="str">
            <v/>
          </cell>
          <cell r="AJ157" t="str">
            <v/>
          </cell>
          <cell r="AK157">
            <v>44589</v>
          </cell>
        </row>
        <row r="158">
          <cell r="B158">
            <v>540104561</v>
          </cell>
          <cell r="C158" t="str">
            <v>Normal</v>
          </cell>
          <cell r="D158" t="str">
            <v>Produtivo</v>
          </cell>
          <cell r="E158" t="str">
            <v>MBBRAS - SBC_x000D_
59.104.273/0001-29</v>
          </cell>
          <cell r="F158" t="str">
            <v>BSAO0030202</v>
          </cell>
          <cell r="G158" t="str">
            <v>DAIMLER TRUCK</v>
          </cell>
          <cell r="H158" t="str">
            <v>HAPPAG LLOYD BRASIL AGENCIAMENTO MARITIM</v>
          </cell>
          <cell r="I158" t="str">
            <v>MARITIMA</v>
          </cell>
          <cell r="J158" t="str">
            <v/>
          </cell>
          <cell r="K158">
            <v>44556</v>
          </cell>
          <cell r="L158" t="str">
            <v>HLCUSTR211212993</v>
          </cell>
          <cell r="M158" t="str">
            <v>1250249981</v>
          </cell>
          <cell r="Q158">
            <v>44563</v>
          </cell>
          <cell r="R158" t="str">
            <v>9702091 -MSC SOFIA CELESTE</v>
          </cell>
          <cell r="S158" t="str">
            <v>FCL</v>
          </cell>
          <cell r="T158">
            <v>44577</v>
          </cell>
          <cell r="U158">
            <v>44581</v>
          </cell>
          <cell r="V158" t="str">
            <v>152205009121708</v>
          </cell>
          <cell r="W158">
            <v>44582</v>
          </cell>
          <cell r="X158" t="str">
            <v/>
          </cell>
          <cell r="Y158" t="str">
            <v/>
          </cell>
          <cell r="Z158" t="str">
            <v/>
          </cell>
          <cell r="AA158" t="str">
            <v>0817800
PORTO DE SANTOS</v>
          </cell>
          <cell r="AB158" t="str">
            <v>0817800
PORTO DE SANTOS</v>
          </cell>
          <cell r="AC158" t="str">
            <v>BRASIL TERMINAL PORTUÁRIO S/A</v>
          </cell>
          <cell r="AD158">
            <v>44589</v>
          </cell>
          <cell r="AE158" t="str">
            <v>22/0185993-0</v>
          </cell>
          <cell r="AF158">
            <v>44592</v>
          </cell>
          <cell r="AG158" t="str">
            <v>Verde</v>
          </cell>
          <cell r="AH158">
            <v>44592</v>
          </cell>
          <cell r="AI158" t="str">
            <v/>
          </cell>
          <cell r="AJ158" t="str">
            <v/>
          </cell>
          <cell r="AK158">
            <v>44592</v>
          </cell>
        </row>
        <row r="159">
          <cell r="B159">
            <v>540104566</v>
          </cell>
          <cell r="C159" t="str">
            <v>Normal</v>
          </cell>
          <cell r="D159" t="str">
            <v>Produtivo</v>
          </cell>
          <cell r="E159" t="str">
            <v>MBBRAS - SBC_x000D_
59.104.273/0001-29</v>
          </cell>
          <cell r="F159" t="str">
            <v>BSAO0030210</v>
          </cell>
          <cell r="G159" t="str">
            <v>DAIMLER TRUCK</v>
          </cell>
          <cell r="H159" t="str">
            <v>HAPPAG LLOYD BRASIL AGENCIAMENTO MARITIM</v>
          </cell>
          <cell r="I159" t="str">
            <v>MARITIMA</v>
          </cell>
          <cell r="J159" t="str">
            <v/>
          </cell>
          <cell r="K159">
            <v>44556</v>
          </cell>
          <cell r="L159" t="str">
            <v>HLCUSTR211213930</v>
          </cell>
          <cell r="M159" t="str">
            <v>1250249986</v>
          </cell>
          <cell r="Q159">
            <v>44563</v>
          </cell>
          <cell r="R159" t="str">
            <v>9702091 - MSC SOFIA CELESTE</v>
          </cell>
          <cell r="S159" t="str">
            <v>FCL</v>
          </cell>
          <cell r="T159">
            <v>44577</v>
          </cell>
          <cell r="U159">
            <v>44581</v>
          </cell>
          <cell r="V159" t="str">
            <v>152205009122267</v>
          </cell>
          <cell r="W159">
            <v>44582</v>
          </cell>
          <cell r="X159" t="str">
            <v/>
          </cell>
          <cell r="Y159" t="str">
            <v/>
          </cell>
          <cell r="Z159" t="str">
            <v/>
          </cell>
          <cell r="AA159" t="str">
            <v>0817800
PORTO DE SANTOS</v>
          </cell>
          <cell r="AB159" t="str">
            <v>0817800
PORTO DE SANTOS</v>
          </cell>
          <cell r="AC159" t="str">
            <v>BRASIL TERMINAL PORTUÁRIO S/A</v>
          </cell>
          <cell r="AD159">
            <v>44589</v>
          </cell>
          <cell r="AE159" t="str">
            <v>22/0180994-0</v>
          </cell>
          <cell r="AF159">
            <v>44589</v>
          </cell>
          <cell r="AG159" t="str">
            <v>Verde</v>
          </cell>
          <cell r="AH159">
            <v>44589</v>
          </cell>
          <cell r="AI159" t="str">
            <v/>
          </cell>
          <cell r="AJ159" t="str">
            <v/>
          </cell>
          <cell r="AK159">
            <v>44589</v>
          </cell>
        </row>
        <row r="160">
          <cell r="B160">
            <v>540104565</v>
          </cell>
          <cell r="C160" t="str">
            <v>Normal</v>
          </cell>
          <cell r="D160" t="str">
            <v>Produtivo</v>
          </cell>
          <cell r="E160" t="str">
            <v>MBBRAS - SBC_x000D_
59.104.273/0001-29</v>
          </cell>
          <cell r="F160" t="str">
            <v>BSAO0030209</v>
          </cell>
          <cell r="G160" t="str">
            <v>DAIMLER TRUCK</v>
          </cell>
          <cell r="H160" t="str">
            <v>HAPPAG LLOYD BRASIL AGENCIAMENTO MARITIM</v>
          </cell>
          <cell r="I160" t="str">
            <v>MARITIMA</v>
          </cell>
          <cell r="J160" t="str">
            <v/>
          </cell>
          <cell r="K160">
            <v>44556</v>
          </cell>
          <cell r="L160" t="str">
            <v>HLCUSTR211213857</v>
          </cell>
          <cell r="M160" t="str">
            <v>1250249985</v>
          </cell>
          <cell r="Q160">
            <v>44563</v>
          </cell>
          <cell r="R160" t="str">
            <v>9702091 - MSC SOFIA CELESTE</v>
          </cell>
          <cell r="S160" t="str">
            <v>FCL</v>
          </cell>
          <cell r="T160">
            <v>44577</v>
          </cell>
          <cell r="U160">
            <v>44581</v>
          </cell>
          <cell r="V160" t="str">
            <v>152205009122186</v>
          </cell>
          <cell r="W160">
            <v>44582</v>
          </cell>
          <cell r="X160" t="str">
            <v/>
          </cell>
          <cell r="Y160" t="str">
            <v/>
          </cell>
          <cell r="Z160" t="str">
            <v/>
          </cell>
          <cell r="AA160" t="str">
            <v>0817800
PORTO DE SANTOS</v>
          </cell>
          <cell r="AB160" t="str">
            <v>0817800
PORTO DE SANTOS</v>
          </cell>
          <cell r="AC160" t="str">
            <v>BRASIL TERMINAL PORTUÁRIO S/A</v>
          </cell>
          <cell r="AD160">
            <v>44589</v>
          </cell>
          <cell r="AE160" t="str">
            <v>22/0186012-1</v>
          </cell>
          <cell r="AF160">
            <v>44592</v>
          </cell>
          <cell r="AG160" t="str">
            <v>Verde</v>
          </cell>
          <cell r="AH160">
            <v>44592</v>
          </cell>
          <cell r="AI160" t="str">
            <v/>
          </cell>
          <cell r="AJ160" t="str">
            <v/>
          </cell>
          <cell r="AK160">
            <v>44592</v>
          </cell>
        </row>
        <row r="161">
          <cell r="B161">
            <v>540104567</v>
          </cell>
          <cell r="C161" t="str">
            <v>Normal</v>
          </cell>
          <cell r="D161" t="str">
            <v>Produtivo</v>
          </cell>
          <cell r="E161" t="str">
            <v>MBBRAS - SBC_x000D_
59.104.273/0001-29</v>
          </cell>
          <cell r="F161" t="str">
            <v>BSAO0030211</v>
          </cell>
          <cell r="G161" t="str">
            <v>DAIMLER TRUCK</v>
          </cell>
          <cell r="H161" t="str">
            <v>HAPPAG LLOYD BRASIL AGENCIAMENTO MARITIM</v>
          </cell>
          <cell r="I161" t="str">
            <v>MARITIMA</v>
          </cell>
          <cell r="J161" t="str">
            <v/>
          </cell>
          <cell r="K161">
            <v>44556</v>
          </cell>
          <cell r="L161" t="str">
            <v>HLCUSTR211213952</v>
          </cell>
          <cell r="M161" t="str">
            <v>1250249987</v>
          </cell>
          <cell r="Q161">
            <v>44563</v>
          </cell>
          <cell r="R161" t="str">
            <v>9702091 - MSC SOFIA CELESTE</v>
          </cell>
          <cell r="S161" t="str">
            <v>FCL</v>
          </cell>
          <cell r="T161">
            <v>44577</v>
          </cell>
          <cell r="U161">
            <v>44581</v>
          </cell>
          <cell r="V161" t="str">
            <v>152205009122348</v>
          </cell>
          <cell r="W161">
            <v>44582</v>
          </cell>
          <cell r="X161" t="str">
            <v/>
          </cell>
          <cell r="Y161" t="str">
            <v/>
          </cell>
          <cell r="Z161" t="str">
            <v/>
          </cell>
          <cell r="AA161" t="str">
            <v>0817800
PORTO DE SANTOS</v>
          </cell>
          <cell r="AB161" t="str">
            <v>0817800
PORTO DE SANTOS</v>
          </cell>
          <cell r="AC161" t="str">
            <v>BRASIL TERMINAL PORTUÁRIO S/A</v>
          </cell>
          <cell r="AD161">
            <v>44587</v>
          </cell>
          <cell r="AE161" t="str">
            <v>22/0169594-5</v>
          </cell>
          <cell r="AF161">
            <v>44588</v>
          </cell>
          <cell r="AG161" t="str">
            <v>Verde</v>
          </cell>
          <cell r="AH161">
            <v>44588</v>
          </cell>
          <cell r="AI161" t="str">
            <v/>
          </cell>
          <cell r="AJ161" t="str">
            <v/>
          </cell>
          <cell r="AK161">
            <v>44588</v>
          </cell>
        </row>
        <row r="162">
          <cell r="B162">
            <v>540104568</v>
          </cell>
          <cell r="C162" t="str">
            <v>Normal</v>
          </cell>
          <cell r="D162" t="str">
            <v>Produtivo</v>
          </cell>
          <cell r="E162" t="str">
            <v>MBBRAS - SBC_x000D_
59.104.273/0001-29</v>
          </cell>
          <cell r="F162" t="str">
            <v>BSAO0030213</v>
          </cell>
          <cell r="G162" t="str">
            <v>DAIMLER TRUCK</v>
          </cell>
          <cell r="H162" t="str">
            <v>HAPPAG LLOYD BRASIL AGENCIAMENTO MARITIM</v>
          </cell>
          <cell r="I162" t="str">
            <v>MARITIMA</v>
          </cell>
          <cell r="J162" t="str">
            <v/>
          </cell>
          <cell r="K162">
            <v>44556</v>
          </cell>
          <cell r="L162" t="str">
            <v>HLCUSTR211214078</v>
          </cell>
          <cell r="M162" t="str">
            <v>1250249992</v>
          </cell>
          <cell r="Q162">
            <v>44563</v>
          </cell>
          <cell r="R162" t="str">
            <v>9702091 - MSC SOFIA CELESTE</v>
          </cell>
          <cell r="S162" t="str">
            <v>FCL</v>
          </cell>
          <cell r="T162">
            <v>44577</v>
          </cell>
          <cell r="U162">
            <v>44581</v>
          </cell>
          <cell r="V162" t="str">
            <v>152205009122429</v>
          </cell>
          <cell r="W162">
            <v>44582</v>
          </cell>
          <cell r="X162" t="str">
            <v/>
          </cell>
          <cell r="Y162" t="str">
            <v/>
          </cell>
          <cell r="Z162" t="str">
            <v/>
          </cell>
          <cell r="AA162" t="str">
            <v>0817800
PORTO DE SANTOS</v>
          </cell>
          <cell r="AB162" t="str">
            <v>0817800
PORTO DE SANTOS</v>
          </cell>
          <cell r="AC162" t="str">
            <v>BRASIL TERMINAL PORTUÁRIO S/A</v>
          </cell>
          <cell r="AD162">
            <v>44587</v>
          </cell>
          <cell r="AE162" t="str">
            <v>22/0169437-0</v>
          </cell>
          <cell r="AF162">
            <v>44588</v>
          </cell>
          <cell r="AG162" t="str">
            <v>Verde</v>
          </cell>
          <cell r="AH162">
            <v>44588</v>
          </cell>
          <cell r="AI162" t="str">
            <v/>
          </cell>
          <cell r="AJ162" t="str">
            <v/>
          </cell>
          <cell r="AK162">
            <v>44588</v>
          </cell>
        </row>
        <row r="163">
          <cell r="B163">
            <v>540104570</v>
          </cell>
          <cell r="C163" t="str">
            <v>Normal</v>
          </cell>
          <cell r="D163" t="str">
            <v>Produtivo</v>
          </cell>
          <cell r="E163" t="str">
            <v>MBBRAS - SBC_x000D_
59.104.273/0001-29</v>
          </cell>
          <cell r="F163" t="str">
            <v>BSAO0030215</v>
          </cell>
          <cell r="G163" t="str">
            <v>DAIMLER TRUCK</v>
          </cell>
          <cell r="H163" t="str">
            <v>HAPPAG LLOYD BRASIL AGENCIAMENTO MARITIM</v>
          </cell>
          <cell r="I163" t="str">
            <v>MARITIMA</v>
          </cell>
          <cell r="J163" t="str">
            <v/>
          </cell>
          <cell r="K163">
            <v>44556</v>
          </cell>
          <cell r="L163" t="str">
            <v>HLCUSTR211214089</v>
          </cell>
          <cell r="M163" t="str">
            <v>1250249988</v>
          </cell>
          <cell r="Q163">
            <v>44563</v>
          </cell>
          <cell r="R163" t="str">
            <v>9702091 - MSC SOFIA CELESTE</v>
          </cell>
          <cell r="S163" t="str">
            <v>FCL</v>
          </cell>
          <cell r="T163">
            <v>44577</v>
          </cell>
          <cell r="U163">
            <v>44581</v>
          </cell>
          <cell r="V163" t="str">
            <v>152205009122500</v>
          </cell>
          <cell r="W163">
            <v>44582</v>
          </cell>
          <cell r="X163" t="str">
            <v/>
          </cell>
          <cell r="Y163" t="str">
            <v/>
          </cell>
          <cell r="Z163" t="str">
            <v/>
          </cell>
          <cell r="AA163" t="str">
            <v>0817800
PORTO DE SANTOS</v>
          </cell>
          <cell r="AB163" t="str">
            <v>0817900
SAO PAULO</v>
          </cell>
          <cell r="AC163" t="str">
            <v>EADI SANTO ANDRE TERMINAL DE CARGAS LTDA.</v>
          </cell>
          <cell r="AD163">
            <v>44624</v>
          </cell>
          <cell r="AE163" t="str">
            <v>22/0420725-9</v>
          </cell>
          <cell r="AF163">
            <v>44624</v>
          </cell>
          <cell r="AG163" t="str">
            <v>Verde</v>
          </cell>
          <cell r="AH163">
            <v>44624</v>
          </cell>
          <cell r="AI163" t="str">
            <v/>
          </cell>
          <cell r="AJ163" t="str">
            <v/>
          </cell>
          <cell r="AK163" t="str">
            <v/>
          </cell>
        </row>
        <row r="164">
          <cell r="B164">
            <v>540104571</v>
          </cell>
          <cell r="C164" t="str">
            <v>Normal</v>
          </cell>
          <cell r="D164" t="str">
            <v>Produtivo</v>
          </cell>
          <cell r="E164" t="str">
            <v>MBBRAS - SBC_x000D_
59.104.273/0001-29</v>
          </cell>
          <cell r="F164" t="str">
            <v>BSAO0030217</v>
          </cell>
          <cell r="G164" t="str">
            <v>DAIMLER TRUCK</v>
          </cell>
          <cell r="H164" t="str">
            <v>HAPPAG LLOYD BRASIL AGENCIAMENTO MARITIM</v>
          </cell>
          <cell r="I164" t="str">
            <v>MARITIMA</v>
          </cell>
          <cell r="J164" t="str">
            <v/>
          </cell>
          <cell r="K164">
            <v>44556</v>
          </cell>
          <cell r="L164" t="str">
            <v>HLCUSTR211214090</v>
          </cell>
          <cell r="M164" t="str">
            <v>1250249989</v>
          </cell>
          <cell r="Q164">
            <v>44556</v>
          </cell>
          <cell r="R164" t="str">
            <v>9702091 - MSC SOFIA CELESTE</v>
          </cell>
          <cell r="S164" t="str">
            <v>FCL</v>
          </cell>
          <cell r="T164">
            <v>44577</v>
          </cell>
          <cell r="U164">
            <v>44581</v>
          </cell>
          <cell r="V164" t="str">
            <v>152205009122690</v>
          </cell>
          <cell r="W164">
            <v>44582</v>
          </cell>
          <cell r="X164" t="str">
            <v/>
          </cell>
          <cell r="Y164" t="str">
            <v/>
          </cell>
          <cell r="Z164" t="str">
            <v/>
          </cell>
          <cell r="AA164" t="str">
            <v>0817800
PORTO DE SANTOS</v>
          </cell>
          <cell r="AB164" t="str">
            <v>0817800
PORTO DE SANTOS</v>
          </cell>
          <cell r="AC164" t="str">
            <v>BRASIL TERMINAL PORTUÁRIO S/A</v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B165">
            <v>540104572</v>
          </cell>
          <cell r="C165" t="str">
            <v>Normal</v>
          </cell>
          <cell r="D165" t="str">
            <v>Produtivo</v>
          </cell>
          <cell r="E165" t="str">
            <v>MBBRAS - SBC_x000D_
59.104.273/0001-29</v>
          </cell>
          <cell r="F165" t="str">
            <v>BSAO0030222</v>
          </cell>
          <cell r="G165" t="str">
            <v>DAIMLER TRUCK</v>
          </cell>
          <cell r="H165" t="str">
            <v>HAPPAG LLOYD BRASIL AGENCIAMENTO MARITIM</v>
          </cell>
          <cell r="I165" t="str">
            <v>MARITIMA</v>
          </cell>
          <cell r="J165" t="str">
            <v/>
          </cell>
          <cell r="K165">
            <v>44556</v>
          </cell>
          <cell r="L165" t="str">
            <v>HLCUSTR211214107</v>
          </cell>
          <cell r="M165" t="str">
            <v>1250249990</v>
          </cell>
          <cell r="Q165">
            <v>44563</v>
          </cell>
          <cell r="R165" t="str">
            <v>9702091 -MSC SOFIA CELESTE</v>
          </cell>
          <cell r="S165" t="str">
            <v>FCL</v>
          </cell>
          <cell r="T165">
            <v>44577</v>
          </cell>
          <cell r="U165">
            <v>44581</v>
          </cell>
          <cell r="V165" t="str">
            <v>152205009122771</v>
          </cell>
          <cell r="W165">
            <v>44581</v>
          </cell>
          <cell r="X165" t="str">
            <v/>
          </cell>
          <cell r="Y165" t="str">
            <v/>
          </cell>
          <cell r="Z165" t="str">
            <v/>
          </cell>
          <cell r="AA165" t="str">
            <v>0817800
PORTO DE SANTOS</v>
          </cell>
          <cell r="AB165" t="str">
            <v>0817800
PORTO DE SANTOS</v>
          </cell>
          <cell r="AC165" t="str">
            <v>BRASIL TERMINAL PORTUÁRIO S/A</v>
          </cell>
          <cell r="AD165">
            <v>44595</v>
          </cell>
          <cell r="AE165" t="str">
            <v>22/0222738-4</v>
          </cell>
          <cell r="AF165">
            <v>44595</v>
          </cell>
          <cell r="AG165" t="str">
            <v>Verde</v>
          </cell>
          <cell r="AH165">
            <v>44595</v>
          </cell>
          <cell r="AI165" t="str">
            <v/>
          </cell>
          <cell r="AJ165" t="str">
            <v/>
          </cell>
          <cell r="AK165">
            <v>44622</v>
          </cell>
        </row>
        <row r="166">
          <cell r="B166">
            <v>540104573</v>
          </cell>
          <cell r="C166" t="str">
            <v>Normal</v>
          </cell>
          <cell r="D166" t="str">
            <v>Produtivo</v>
          </cell>
          <cell r="E166" t="str">
            <v>MBBRAS - SBC_x000D_
59.104.273/0001-29</v>
          </cell>
          <cell r="F166" t="str">
            <v>BSAO0030228</v>
          </cell>
          <cell r="G166" t="str">
            <v>DAIMLER TRUCK</v>
          </cell>
          <cell r="H166" t="str">
            <v>HAPPAG LLOYD BRASIL AGENCIAMENTO MARITIM</v>
          </cell>
          <cell r="I166" t="str">
            <v>MARITIMA</v>
          </cell>
          <cell r="J166" t="str">
            <v/>
          </cell>
          <cell r="K166">
            <v>44556</v>
          </cell>
          <cell r="L166" t="str">
            <v>HLCUSTR211214118</v>
          </cell>
          <cell r="M166" t="str">
            <v>1250249991</v>
          </cell>
          <cell r="Q166">
            <v>44563</v>
          </cell>
          <cell r="R166" t="str">
            <v>9702091 - MSC SOFIA CELESTE</v>
          </cell>
          <cell r="S166" t="str">
            <v>FCL</v>
          </cell>
          <cell r="T166">
            <v>44577</v>
          </cell>
          <cell r="U166">
            <v>44581</v>
          </cell>
          <cell r="V166" t="str">
            <v>152205009122852</v>
          </cell>
          <cell r="W166">
            <v>44581</v>
          </cell>
          <cell r="X166" t="str">
            <v/>
          </cell>
          <cell r="Y166" t="str">
            <v/>
          </cell>
          <cell r="Z166" t="str">
            <v/>
          </cell>
          <cell r="AA166" t="str">
            <v>0817800
PORTO DE SANTOS</v>
          </cell>
          <cell r="AB166" t="str">
            <v>0817800
PORTO DE SANTOS</v>
          </cell>
          <cell r="AC166" t="str">
            <v>BRASIL TERMINAL PORTUÁRIO S/A</v>
          </cell>
          <cell r="AD166">
            <v>44588</v>
          </cell>
          <cell r="AE166" t="str">
            <v>22/0173454-1</v>
          </cell>
          <cell r="AF166">
            <v>44588</v>
          </cell>
          <cell r="AG166" t="str">
            <v>Verde</v>
          </cell>
          <cell r="AH166">
            <v>44588</v>
          </cell>
          <cell r="AI166" t="str">
            <v/>
          </cell>
          <cell r="AJ166" t="str">
            <v/>
          </cell>
          <cell r="AK166">
            <v>44588</v>
          </cell>
        </row>
        <row r="167">
          <cell r="B167">
            <v>540104574</v>
          </cell>
          <cell r="C167" t="str">
            <v>Normal</v>
          </cell>
          <cell r="D167" t="str">
            <v>Produtivo</v>
          </cell>
          <cell r="E167" t="str">
            <v>MBBRAS - SBC_x000D_
59.104.273/0001-29</v>
          </cell>
          <cell r="F167" t="str">
            <v>BSAO0030232</v>
          </cell>
          <cell r="G167" t="str">
            <v>DAIMLER TRUCK</v>
          </cell>
          <cell r="H167" t="str">
            <v>HAPPAG LLOYD BRASIL AGENCIAMENTO MARITIM</v>
          </cell>
          <cell r="I167" t="str">
            <v>MARITIMA</v>
          </cell>
          <cell r="J167" t="str">
            <v/>
          </cell>
          <cell r="K167">
            <v>44556</v>
          </cell>
          <cell r="L167" t="str">
            <v>HLCUSTR211214195</v>
          </cell>
          <cell r="M167" t="str">
            <v>1250249993</v>
          </cell>
          <cell r="Q167">
            <v>44563</v>
          </cell>
          <cell r="R167" t="str">
            <v>9702091 - MSC SOFIA CELESTE</v>
          </cell>
          <cell r="S167" t="str">
            <v>FCL</v>
          </cell>
          <cell r="T167">
            <v>44577</v>
          </cell>
          <cell r="U167">
            <v>44581</v>
          </cell>
          <cell r="V167" t="str">
            <v>152205009122933</v>
          </cell>
          <cell r="W167">
            <v>44581</v>
          </cell>
          <cell r="X167" t="str">
            <v/>
          </cell>
          <cell r="Y167" t="str">
            <v/>
          </cell>
          <cell r="Z167" t="str">
            <v/>
          </cell>
          <cell r="AA167" t="str">
            <v>0817800
PORTO DE SANTOS</v>
          </cell>
          <cell r="AB167" t="str">
            <v>0817900
SAO PAULO</v>
          </cell>
          <cell r="AC167" t="str">
            <v>EADI SANTO ANDRE TERMINAL DE CARGAS LTDA.</v>
          </cell>
          <cell r="AD167">
            <v>44607</v>
          </cell>
          <cell r="AE167" t="str">
            <v>22/0300597-0</v>
          </cell>
          <cell r="AF167">
            <v>44607</v>
          </cell>
          <cell r="AG167" t="str">
            <v>Verde</v>
          </cell>
          <cell r="AH167">
            <v>44607</v>
          </cell>
          <cell r="AI167" t="str">
            <v/>
          </cell>
          <cell r="AJ167" t="str">
            <v/>
          </cell>
          <cell r="AK167">
            <v>44615</v>
          </cell>
        </row>
        <row r="168">
          <cell r="B168">
            <v>540104575</v>
          </cell>
          <cell r="C168" t="str">
            <v>Normal</v>
          </cell>
          <cell r="D168" t="str">
            <v>Produtivo</v>
          </cell>
          <cell r="E168" t="str">
            <v>MBBRAS - SBC_x000D_
59.104.273/0001-29</v>
          </cell>
          <cell r="F168" t="str">
            <v>BSAO0030237</v>
          </cell>
          <cell r="G168" t="str">
            <v>DAIMLER TRUCK</v>
          </cell>
          <cell r="H168" t="str">
            <v>HAPPAG LLOYD BRASIL AGENCIAMENTO MARITIM</v>
          </cell>
          <cell r="I168" t="str">
            <v>MARITIMA</v>
          </cell>
          <cell r="J168" t="str">
            <v/>
          </cell>
          <cell r="K168">
            <v>44556</v>
          </cell>
          <cell r="L168" t="str">
            <v>HLCUSTR211214290</v>
          </cell>
          <cell r="M168" t="str">
            <v>1250249994</v>
          </cell>
          <cell r="Q168">
            <v>44563</v>
          </cell>
          <cell r="R168" t="str">
            <v>9702091 - MSC SOFIA CELESTE</v>
          </cell>
          <cell r="S168" t="str">
            <v>FCL</v>
          </cell>
          <cell r="T168">
            <v>44577</v>
          </cell>
          <cell r="U168">
            <v>44581</v>
          </cell>
          <cell r="V168" t="str">
            <v>152205009123077</v>
          </cell>
          <cell r="W168">
            <v>44582</v>
          </cell>
          <cell r="X168" t="str">
            <v/>
          </cell>
          <cell r="Y168" t="str">
            <v/>
          </cell>
          <cell r="Z168" t="str">
            <v/>
          </cell>
          <cell r="AA168" t="str">
            <v>0817800
PORTO DE SANTOS</v>
          </cell>
          <cell r="AB168" t="str">
            <v>0817800
PORTO DE SANTOS</v>
          </cell>
          <cell r="AC168" t="str">
            <v>BRASIL TERMINAL PORTUÁRIO S/A</v>
          </cell>
          <cell r="AD168">
            <v>44600</v>
          </cell>
          <cell r="AE168" t="str">
            <v>22/0254430-4</v>
          </cell>
          <cell r="AF168">
            <v>44600</v>
          </cell>
          <cell r="AG168" t="str">
            <v>Verde</v>
          </cell>
          <cell r="AH168">
            <v>44600</v>
          </cell>
          <cell r="AI168" t="str">
            <v/>
          </cell>
          <cell r="AJ168" t="str">
            <v/>
          </cell>
          <cell r="AK168">
            <v>44601</v>
          </cell>
        </row>
        <row r="169">
          <cell r="B169">
            <v>540104576</v>
          </cell>
          <cell r="C169" t="str">
            <v>Normal</v>
          </cell>
          <cell r="D169" t="str">
            <v>Produtivo</v>
          </cell>
          <cell r="E169" t="str">
            <v>MBBRAS - SBC_x000D_
59.104.273/0001-29</v>
          </cell>
          <cell r="F169" t="str">
            <v>BSAO0030246</v>
          </cell>
          <cell r="G169" t="str">
            <v>DAIMLER TRUCK</v>
          </cell>
          <cell r="H169" t="str">
            <v>HAPPAG LLOYD BRASIL AGENCIAMENTO MARITIM</v>
          </cell>
          <cell r="I169" t="str">
            <v>MARITIMA</v>
          </cell>
          <cell r="J169" t="str">
            <v/>
          </cell>
          <cell r="K169">
            <v>44556</v>
          </cell>
          <cell r="L169" t="str">
            <v>HLCUSTR211214308</v>
          </cell>
          <cell r="M169" t="str">
            <v>1250249996</v>
          </cell>
          <cell r="Q169">
            <v>44556</v>
          </cell>
          <cell r="R169" t="str">
            <v>9702091 - MSC SOFIA CELESTE</v>
          </cell>
          <cell r="S169" t="str">
            <v>FCL</v>
          </cell>
          <cell r="T169">
            <v>44577</v>
          </cell>
          <cell r="U169">
            <v>44581</v>
          </cell>
          <cell r="V169" t="str">
            <v>152205009123158</v>
          </cell>
          <cell r="W169">
            <v>44582</v>
          </cell>
          <cell r="X169" t="str">
            <v/>
          </cell>
          <cell r="Y169" t="str">
            <v/>
          </cell>
          <cell r="Z169" t="str">
            <v/>
          </cell>
          <cell r="AA169" t="str">
            <v>0817800
PORTO DE SANTOS</v>
          </cell>
          <cell r="AB169" t="str">
            <v>0817800
PORTO DE SANTOS</v>
          </cell>
          <cell r="AC169" t="str">
            <v>BRASIL TERMINAL PORTUÁRIO S/A</v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</row>
        <row r="170">
          <cell r="B170">
            <v>540104578</v>
          </cell>
          <cell r="C170" t="str">
            <v>Normal</v>
          </cell>
          <cell r="D170" t="str">
            <v>Produtivo</v>
          </cell>
          <cell r="E170" t="str">
            <v>MBBRAS - SBC_x000D_
59.104.273/0001-29</v>
          </cell>
          <cell r="F170" t="str">
            <v>BSAO0030256</v>
          </cell>
          <cell r="G170" t="str">
            <v>DAIMLER TRUCK</v>
          </cell>
          <cell r="H170" t="str">
            <v>HAPPAG LLOYD BRASIL AGENCIAMENTO MARITIM</v>
          </cell>
          <cell r="I170" t="str">
            <v>MARITIMA</v>
          </cell>
          <cell r="J170" t="str">
            <v/>
          </cell>
          <cell r="K170">
            <v>44556</v>
          </cell>
          <cell r="L170" t="str">
            <v>HLCUSTR211214352</v>
          </cell>
          <cell r="M170" t="str">
            <v>1250249998</v>
          </cell>
          <cell r="Q170">
            <v>44563</v>
          </cell>
          <cell r="R170" t="str">
            <v>9702091 - MSC SOFIA CELESTE</v>
          </cell>
          <cell r="S170" t="str">
            <v>FCL</v>
          </cell>
          <cell r="T170">
            <v>44577</v>
          </cell>
          <cell r="U170">
            <v>44581</v>
          </cell>
          <cell r="V170" t="str">
            <v>152205009123310</v>
          </cell>
          <cell r="W170">
            <v>44582</v>
          </cell>
          <cell r="X170" t="str">
            <v/>
          </cell>
          <cell r="Y170" t="str">
            <v/>
          </cell>
          <cell r="Z170" t="str">
            <v/>
          </cell>
          <cell r="AA170" t="str">
            <v>0817800
PORTO DE SANTOS</v>
          </cell>
          <cell r="AB170" t="str">
            <v>0817800
PORTO DE SANTOS</v>
          </cell>
          <cell r="AC170" t="str">
            <v>BRASIL TERMINAL PORTUÁRIO S/A</v>
          </cell>
          <cell r="AD170">
            <v>44587</v>
          </cell>
          <cell r="AE170" t="str">
            <v>22/0169444-2</v>
          </cell>
          <cell r="AF170">
            <v>44588</v>
          </cell>
          <cell r="AG170" t="str">
            <v>Verde</v>
          </cell>
          <cell r="AH170">
            <v>44588</v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B171">
            <v>540104577</v>
          </cell>
          <cell r="C171" t="str">
            <v>Normal</v>
          </cell>
          <cell r="D171" t="str">
            <v>Produtivo</v>
          </cell>
          <cell r="E171" t="str">
            <v>MBBRAS - SBC_x000D_
59.104.273/0001-29</v>
          </cell>
          <cell r="F171" t="str">
            <v>BSAO0030251</v>
          </cell>
          <cell r="G171" t="str">
            <v>DAIMLER TRUCK</v>
          </cell>
          <cell r="H171" t="str">
            <v>HAPPAG LLOYD BRASIL AGENCIAMENTO MARITIM</v>
          </cell>
          <cell r="I171" t="str">
            <v>MARITIMA</v>
          </cell>
          <cell r="J171" t="str">
            <v/>
          </cell>
          <cell r="K171">
            <v>44556</v>
          </cell>
          <cell r="L171" t="str">
            <v>HLCUSTR211214330</v>
          </cell>
          <cell r="M171" t="str">
            <v>1250249997</v>
          </cell>
          <cell r="Q171">
            <v>44556</v>
          </cell>
          <cell r="R171" t="str">
            <v>9702091 - MSC SOFIA CELESTE</v>
          </cell>
          <cell r="S171" t="str">
            <v>FCL</v>
          </cell>
          <cell r="T171">
            <v>44577</v>
          </cell>
          <cell r="U171">
            <v>44581</v>
          </cell>
          <cell r="V171" t="str">
            <v>152205009123239</v>
          </cell>
          <cell r="W171">
            <v>44582</v>
          </cell>
          <cell r="X171" t="str">
            <v/>
          </cell>
          <cell r="Y171" t="str">
            <v/>
          </cell>
          <cell r="Z171" t="str">
            <v/>
          </cell>
          <cell r="AA171" t="str">
            <v>0817800
PORTO DE SANTOS</v>
          </cell>
          <cell r="AB171" t="str">
            <v>0817800
PORTO DE SANTOS</v>
          </cell>
          <cell r="AC171" t="str">
            <v>BRASIL TERMINAL PORTUÁRIO S/A</v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B172">
            <v>540104579</v>
          </cell>
          <cell r="C172" t="str">
            <v>Normal</v>
          </cell>
          <cell r="D172" t="str">
            <v>Produtivo</v>
          </cell>
          <cell r="E172" t="str">
            <v>MBBRAS - SBC_x000D_
59.104.273/0001-29</v>
          </cell>
          <cell r="F172" t="str">
            <v>BSAO0030260</v>
          </cell>
          <cell r="G172" t="str">
            <v>DAIMLER TRUCK</v>
          </cell>
          <cell r="H172" t="str">
            <v>HAPPAG LLOYD BRASIL AGENCIAMENTO MARITIM</v>
          </cell>
          <cell r="I172" t="str">
            <v>MARITIMA</v>
          </cell>
          <cell r="J172" t="str">
            <v/>
          </cell>
          <cell r="K172">
            <v>44556</v>
          </cell>
          <cell r="L172" t="str">
            <v>HLCUSTR211214363</v>
          </cell>
          <cell r="M172" t="str">
            <v>1250249999</v>
          </cell>
          <cell r="Q172">
            <v>44556</v>
          </cell>
          <cell r="R172" t="str">
            <v>9702091 - MSC SOFIA CELESTE</v>
          </cell>
          <cell r="S172" t="str">
            <v>FCL</v>
          </cell>
          <cell r="T172">
            <v>44577</v>
          </cell>
          <cell r="U172">
            <v>44581</v>
          </cell>
          <cell r="V172" t="str">
            <v>152205009123409</v>
          </cell>
          <cell r="W172">
            <v>44582</v>
          </cell>
          <cell r="X172" t="str">
            <v/>
          </cell>
          <cell r="Y172" t="str">
            <v/>
          </cell>
          <cell r="Z172" t="str">
            <v/>
          </cell>
          <cell r="AA172" t="str">
            <v>0817800
PORTO DE SANTOS</v>
          </cell>
          <cell r="AB172" t="str">
            <v>0817800
PORTO DE SANTOS</v>
          </cell>
          <cell r="AC172" t="str">
            <v>BRASIL TERMINAL PORTUÁRIO S/A</v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B173">
            <v>540104580</v>
          </cell>
          <cell r="C173" t="str">
            <v>Normal</v>
          </cell>
          <cell r="D173" t="str">
            <v>Produtivo</v>
          </cell>
          <cell r="E173" t="str">
            <v>MBBRAS - SBC_x000D_
59.104.273/0001-29</v>
          </cell>
          <cell r="F173" t="str">
            <v>BSAO0030266</v>
          </cell>
          <cell r="G173" t="str">
            <v>DAIMLER TRUCK</v>
          </cell>
          <cell r="H173" t="str">
            <v>HAPPAG LLOYD BRASIL AGENCIAMENTO MARITIM</v>
          </cell>
          <cell r="I173" t="str">
            <v>MARITIMA</v>
          </cell>
          <cell r="J173" t="str">
            <v/>
          </cell>
          <cell r="K173">
            <v>44556</v>
          </cell>
          <cell r="L173" t="str">
            <v>HLCUSTR211214385</v>
          </cell>
          <cell r="M173" t="str">
            <v>1250250000</v>
          </cell>
          <cell r="Q173">
            <v>44563</v>
          </cell>
          <cell r="R173" t="str">
            <v>9702091 - MSC SOFIA CELESTE</v>
          </cell>
          <cell r="S173" t="str">
            <v>FCL</v>
          </cell>
          <cell r="T173">
            <v>44577</v>
          </cell>
          <cell r="U173">
            <v>44581</v>
          </cell>
          <cell r="V173" t="str">
            <v>152205009123581</v>
          </cell>
          <cell r="W173">
            <v>44582</v>
          </cell>
          <cell r="X173" t="str">
            <v/>
          </cell>
          <cell r="Y173" t="str">
            <v/>
          </cell>
          <cell r="Z173" t="str">
            <v/>
          </cell>
          <cell r="AA173" t="str">
            <v>0817800
PORTO DE SANTOS</v>
          </cell>
          <cell r="AB173" t="str">
            <v>0817800
PORTO DE SANTOS</v>
          </cell>
          <cell r="AC173" t="str">
            <v>BRASIL TERMINAL PORTUÁRIO S/A</v>
          </cell>
          <cell r="AD173">
            <v>44587</v>
          </cell>
          <cell r="AE173" t="str">
            <v>22/0169458-2</v>
          </cell>
          <cell r="AF173">
            <v>44588</v>
          </cell>
          <cell r="AG173" t="str">
            <v>Verde</v>
          </cell>
          <cell r="AH173">
            <v>44588</v>
          </cell>
          <cell r="AI173" t="str">
            <v/>
          </cell>
          <cell r="AJ173" t="str">
            <v/>
          </cell>
          <cell r="AK173">
            <v>44588</v>
          </cell>
        </row>
        <row r="174">
          <cell r="B174">
            <v>540104581</v>
          </cell>
          <cell r="C174" t="str">
            <v>Normal</v>
          </cell>
          <cell r="D174" t="str">
            <v>Produtivo</v>
          </cell>
          <cell r="E174" t="str">
            <v>MBBRAS - SBC_x000D_
59.104.273/0001-29</v>
          </cell>
          <cell r="F174" t="str">
            <v>BSAO0030334</v>
          </cell>
          <cell r="G174" t="str">
            <v>DAIMLER TRUCK</v>
          </cell>
          <cell r="H174" t="str">
            <v>HAPPAG LLOYD BRASIL AGENCIAMENTO MARITIM</v>
          </cell>
          <cell r="I174" t="str">
            <v>MARITIMA</v>
          </cell>
          <cell r="J174" t="str">
            <v/>
          </cell>
          <cell r="K174">
            <v>44556</v>
          </cell>
          <cell r="L174" t="str">
            <v>HLCUSTR211214396</v>
          </cell>
          <cell r="M174" t="str">
            <v>1250250001</v>
          </cell>
          <cell r="Q174">
            <v>44563</v>
          </cell>
          <cell r="R174" t="str">
            <v>9702091 - MSC SOFIA CELESTE</v>
          </cell>
          <cell r="S174" t="str">
            <v>FCL</v>
          </cell>
          <cell r="T174">
            <v>44577</v>
          </cell>
          <cell r="U174">
            <v>44581</v>
          </cell>
          <cell r="V174" t="str">
            <v>152205009123662</v>
          </cell>
          <cell r="W174">
            <v>44582</v>
          </cell>
          <cell r="X174" t="str">
            <v/>
          </cell>
          <cell r="Y174" t="str">
            <v/>
          </cell>
          <cell r="Z174" t="str">
            <v/>
          </cell>
          <cell r="AA174" t="str">
            <v>0817800
PORTO DE SANTOS</v>
          </cell>
          <cell r="AB174" t="str">
            <v>0817800
PORTO DE SANTOS</v>
          </cell>
          <cell r="AC174" t="str">
            <v>BRASIL TERMINAL PORTUÁRIO S/A</v>
          </cell>
          <cell r="AD174">
            <v>44590</v>
          </cell>
          <cell r="AE174" t="str">
            <v>22/0188941-3</v>
          </cell>
          <cell r="AF174">
            <v>44592</v>
          </cell>
          <cell r="AG174" t="str">
            <v>Verde</v>
          </cell>
          <cell r="AH174">
            <v>44592</v>
          </cell>
          <cell r="AI174" t="str">
            <v/>
          </cell>
          <cell r="AJ174" t="str">
            <v/>
          </cell>
          <cell r="AK174">
            <v>44592</v>
          </cell>
        </row>
        <row r="175">
          <cell r="B175">
            <v>540104582</v>
          </cell>
          <cell r="C175" t="str">
            <v>Normal</v>
          </cell>
          <cell r="D175" t="str">
            <v>Produtivo</v>
          </cell>
          <cell r="E175" t="str">
            <v>MBBRAS - SBC_x000D_
59.104.273/0001-29</v>
          </cell>
          <cell r="F175" t="str">
            <v>BSAO0030337</v>
          </cell>
          <cell r="G175" t="str">
            <v>DAIMLER TRUCK</v>
          </cell>
          <cell r="H175" t="str">
            <v>HAPPAG LLOYD BRASIL AGENCIAMENTO MARITIM</v>
          </cell>
          <cell r="I175" t="str">
            <v>MARITIMA</v>
          </cell>
          <cell r="J175" t="str">
            <v/>
          </cell>
          <cell r="K175">
            <v>44556</v>
          </cell>
          <cell r="L175" t="str">
            <v>HLCUSTR211214425</v>
          </cell>
          <cell r="M175" t="str">
            <v>1250249995</v>
          </cell>
          <cell r="Q175">
            <v>44563</v>
          </cell>
          <cell r="R175" t="str">
            <v>9702091 - MSC SOFIA CELESTE</v>
          </cell>
          <cell r="S175" t="str">
            <v>FCL</v>
          </cell>
          <cell r="T175">
            <v>44577</v>
          </cell>
          <cell r="U175">
            <v>44581</v>
          </cell>
          <cell r="V175" t="str">
            <v>152205009123743</v>
          </cell>
          <cell r="W175">
            <v>44581</v>
          </cell>
          <cell r="X175" t="str">
            <v/>
          </cell>
          <cell r="Y175" t="str">
            <v/>
          </cell>
          <cell r="Z175" t="str">
            <v/>
          </cell>
          <cell r="AA175" t="str">
            <v>0817800
PORTO DE SANTOS</v>
          </cell>
          <cell r="AB175" t="str">
            <v>0817800
PORTO DE SANTOS</v>
          </cell>
          <cell r="AC175" t="str">
            <v>BRASIL TERMINAL PORTUÁRIO S/A</v>
          </cell>
          <cell r="AD175">
            <v>44588</v>
          </cell>
          <cell r="AE175" t="str">
            <v>22/0173065-1</v>
          </cell>
          <cell r="AF175">
            <v>44588</v>
          </cell>
          <cell r="AG175" t="str">
            <v>Verde</v>
          </cell>
          <cell r="AH175">
            <v>44588</v>
          </cell>
          <cell r="AI175" t="str">
            <v/>
          </cell>
          <cell r="AJ175" t="str">
            <v/>
          </cell>
          <cell r="AK175">
            <v>44588</v>
          </cell>
        </row>
        <row r="176">
          <cell r="B176">
            <v>540104583</v>
          </cell>
          <cell r="C176" t="str">
            <v>Normal</v>
          </cell>
          <cell r="D176" t="str">
            <v>Produtivo</v>
          </cell>
          <cell r="E176" t="str">
            <v>MBBRAS - SBC_x000D_
59.104.273/0001-29</v>
          </cell>
          <cell r="F176" t="str">
            <v>BSAO0030339</v>
          </cell>
          <cell r="G176" t="str">
            <v>DAIMLER TRUCK</v>
          </cell>
          <cell r="H176" t="str">
            <v>HAPPAG LLOYD BRASIL AGENCIAMENTO MARITIM</v>
          </cell>
          <cell r="I176" t="str">
            <v>MARITIMA</v>
          </cell>
          <cell r="J176" t="str">
            <v/>
          </cell>
          <cell r="K176">
            <v>44556</v>
          </cell>
          <cell r="L176" t="str">
            <v>HLCUSTR211214436</v>
          </cell>
          <cell r="M176" t="str">
            <v>1250250003</v>
          </cell>
          <cell r="Q176">
            <v>44563</v>
          </cell>
          <cell r="R176" t="str">
            <v>9702091 - MSC SOFIA CELESTE</v>
          </cell>
          <cell r="S176" t="str">
            <v>FCL</v>
          </cell>
          <cell r="T176">
            <v>44577</v>
          </cell>
          <cell r="U176">
            <v>44581</v>
          </cell>
          <cell r="V176" t="str">
            <v>152205009123824</v>
          </cell>
          <cell r="W176">
            <v>44582</v>
          </cell>
          <cell r="X176" t="str">
            <v/>
          </cell>
          <cell r="Y176" t="str">
            <v/>
          </cell>
          <cell r="Z176" t="str">
            <v/>
          </cell>
          <cell r="AA176" t="str">
            <v>0817800
PORTO DE SANTOS</v>
          </cell>
          <cell r="AB176" t="str">
            <v>0817900
SAO PAULO</v>
          </cell>
          <cell r="AC176" t="str">
            <v>EADI SANTO ANDRE TERMINAL DE CARGAS LTDA.</v>
          </cell>
          <cell r="AD176">
            <v>44608</v>
          </cell>
          <cell r="AE176" t="str">
            <v>22/0314571-3</v>
          </cell>
          <cell r="AF176">
            <v>44608</v>
          </cell>
          <cell r="AG176" t="str">
            <v>Verde</v>
          </cell>
          <cell r="AH176">
            <v>44608</v>
          </cell>
          <cell r="AI176" t="str">
            <v/>
          </cell>
          <cell r="AJ176" t="str">
            <v/>
          </cell>
          <cell r="AK176" t="str">
            <v/>
          </cell>
        </row>
        <row r="177">
          <cell r="B177">
            <v>540104584</v>
          </cell>
          <cell r="C177" t="str">
            <v>Normal</v>
          </cell>
          <cell r="D177" t="str">
            <v>Produtivo</v>
          </cell>
          <cell r="E177" t="str">
            <v>MBBRAS - SBC_x000D_
59.104.273/0001-29</v>
          </cell>
          <cell r="F177" t="str">
            <v>BSAO0030340</v>
          </cell>
          <cell r="G177" t="str">
            <v>DAIMLER TRUCK</v>
          </cell>
          <cell r="H177" t="str">
            <v>HAPPAG LLOYD BRASIL AGENCIAMENTO MARITIM</v>
          </cell>
          <cell r="I177" t="str">
            <v>MARITIMA</v>
          </cell>
          <cell r="J177" t="str">
            <v/>
          </cell>
          <cell r="K177" t="str">
            <v/>
          </cell>
          <cell r="L177" t="str">
            <v>HLCUSTR211214470</v>
          </cell>
          <cell r="M177" t="str">
            <v>1250250002</v>
          </cell>
          <cell r="Q177" t="str">
            <v/>
          </cell>
          <cell r="R177" t="str">
            <v>9702091 - MSC SOFIA CELESTE</v>
          </cell>
          <cell r="S177" t="str">
            <v>FCL</v>
          </cell>
          <cell r="T177">
            <v>44577</v>
          </cell>
          <cell r="U177">
            <v>44581</v>
          </cell>
          <cell r="V177" t="str">
            <v>152205009123905</v>
          </cell>
          <cell r="W177">
            <v>44582</v>
          </cell>
          <cell r="X177" t="str">
            <v/>
          </cell>
          <cell r="Y177" t="str">
            <v/>
          </cell>
          <cell r="Z177" t="str">
            <v/>
          </cell>
          <cell r="AA177" t="str">
            <v>0817800
PORTO DE SANTOS</v>
          </cell>
          <cell r="AB177" t="str">
            <v>0817800
PORTO DE SANTOS</v>
          </cell>
          <cell r="AC177" t="str">
            <v>BRASIL TERMINAL PORTUÁRIO S/A</v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B178">
            <v>540104585</v>
          </cell>
          <cell r="C178" t="str">
            <v>Normal</v>
          </cell>
          <cell r="D178" t="str">
            <v>Produtivo</v>
          </cell>
          <cell r="E178" t="str">
            <v>MBBRAS - SBC_x000D_
59.104.273/0001-29</v>
          </cell>
          <cell r="F178" t="str">
            <v>BSAO0030341</v>
          </cell>
          <cell r="G178" t="str">
            <v>DAIMLER TRUCK</v>
          </cell>
          <cell r="H178" t="str">
            <v>HAPPAG LLOYD BRASIL AGENCIAMENTO MARITIM</v>
          </cell>
          <cell r="I178" t="str">
            <v>MARITIMA</v>
          </cell>
          <cell r="J178" t="str">
            <v/>
          </cell>
          <cell r="K178" t="str">
            <v/>
          </cell>
          <cell r="L178" t="str">
            <v>HLCUSTR211214597</v>
          </cell>
          <cell r="M178" t="str">
            <v>1250250004</v>
          </cell>
          <cell r="Q178">
            <v>44563</v>
          </cell>
          <cell r="R178" t="str">
            <v>9702091 - MSC SOFIA CELESTE</v>
          </cell>
          <cell r="S178" t="str">
            <v>FCL</v>
          </cell>
          <cell r="T178">
            <v>44577</v>
          </cell>
          <cell r="U178">
            <v>44581</v>
          </cell>
          <cell r="V178" t="str">
            <v>152205009124049</v>
          </cell>
          <cell r="W178">
            <v>44582</v>
          </cell>
          <cell r="X178" t="str">
            <v/>
          </cell>
          <cell r="Y178" t="str">
            <v/>
          </cell>
          <cell r="Z178" t="str">
            <v/>
          </cell>
          <cell r="AA178" t="str">
            <v>0817800
PORTO DE SANTOS</v>
          </cell>
          <cell r="AB178" t="str">
            <v>0817800
PORTO DE SANTOS</v>
          </cell>
          <cell r="AC178" t="str">
            <v>BRASIL TERMINAL PORTUÁRIO S/A</v>
          </cell>
          <cell r="AD178">
            <v>44587</v>
          </cell>
          <cell r="AE178" t="str">
            <v>22/0169476-0</v>
          </cell>
          <cell r="AF178">
            <v>44588</v>
          </cell>
          <cell r="AG178" t="str">
            <v>Verde</v>
          </cell>
          <cell r="AH178">
            <v>44588</v>
          </cell>
          <cell r="AI178" t="str">
            <v/>
          </cell>
          <cell r="AJ178" t="str">
            <v/>
          </cell>
          <cell r="AK178">
            <v>44589</v>
          </cell>
        </row>
        <row r="179">
          <cell r="B179">
            <v>540104586</v>
          </cell>
          <cell r="C179" t="str">
            <v>Normal</v>
          </cell>
          <cell r="D179" t="str">
            <v>Produtivo</v>
          </cell>
          <cell r="E179" t="str">
            <v>MBBRAS - SBC_x000D_
59.104.273/0001-29</v>
          </cell>
          <cell r="F179" t="str">
            <v>BSAO0030347</v>
          </cell>
          <cell r="G179" t="str">
            <v>DAIMLER TRUCK</v>
          </cell>
          <cell r="H179" t="str">
            <v>HAPPAG LLOYD BRASIL AGENCIAMENTO MARITIM</v>
          </cell>
          <cell r="I179" t="str">
            <v>MARITIMA</v>
          </cell>
          <cell r="J179" t="str">
            <v/>
          </cell>
          <cell r="K179" t="str">
            <v/>
          </cell>
          <cell r="L179" t="str">
            <v>HLCUSTR211214615</v>
          </cell>
          <cell r="M179" t="str">
            <v>1250250006</v>
          </cell>
          <cell r="Q179">
            <v>44563</v>
          </cell>
          <cell r="R179" t="str">
            <v>9702091 - MSC SOFIA CELESTE</v>
          </cell>
          <cell r="S179" t="str">
            <v>FCL</v>
          </cell>
          <cell r="T179">
            <v>44577</v>
          </cell>
          <cell r="U179">
            <v>44581</v>
          </cell>
          <cell r="V179" t="str">
            <v>152205009124120</v>
          </cell>
          <cell r="W179">
            <v>44582</v>
          </cell>
          <cell r="X179" t="str">
            <v/>
          </cell>
          <cell r="Y179" t="str">
            <v/>
          </cell>
          <cell r="Z179" t="str">
            <v/>
          </cell>
          <cell r="AA179" t="str">
            <v>0817800
PORTO DE SANTOS</v>
          </cell>
          <cell r="AB179" t="str">
            <v>0817800
PORTO DE SANTOS</v>
          </cell>
          <cell r="AC179" t="str">
            <v>BRASIL TERMINAL PORTUÁRIO S/A</v>
          </cell>
          <cell r="AD179">
            <v>44588</v>
          </cell>
          <cell r="AE179" t="str">
            <v>22/0179116-2</v>
          </cell>
          <cell r="AF179">
            <v>44589</v>
          </cell>
          <cell r="AG179" t="str">
            <v>Verde</v>
          </cell>
          <cell r="AH179">
            <v>44589</v>
          </cell>
          <cell r="AI179" t="str">
            <v/>
          </cell>
          <cell r="AJ179" t="str">
            <v/>
          </cell>
          <cell r="AK179">
            <v>44589</v>
          </cell>
        </row>
        <row r="180">
          <cell r="B180">
            <v>540104587</v>
          </cell>
          <cell r="C180" t="str">
            <v>Normal</v>
          </cell>
          <cell r="D180" t="str">
            <v>Produtivo</v>
          </cell>
          <cell r="E180" t="str">
            <v>MBBRAS - SBC_x000D_
59.104.273/0001-29</v>
          </cell>
          <cell r="F180" t="str">
            <v>BSAO0030349</v>
          </cell>
          <cell r="G180" t="str">
            <v>DAIMLER TRUCK</v>
          </cell>
          <cell r="H180" t="str">
            <v>HAPPAG LLOYD BRASIL AGENCIAMENTO MARITIM</v>
          </cell>
          <cell r="I180" t="str">
            <v>MARITIMA</v>
          </cell>
          <cell r="J180" t="str">
            <v/>
          </cell>
          <cell r="K180" t="str">
            <v/>
          </cell>
          <cell r="L180" t="str">
            <v>HLCUSTR211214626</v>
          </cell>
          <cell r="M180" t="str">
            <v>1250250007</v>
          </cell>
          <cell r="Q180">
            <v>44563</v>
          </cell>
          <cell r="R180" t="str">
            <v>9702091 - MSC SOFIA CELESTE</v>
          </cell>
          <cell r="S180" t="str">
            <v>FCL</v>
          </cell>
          <cell r="T180">
            <v>44577</v>
          </cell>
          <cell r="U180">
            <v>44581</v>
          </cell>
          <cell r="V180" t="str">
            <v>152205009124200</v>
          </cell>
          <cell r="W180">
            <v>44582</v>
          </cell>
          <cell r="X180" t="str">
            <v/>
          </cell>
          <cell r="Y180" t="str">
            <v/>
          </cell>
          <cell r="Z180" t="str">
            <v/>
          </cell>
          <cell r="AA180" t="str">
            <v>0817800
PORTO DE SANTOS</v>
          </cell>
          <cell r="AB180" t="str">
            <v>0817900
SAO PAULO</v>
          </cell>
          <cell r="AC180" t="str">
            <v>EADI SANTO ANDRE TERMINAL DE CARGAS LTDA.</v>
          </cell>
          <cell r="AD180">
            <v>44608</v>
          </cell>
          <cell r="AE180" t="str">
            <v>22/0314572-1</v>
          </cell>
          <cell r="AF180">
            <v>44608</v>
          </cell>
          <cell r="AG180" t="str">
            <v>Verde</v>
          </cell>
          <cell r="AH180">
            <v>44608</v>
          </cell>
          <cell r="AI180" t="str">
            <v/>
          </cell>
          <cell r="AJ180" t="str">
            <v/>
          </cell>
          <cell r="AK180">
            <v>44628</v>
          </cell>
        </row>
        <row r="181">
          <cell r="B181">
            <v>540104589</v>
          </cell>
          <cell r="C181" t="str">
            <v>Normal</v>
          </cell>
          <cell r="D181" t="str">
            <v>Produtivo</v>
          </cell>
          <cell r="E181" t="str">
            <v>MBBRAS - SBC_x000D_
59.104.273/0001-29</v>
          </cell>
          <cell r="F181" t="str">
            <v>BSAO0030352</v>
          </cell>
          <cell r="G181" t="str">
            <v>DAIMLER TRUCK</v>
          </cell>
          <cell r="H181" t="str">
            <v>HAPPAG LLOYD BRASIL AGENCIAMENTO MARITIM</v>
          </cell>
          <cell r="I181" t="str">
            <v>MARITIMA</v>
          </cell>
          <cell r="J181" t="str">
            <v/>
          </cell>
          <cell r="K181">
            <v>44556</v>
          </cell>
          <cell r="L181" t="str">
            <v>HLCUSTR211214743</v>
          </cell>
          <cell r="M181" t="str">
            <v>1250250008</v>
          </cell>
          <cell r="Q181">
            <v>44563</v>
          </cell>
          <cell r="R181" t="str">
            <v>9702091 - MSC SOFIA CELESTE</v>
          </cell>
          <cell r="S181" t="str">
            <v>FCL</v>
          </cell>
          <cell r="T181">
            <v>44577</v>
          </cell>
          <cell r="U181">
            <v>44581</v>
          </cell>
          <cell r="V181" t="str">
            <v>152205009124472</v>
          </cell>
          <cell r="W181">
            <v>44581</v>
          </cell>
          <cell r="X181" t="str">
            <v/>
          </cell>
          <cell r="Y181" t="str">
            <v/>
          </cell>
          <cell r="Z181" t="str">
            <v/>
          </cell>
          <cell r="AA181" t="str">
            <v>0817800
PORTO DE SANTOS</v>
          </cell>
          <cell r="AB181" t="str">
            <v>0817800
PORTO DE SANTOS</v>
          </cell>
          <cell r="AC181" t="str">
            <v>BRASIL TERMINAL PORTUÁRIO S/A</v>
          </cell>
          <cell r="AD181">
            <v>44586</v>
          </cell>
          <cell r="AE181" t="str">
            <v>22/0160799-0</v>
          </cell>
          <cell r="AF181">
            <v>44588</v>
          </cell>
          <cell r="AG181" t="str">
            <v>Verde</v>
          </cell>
          <cell r="AH181">
            <v>44588</v>
          </cell>
          <cell r="AI181" t="str">
            <v/>
          </cell>
          <cell r="AJ181" t="str">
            <v/>
          </cell>
          <cell r="AK181">
            <v>44588</v>
          </cell>
        </row>
        <row r="182">
          <cell r="B182">
            <v>540104591</v>
          </cell>
          <cell r="C182" t="str">
            <v>Normal</v>
          </cell>
          <cell r="D182" t="str">
            <v>Produtivo</v>
          </cell>
          <cell r="E182" t="str">
            <v>MBBRAS - SBC_x000D_
59.104.273/0001-29</v>
          </cell>
          <cell r="F182" t="str">
            <v>BSAO0030358</v>
          </cell>
          <cell r="G182" t="str">
            <v>DAIMLER TRUCK</v>
          </cell>
          <cell r="H182" t="str">
            <v>HAPPAG LLOYD BRASIL AGENCIAMENTO MARITIM</v>
          </cell>
          <cell r="I182" t="str">
            <v>MARITIMA</v>
          </cell>
          <cell r="J182" t="str">
            <v/>
          </cell>
          <cell r="K182">
            <v>44556</v>
          </cell>
          <cell r="L182" t="str">
            <v>HLCUSTR211214893</v>
          </cell>
          <cell r="M182" t="str">
            <v>1250250011</v>
          </cell>
          <cell r="Q182">
            <v>44563</v>
          </cell>
          <cell r="R182" t="str">
            <v>9702091 - MSC SOFIA CELESTE</v>
          </cell>
          <cell r="S182" t="str">
            <v>FCL</v>
          </cell>
          <cell r="T182">
            <v>44577</v>
          </cell>
          <cell r="U182">
            <v>44581</v>
          </cell>
          <cell r="V182" t="str">
            <v>152205009124634</v>
          </cell>
          <cell r="W182">
            <v>44581</v>
          </cell>
          <cell r="X182" t="str">
            <v/>
          </cell>
          <cell r="Y182" t="str">
            <v/>
          </cell>
          <cell r="Z182" t="str">
            <v/>
          </cell>
          <cell r="AA182" t="str">
            <v>0817800
PORTO DE SANTOS</v>
          </cell>
          <cell r="AB182" t="str">
            <v>0817900
SAO PAULO</v>
          </cell>
          <cell r="AC182" t="str">
            <v>EADI SANTO ANDRE TERMINAL DE CARGAS LTDA.</v>
          </cell>
          <cell r="AD182">
            <v>44608</v>
          </cell>
          <cell r="AE182" t="str">
            <v>22/0311393-5</v>
          </cell>
          <cell r="AF182">
            <v>44608</v>
          </cell>
          <cell r="AG182" t="str">
            <v>Verde</v>
          </cell>
          <cell r="AH182">
            <v>44608</v>
          </cell>
          <cell r="AI182" t="str">
            <v/>
          </cell>
          <cell r="AJ182" t="str">
            <v/>
          </cell>
          <cell r="AK182" t="str">
            <v/>
          </cell>
        </row>
        <row r="183">
          <cell r="B183">
            <v>540104588</v>
          </cell>
          <cell r="C183" t="str">
            <v>Normal</v>
          </cell>
          <cell r="D183" t="str">
            <v>Produtivo</v>
          </cell>
          <cell r="E183" t="str">
            <v>MBBRAS - SBC_x000D_
59.104.273/0001-29</v>
          </cell>
          <cell r="F183" t="str">
            <v>BSAO0030351</v>
          </cell>
          <cell r="G183" t="str">
            <v>DAIMLER TRUCK</v>
          </cell>
          <cell r="H183" t="str">
            <v>HAPPAG LLOYD BRASIL AGENCIAMENTO MARITIM</v>
          </cell>
          <cell r="I183" t="str">
            <v>MARITIMA</v>
          </cell>
          <cell r="J183" t="str">
            <v/>
          </cell>
          <cell r="K183">
            <v>44556</v>
          </cell>
          <cell r="L183" t="str">
            <v>HLCUSTR211214637</v>
          </cell>
          <cell r="M183" t="str">
            <v>1250250005</v>
          </cell>
          <cell r="Q183">
            <v>44556</v>
          </cell>
          <cell r="R183" t="str">
            <v>9702091 - MSC SOFIA CELESTE</v>
          </cell>
          <cell r="S183" t="str">
            <v>FCL</v>
          </cell>
          <cell r="T183">
            <v>44577</v>
          </cell>
          <cell r="U183">
            <v>44581</v>
          </cell>
          <cell r="V183" t="str">
            <v>152205009124391</v>
          </cell>
          <cell r="W183">
            <v>44582</v>
          </cell>
          <cell r="X183" t="str">
            <v/>
          </cell>
          <cell r="Y183" t="str">
            <v/>
          </cell>
          <cell r="Z183" t="str">
            <v/>
          </cell>
          <cell r="AA183" t="str">
            <v>0817800
PORTO DE SANTOS</v>
          </cell>
          <cell r="AB183" t="str">
            <v>0817800
PORTO DE SANTOS</v>
          </cell>
          <cell r="AC183" t="str">
            <v>BRASIL TERMINAL PORTUÁRIO S/A</v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</row>
        <row r="184">
          <cell r="B184">
            <v>540104592</v>
          </cell>
          <cell r="C184" t="str">
            <v>Normal</v>
          </cell>
          <cell r="D184" t="str">
            <v>Produtivo</v>
          </cell>
          <cell r="E184" t="str">
            <v>MBBRAS - SBC_x000D_
59.104.273/0001-29</v>
          </cell>
          <cell r="F184" t="str">
            <v>BSAO0030359</v>
          </cell>
          <cell r="G184" t="str">
            <v>DAIMLER TRUCK</v>
          </cell>
          <cell r="H184" t="str">
            <v>HAPPAG LLOYD BRASIL AGENCIAMENTO MARITIM</v>
          </cell>
          <cell r="I184" t="str">
            <v>MARITIMA</v>
          </cell>
          <cell r="J184" t="str">
            <v/>
          </cell>
          <cell r="K184">
            <v>44556</v>
          </cell>
          <cell r="L184" t="str">
            <v>HLCUSTR211214900</v>
          </cell>
          <cell r="M184" t="str">
            <v>1250250010</v>
          </cell>
          <cell r="Q184">
            <v>44563</v>
          </cell>
          <cell r="R184" t="str">
            <v>9702091 - MSC SOFIA CELESTE</v>
          </cell>
          <cell r="S184" t="str">
            <v>FCL</v>
          </cell>
          <cell r="T184">
            <v>44577</v>
          </cell>
          <cell r="U184">
            <v>44581</v>
          </cell>
          <cell r="V184" t="str">
            <v>152205009124715</v>
          </cell>
          <cell r="W184">
            <v>44582</v>
          </cell>
          <cell r="X184" t="str">
            <v/>
          </cell>
          <cell r="Y184" t="str">
            <v/>
          </cell>
          <cell r="Z184" t="str">
            <v/>
          </cell>
          <cell r="AA184" t="str">
            <v>0817800
PORTO DE SANTOS</v>
          </cell>
          <cell r="AB184" t="str">
            <v>0817900
SAO PAULO</v>
          </cell>
          <cell r="AC184" t="str">
            <v>EADI SANTO ANDRE TERMINAL DE CARGAS LTDA.</v>
          </cell>
          <cell r="AD184">
            <v>44607</v>
          </cell>
          <cell r="AE184" t="str">
            <v>22/0300598-9</v>
          </cell>
          <cell r="AF184">
            <v>44607</v>
          </cell>
          <cell r="AG184" t="str">
            <v>Verde</v>
          </cell>
          <cell r="AH184">
            <v>44607</v>
          </cell>
          <cell r="AI184" t="str">
            <v/>
          </cell>
          <cell r="AJ184" t="str">
            <v/>
          </cell>
          <cell r="AK184">
            <v>44607</v>
          </cell>
        </row>
        <row r="185">
          <cell r="B185">
            <v>540104590</v>
          </cell>
          <cell r="C185" t="str">
            <v>Normal</v>
          </cell>
          <cell r="D185" t="str">
            <v>Produtivo</v>
          </cell>
          <cell r="E185" t="str">
            <v>MBBRAS - SBC_x000D_
59.104.273/0001-29</v>
          </cell>
          <cell r="F185" t="str">
            <v>BSAO0030355</v>
          </cell>
          <cell r="G185" t="str">
            <v>DAIMLER TRUCK</v>
          </cell>
          <cell r="H185" t="str">
            <v>HAPPAG LLOYD BRASIL AGENCIAMENTO MARITIM</v>
          </cell>
          <cell r="I185" t="str">
            <v>MARITIMA</v>
          </cell>
          <cell r="J185" t="str">
            <v/>
          </cell>
          <cell r="K185">
            <v>44556</v>
          </cell>
          <cell r="L185" t="str">
            <v>HLCUSTR211214860</v>
          </cell>
          <cell r="M185" t="str">
            <v>1250250009</v>
          </cell>
          <cell r="Q185">
            <v>44563</v>
          </cell>
          <cell r="R185" t="str">
            <v>9702091 - MSC SOFIA CELESTE</v>
          </cell>
          <cell r="S185" t="str">
            <v>FCL</v>
          </cell>
          <cell r="T185">
            <v>44577</v>
          </cell>
          <cell r="U185">
            <v>44581</v>
          </cell>
          <cell r="V185" t="str">
            <v>152205009124553</v>
          </cell>
          <cell r="W185">
            <v>44581</v>
          </cell>
          <cell r="X185" t="str">
            <v/>
          </cell>
          <cell r="Y185" t="str">
            <v/>
          </cell>
          <cell r="Z185" t="str">
            <v/>
          </cell>
          <cell r="AA185" t="str">
            <v>0817800
PORTO DE SANTOS</v>
          </cell>
          <cell r="AB185" t="str">
            <v>0817800
PORTO DE SANTOS</v>
          </cell>
          <cell r="AC185" t="str">
            <v>BRASIL TERMINAL PORTUÁRIO S/A</v>
          </cell>
          <cell r="AD185">
            <v>44588</v>
          </cell>
          <cell r="AE185" t="str">
            <v>22/0179118-9</v>
          </cell>
          <cell r="AF185">
            <v>44589</v>
          </cell>
          <cell r="AG185" t="str">
            <v>Verde</v>
          </cell>
          <cell r="AH185">
            <v>44589</v>
          </cell>
          <cell r="AI185" t="str">
            <v/>
          </cell>
          <cell r="AJ185" t="str">
            <v/>
          </cell>
          <cell r="AK185">
            <v>44589</v>
          </cell>
        </row>
        <row r="186">
          <cell r="B186">
            <v>540104596</v>
          </cell>
          <cell r="C186" t="str">
            <v>Normal</v>
          </cell>
          <cell r="D186" t="str">
            <v>Produtivo</v>
          </cell>
          <cell r="E186" t="str">
            <v>MBBRAS - SBC_x000D_
59.104.273/0001-29</v>
          </cell>
          <cell r="F186" t="str">
            <v>BSAO0030371</v>
          </cell>
          <cell r="G186" t="str">
            <v>DAIMLER TRUCK</v>
          </cell>
          <cell r="H186" t="str">
            <v>HAPPAG LLOYD BRASIL AGENCIAMENTO MARITIM</v>
          </cell>
          <cell r="I186" t="str">
            <v>MARITIMA</v>
          </cell>
          <cell r="J186" t="str">
            <v/>
          </cell>
          <cell r="K186">
            <v>44556</v>
          </cell>
          <cell r="L186" t="str">
            <v>HLCUSTR211215092</v>
          </cell>
          <cell r="M186" t="str">
            <v>1250250016</v>
          </cell>
          <cell r="Q186">
            <v>44563</v>
          </cell>
          <cell r="R186" t="str">
            <v>9702091 - MSC SOFIA CELESTE</v>
          </cell>
          <cell r="S186" t="str">
            <v>FCL</v>
          </cell>
          <cell r="T186">
            <v>44577</v>
          </cell>
          <cell r="U186">
            <v>44581</v>
          </cell>
          <cell r="V186" t="str">
            <v>152205009125100</v>
          </cell>
          <cell r="W186">
            <v>44581</v>
          </cell>
          <cell r="X186" t="str">
            <v/>
          </cell>
          <cell r="Y186" t="str">
            <v/>
          </cell>
          <cell r="Z186" t="str">
            <v/>
          </cell>
          <cell r="AA186" t="str">
            <v>0817800
PORTO DE SANTOS</v>
          </cell>
          <cell r="AB186" t="str">
            <v>0817900
SAO PAULO</v>
          </cell>
          <cell r="AC186" t="str">
            <v>EADI SANTO ANDRE TERMINAL DE CARGAS LTDA.</v>
          </cell>
          <cell r="AD186">
            <v>44608</v>
          </cell>
          <cell r="AE186" t="str">
            <v>22/0311479-6</v>
          </cell>
          <cell r="AF186">
            <v>44608</v>
          </cell>
          <cell r="AG186" t="str">
            <v>Verde</v>
          </cell>
          <cell r="AH186">
            <v>44608</v>
          </cell>
          <cell r="AI186" t="str">
            <v/>
          </cell>
          <cell r="AJ186" t="str">
            <v/>
          </cell>
          <cell r="AK186">
            <v>44628</v>
          </cell>
        </row>
        <row r="187">
          <cell r="B187">
            <v>540104600</v>
          </cell>
          <cell r="C187" t="str">
            <v>Normal</v>
          </cell>
          <cell r="D187" t="str">
            <v>Produtivo</v>
          </cell>
          <cell r="E187" t="str">
            <v>MBBRAS - SBC_x000D_
59.104.273/0001-29</v>
          </cell>
          <cell r="F187" t="str">
            <v>BSAO0030376</v>
          </cell>
          <cell r="G187" t="str">
            <v>DAIMLER TRUCK</v>
          </cell>
          <cell r="H187" t="str">
            <v>HAPPAG LLOYD BRASIL AGENCIAMENTO MARITIM</v>
          </cell>
          <cell r="I187" t="str">
            <v>MARITIMA</v>
          </cell>
          <cell r="J187" t="str">
            <v/>
          </cell>
          <cell r="K187">
            <v>44556</v>
          </cell>
          <cell r="L187" t="str">
            <v>HLCUSTR211215534</v>
          </cell>
          <cell r="M187" t="str">
            <v>1250250021</v>
          </cell>
          <cell r="Q187">
            <v>44563</v>
          </cell>
          <cell r="R187" t="str">
            <v>9702091 - MSC SOFIA CELESTE</v>
          </cell>
          <cell r="S187" t="str">
            <v>FCL</v>
          </cell>
          <cell r="T187">
            <v>44577</v>
          </cell>
          <cell r="U187">
            <v>44581</v>
          </cell>
          <cell r="V187" t="str">
            <v>152205009125525</v>
          </cell>
          <cell r="W187">
            <v>44581</v>
          </cell>
          <cell r="X187" t="str">
            <v/>
          </cell>
          <cell r="Y187" t="str">
            <v/>
          </cell>
          <cell r="Z187" t="str">
            <v/>
          </cell>
          <cell r="AA187" t="str">
            <v>0817800
PORTO DE SANTOS</v>
          </cell>
          <cell r="AB187" t="str">
            <v>0817900
SAO PAULO</v>
          </cell>
          <cell r="AC187" t="str">
            <v>EADI SANTO ANDRE TERMINAL DE CARGAS LTDA.</v>
          </cell>
          <cell r="AD187">
            <v>44629</v>
          </cell>
          <cell r="AE187" t="str">
            <v>22/0453845-0</v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</row>
        <row r="188">
          <cell r="B188">
            <v>540104599</v>
          </cell>
          <cell r="C188" t="str">
            <v>Normal</v>
          </cell>
          <cell r="D188" t="str">
            <v>Produtivo</v>
          </cell>
          <cell r="E188" t="str">
            <v>MBBRAS - SBC_x000D_
59.104.273/0001-29</v>
          </cell>
          <cell r="F188" t="str">
            <v>BSAO0030374</v>
          </cell>
          <cell r="G188" t="str">
            <v>DAIMLER TRUCK</v>
          </cell>
          <cell r="H188" t="str">
            <v>HAPPAG LLOYD BRASIL AGENCIAMENTO MARITIM</v>
          </cell>
          <cell r="I188" t="str">
            <v>MARITIMA</v>
          </cell>
          <cell r="J188" t="str">
            <v/>
          </cell>
          <cell r="K188">
            <v>44556</v>
          </cell>
          <cell r="L188" t="str">
            <v>HLCUSTR211215523</v>
          </cell>
          <cell r="M188" t="str">
            <v>1250250020</v>
          </cell>
          <cell r="Q188">
            <v>44563</v>
          </cell>
          <cell r="R188" t="str">
            <v>9702091 - MSC SOFIA CELESTE</v>
          </cell>
          <cell r="S188" t="str">
            <v>FCL</v>
          </cell>
          <cell r="T188">
            <v>44577</v>
          </cell>
          <cell r="U188">
            <v>44581</v>
          </cell>
          <cell r="V188" t="str">
            <v>152205009125444</v>
          </cell>
          <cell r="W188">
            <v>44582</v>
          </cell>
          <cell r="X188" t="str">
            <v/>
          </cell>
          <cell r="Y188" t="str">
            <v/>
          </cell>
          <cell r="Z188" t="str">
            <v/>
          </cell>
          <cell r="AA188" t="str">
            <v>0817800
PORTO DE SANTOS</v>
          </cell>
          <cell r="AB188" t="str">
            <v>0817800
PORTO DE SANTOS</v>
          </cell>
          <cell r="AC188" t="str">
            <v>BRASIL TERMINAL PORTUÁRIO S/A</v>
          </cell>
          <cell r="AD188">
            <v>44588</v>
          </cell>
          <cell r="AE188" t="str">
            <v>22/0173075-9</v>
          </cell>
          <cell r="AF188">
            <v>44588</v>
          </cell>
          <cell r="AG188" t="str">
            <v>Verde</v>
          </cell>
          <cell r="AH188">
            <v>44588</v>
          </cell>
          <cell r="AI188" t="str">
            <v/>
          </cell>
          <cell r="AJ188" t="str">
            <v/>
          </cell>
          <cell r="AK188">
            <v>44588</v>
          </cell>
        </row>
        <row r="189">
          <cell r="B189">
            <v>540104601</v>
          </cell>
          <cell r="C189" t="str">
            <v>Normal</v>
          </cell>
          <cell r="D189" t="str">
            <v>Produtivo</v>
          </cell>
          <cell r="E189" t="str">
            <v>MBBRAS - SBC_x000D_
59.104.273/0001-29</v>
          </cell>
          <cell r="F189" t="str">
            <v>BSAO0030377</v>
          </cell>
          <cell r="G189" t="str">
            <v>DAIMLER TRUCK</v>
          </cell>
          <cell r="H189" t="str">
            <v>HAPPAG LLOYD BRASIL AGENCIAMENTO MARITIM</v>
          </cell>
          <cell r="I189" t="str">
            <v>MARITIMA</v>
          </cell>
          <cell r="J189" t="str">
            <v/>
          </cell>
          <cell r="K189">
            <v>44556</v>
          </cell>
          <cell r="L189" t="str">
            <v>HLCUSTR211215556</v>
          </cell>
          <cell r="M189" t="str">
            <v>1250250022</v>
          </cell>
          <cell r="Q189">
            <v>44563</v>
          </cell>
          <cell r="R189" t="str">
            <v>9702091 - MSC SOFIA CELESTE</v>
          </cell>
          <cell r="S189" t="str">
            <v>FCL</v>
          </cell>
          <cell r="T189">
            <v>44577</v>
          </cell>
          <cell r="U189">
            <v>44581</v>
          </cell>
          <cell r="V189" t="str">
            <v>152205009125606</v>
          </cell>
          <cell r="W189">
            <v>44582</v>
          </cell>
          <cell r="X189" t="str">
            <v/>
          </cell>
          <cell r="Y189" t="str">
            <v/>
          </cell>
          <cell r="Z189" t="str">
            <v/>
          </cell>
          <cell r="AA189" t="str">
            <v>0817800
PORTO DE SANTOS</v>
          </cell>
          <cell r="AB189" t="str">
            <v>0817800
PORTO DE SANTOS</v>
          </cell>
          <cell r="AC189" t="str">
            <v>BRASIL TERMINAL PORTUÁRIO S/A</v>
          </cell>
          <cell r="AD189">
            <v>44588</v>
          </cell>
          <cell r="AE189" t="str">
            <v>22/0179120-0</v>
          </cell>
          <cell r="AF189">
            <v>44589</v>
          </cell>
          <cell r="AG189" t="str">
            <v>Verde</v>
          </cell>
          <cell r="AH189">
            <v>44589</v>
          </cell>
          <cell r="AI189" t="str">
            <v/>
          </cell>
          <cell r="AJ189" t="str">
            <v/>
          </cell>
          <cell r="AK189">
            <v>44589</v>
          </cell>
        </row>
        <row r="190">
          <cell r="B190">
            <v>540104597</v>
          </cell>
          <cell r="C190" t="str">
            <v>Normal</v>
          </cell>
          <cell r="D190" t="str">
            <v>Produtivo</v>
          </cell>
          <cell r="E190" t="str">
            <v>MBBRAS - SBC_x000D_
59.104.273/0001-29</v>
          </cell>
          <cell r="F190" t="str">
            <v>BSAO0030372</v>
          </cell>
          <cell r="G190" t="str">
            <v>DAIMLER TRUCK</v>
          </cell>
          <cell r="H190" t="str">
            <v>HAPPAG LLOYD BRASIL AGENCIAMENTO MARITIM</v>
          </cell>
          <cell r="I190" t="str">
            <v>MARITIMA</v>
          </cell>
          <cell r="J190" t="str">
            <v/>
          </cell>
          <cell r="K190">
            <v>44556</v>
          </cell>
          <cell r="L190" t="str">
            <v>HLCUSTR211215333</v>
          </cell>
          <cell r="M190" t="str">
            <v>1250250015</v>
          </cell>
          <cell r="Q190">
            <v>44563</v>
          </cell>
          <cell r="R190" t="str">
            <v>9702091 - MSC SOFIA CELESTE</v>
          </cell>
          <cell r="S190" t="str">
            <v>FCL</v>
          </cell>
          <cell r="T190">
            <v>44577</v>
          </cell>
          <cell r="U190">
            <v>44581</v>
          </cell>
          <cell r="V190" t="str">
            <v>152205009125282</v>
          </cell>
          <cell r="W190">
            <v>44582</v>
          </cell>
          <cell r="X190" t="str">
            <v/>
          </cell>
          <cell r="Y190" t="str">
            <v/>
          </cell>
          <cell r="Z190" t="str">
            <v/>
          </cell>
          <cell r="AA190" t="str">
            <v>0817800
PORTO DE SANTOS</v>
          </cell>
          <cell r="AB190" t="str">
            <v>0817800
PORTO DE SANTOS</v>
          </cell>
          <cell r="AC190" t="str">
            <v>BRASIL TERMINAL PORTUÁRIO S/A</v>
          </cell>
          <cell r="AD190">
            <v>44590</v>
          </cell>
          <cell r="AE190" t="str">
            <v>22/0188802-6</v>
          </cell>
          <cell r="AF190">
            <v>44592</v>
          </cell>
          <cell r="AG190" t="str">
            <v>Verde</v>
          </cell>
          <cell r="AH190">
            <v>44592</v>
          </cell>
          <cell r="AI190" t="str">
            <v/>
          </cell>
          <cell r="AJ190" t="str">
            <v/>
          </cell>
          <cell r="AK190">
            <v>44603</v>
          </cell>
        </row>
        <row r="191">
          <cell r="B191">
            <v>540104595</v>
          </cell>
          <cell r="C191" t="str">
            <v>Normal</v>
          </cell>
          <cell r="D191" t="str">
            <v>Produtivo</v>
          </cell>
          <cell r="E191" t="str">
            <v>MBBRAS - SBC_x000D_
59.104.273/0001-29</v>
          </cell>
          <cell r="F191" t="str">
            <v>BSAO0030369</v>
          </cell>
          <cell r="G191" t="str">
            <v>DAIMLER TRUCK</v>
          </cell>
          <cell r="H191" t="str">
            <v>HAPPAG LLOYD BRASIL AGENCIAMENTO MARITIM</v>
          </cell>
          <cell r="I191" t="str">
            <v>MARITIMA</v>
          </cell>
          <cell r="J191" t="str">
            <v/>
          </cell>
          <cell r="K191">
            <v>44556</v>
          </cell>
          <cell r="L191" t="str">
            <v>HLCUSTR211215060</v>
          </cell>
          <cell r="M191" t="str">
            <v>1250250014</v>
          </cell>
          <cell r="Q191">
            <v>44563</v>
          </cell>
          <cell r="R191" t="str">
            <v>9702091 - MSC SOFIA CELESTE</v>
          </cell>
          <cell r="S191" t="str">
            <v>FCL</v>
          </cell>
          <cell r="T191">
            <v>44577</v>
          </cell>
          <cell r="U191">
            <v>44581</v>
          </cell>
          <cell r="V191" t="str">
            <v>152205009125010</v>
          </cell>
          <cell r="W191">
            <v>44582</v>
          </cell>
          <cell r="X191" t="str">
            <v/>
          </cell>
          <cell r="Y191" t="str">
            <v/>
          </cell>
          <cell r="Z191" t="str">
            <v/>
          </cell>
          <cell r="AA191" t="str">
            <v>0817800
PORTO DE SANTOS</v>
          </cell>
          <cell r="AB191" t="str">
            <v>0817800
PORTO DE SANTOS</v>
          </cell>
          <cell r="AC191" t="str">
            <v>BRASIL TERMINAL PORTUÁRIO S/A</v>
          </cell>
          <cell r="AD191">
            <v>44589</v>
          </cell>
          <cell r="AE191" t="str">
            <v>22/0186013-0</v>
          </cell>
          <cell r="AF191">
            <v>44592</v>
          </cell>
          <cell r="AG191" t="str">
            <v>Verde</v>
          </cell>
          <cell r="AH191">
            <v>44592</v>
          </cell>
          <cell r="AI191" t="str">
            <v/>
          </cell>
          <cell r="AJ191" t="str">
            <v/>
          </cell>
          <cell r="AK191">
            <v>44592</v>
          </cell>
        </row>
        <row r="192">
          <cell r="B192">
            <v>540104604</v>
          </cell>
          <cell r="C192" t="str">
            <v>Normal</v>
          </cell>
          <cell r="D192" t="str">
            <v>Produtivo</v>
          </cell>
          <cell r="E192" t="str">
            <v>MBBRAS - SBC_x000D_
59.104.273/0001-29</v>
          </cell>
          <cell r="F192" t="str">
            <v>BSAO0030381</v>
          </cell>
          <cell r="G192" t="str">
            <v>DAIMLER TRUCK</v>
          </cell>
          <cell r="H192" t="str">
            <v>HAPPAG LLOYD BRASIL AGENCIAMENTO MARITIM</v>
          </cell>
          <cell r="I192" t="str">
            <v>MARITIMA</v>
          </cell>
          <cell r="J192" t="str">
            <v/>
          </cell>
          <cell r="K192">
            <v>44556</v>
          </cell>
          <cell r="L192" t="str">
            <v>HLCUSTR211215630</v>
          </cell>
          <cell r="M192" t="str">
            <v>1250250024</v>
          </cell>
          <cell r="Q192">
            <v>44563</v>
          </cell>
          <cell r="R192" t="str">
            <v>9702091 - MSC SOFIA CELESTE</v>
          </cell>
          <cell r="S192" t="str">
            <v>FCL</v>
          </cell>
          <cell r="T192">
            <v>44577</v>
          </cell>
          <cell r="U192">
            <v>44581</v>
          </cell>
          <cell r="V192" t="str">
            <v>152205009125959</v>
          </cell>
          <cell r="W192">
            <v>44582</v>
          </cell>
          <cell r="X192" t="str">
            <v/>
          </cell>
          <cell r="Y192" t="str">
            <v/>
          </cell>
          <cell r="Z192" t="str">
            <v/>
          </cell>
          <cell r="AA192" t="str">
            <v>0817800
PORTO DE SANTOS</v>
          </cell>
          <cell r="AB192" t="str">
            <v>0817800
PORTO DE SANTOS</v>
          </cell>
          <cell r="AC192" t="str">
            <v>BRASIL TERMINAL PORTUÁRIO S/A</v>
          </cell>
          <cell r="AD192">
            <v>44588</v>
          </cell>
          <cell r="AE192" t="str">
            <v>22/0174224-2</v>
          </cell>
          <cell r="AF192">
            <v>44588</v>
          </cell>
          <cell r="AG192" t="str">
            <v>Verde</v>
          </cell>
          <cell r="AH192">
            <v>44588</v>
          </cell>
          <cell r="AI192" t="str">
            <v/>
          </cell>
          <cell r="AJ192" t="str">
            <v/>
          </cell>
          <cell r="AK192">
            <v>44592</v>
          </cell>
        </row>
        <row r="193">
          <cell r="B193">
            <v>540104605</v>
          </cell>
          <cell r="C193" t="str">
            <v>Normal</v>
          </cell>
          <cell r="D193" t="str">
            <v>Produtivo</v>
          </cell>
          <cell r="E193" t="str">
            <v>MBBRAS - SBC_x000D_
59.104.273/0001-29</v>
          </cell>
          <cell r="F193" t="str">
            <v>BSAO0030382</v>
          </cell>
          <cell r="G193" t="str">
            <v>DAIMLER TRUCK</v>
          </cell>
          <cell r="H193" t="str">
            <v>HAPPAG LLOYD BRASIL AGENCIAMENTO MARITIM</v>
          </cell>
          <cell r="I193" t="str">
            <v>MARITIMA</v>
          </cell>
          <cell r="J193" t="str">
            <v/>
          </cell>
          <cell r="K193">
            <v>44556</v>
          </cell>
          <cell r="L193" t="str">
            <v>HLCUSTR211215640</v>
          </cell>
          <cell r="M193" t="str">
            <v>1250250025</v>
          </cell>
          <cell r="Q193">
            <v>44563</v>
          </cell>
          <cell r="R193" t="str">
            <v>9702091 - MSC SOFIA CELESTE</v>
          </cell>
          <cell r="S193" t="str">
            <v>FCL</v>
          </cell>
          <cell r="T193">
            <v>44577</v>
          </cell>
          <cell r="U193">
            <v>44581</v>
          </cell>
          <cell r="V193" t="str">
            <v>152205009126092</v>
          </cell>
          <cell r="W193">
            <v>44582</v>
          </cell>
          <cell r="X193" t="str">
            <v/>
          </cell>
          <cell r="Y193" t="str">
            <v/>
          </cell>
          <cell r="Z193" t="str">
            <v/>
          </cell>
          <cell r="AA193" t="str">
            <v>0817800
PORTO DE SANTOS</v>
          </cell>
          <cell r="AB193" t="str">
            <v>0817800
PORTO DE SANTOS</v>
          </cell>
          <cell r="AC193" t="str">
            <v>BRASIL TERMINAL PORTUÁRIO S/A</v>
          </cell>
          <cell r="AD193">
            <v>44586</v>
          </cell>
          <cell r="AE193" t="str">
            <v>22/0161743-0</v>
          </cell>
          <cell r="AF193">
            <v>44588</v>
          </cell>
          <cell r="AG193" t="str">
            <v>Verde</v>
          </cell>
          <cell r="AH193">
            <v>44588</v>
          </cell>
          <cell r="AI193" t="str">
            <v/>
          </cell>
          <cell r="AJ193" t="str">
            <v/>
          </cell>
          <cell r="AK193">
            <v>44588</v>
          </cell>
        </row>
        <row r="194">
          <cell r="B194">
            <v>540104606</v>
          </cell>
          <cell r="C194" t="str">
            <v>Normal</v>
          </cell>
          <cell r="D194" t="str">
            <v>Produtivo</v>
          </cell>
          <cell r="E194" t="str">
            <v>MBBRAS - SBC_x000D_
59.104.273/0001-29</v>
          </cell>
          <cell r="F194" t="str">
            <v>BSAO0030385</v>
          </cell>
          <cell r="G194" t="str">
            <v>DAIMLER TRUCK</v>
          </cell>
          <cell r="H194" t="str">
            <v>HAPPAG LLOYD BRASIL AGENCIAMENTO MARITIM</v>
          </cell>
          <cell r="I194" t="str">
            <v>MARITIMA</v>
          </cell>
          <cell r="J194" t="str">
            <v/>
          </cell>
          <cell r="K194">
            <v>44556</v>
          </cell>
          <cell r="L194" t="str">
            <v>HLCUSTR211215651</v>
          </cell>
          <cell r="M194" t="str">
            <v>1250250027</v>
          </cell>
          <cell r="Q194">
            <v>44563</v>
          </cell>
          <cell r="R194" t="str">
            <v>9702091 - MSC SOFIA CELESTE</v>
          </cell>
          <cell r="S194" t="str">
            <v>FCL</v>
          </cell>
          <cell r="T194">
            <v>44577</v>
          </cell>
          <cell r="U194">
            <v>44581</v>
          </cell>
          <cell r="V194" t="str">
            <v>152205009126173</v>
          </cell>
          <cell r="W194">
            <v>44582</v>
          </cell>
          <cell r="X194" t="str">
            <v/>
          </cell>
          <cell r="Y194" t="str">
            <v/>
          </cell>
          <cell r="Z194" t="str">
            <v/>
          </cell>
          <cell r="AA194" t="str">
            <v>0817800
PORTO DE SANTOS</v>
          </cell>
          <cell r="AB194" t="str">
            <v>0817800
PORTO DE SANTOS</v>
          </cell>
          <cell r="AC194" t="str">
            <v>BRASIL TERMINAL PORTUÁRIO S/A</v>
          </cell>
          <cell r="AD194">
            <v>44592</v>
          </cell>
          <cell r="AE194" t="str">
            <v>22/0198719-9</v>
          </cell>
          <cell r="AF194">
            <v>44593</v>
          </cell>
          <cell r="AG194" t="str">
            <v>Verde</v>
          </cell>
          <cell r="AH194">
            <v>44593</v>
          </cell>
          <cell r="AI194" t="str">
            <v/>
          </cell>
          <cell r="AJ194" t="str">
            <v/>
          </cell>
          <cell r="AK194">
            <v>44595</v>
          </cell>
        </row>
        <row r="195">
          <cell r="B195">
            <v>540104609</v>
          </cell>
          <cell r="C195" t="str">
            <v>Normal</v>
          </cell>
          <cell r="D195" t="str">
            <v>Produtivo</v>
          </cell>
          <cell r="E195" t="str">
            <v>MBBRAS - SBC_x000D_
59.104.273/0001-29</v>
          </cell>
          <cell r="F195" t="str">
            <v>BSAO0030389</v>
          </cell>
          <cell r="G195" t="str">
            <v>DAIMLER TRUCK</v>
          </cell>
          <cell r="H195" t="str">
            <v>HAPPAG LLOYD BRASIL AGENCIAMENTO MARITIM</v>
          </cell>
          <cell r="I195" t="str">
            <v>MARITIMA</v>
          </cell>
          <cell r="J195" t="str">
            <v/>
          </cell>
          <cell r="K195">
            <v>44556</v>
          </cell>
          <cell r="L195" t="str">
            <v>HLCUSTR211215808</v>
          </cell>
          <cell r="M195" t="str">
            <v>1250250029</v>
          </cell>
          <cell r="Q195">
            <v>44556</v>
          </cell>
          <cell r="R195" t="str">
            <v>9702091 - MSC SOFIA CELESTE</v>
          </cell>
          <cell r="S195" t="str">
            <v>FCL</v>
          </cell>
          <cell r="T195">
            <v>44577</v>
          </cell>
          <cell r="U195">
            <v>44581</v>
          </cell>
          <cell r="V195" t="str">
            <v>152205009126416</v>
          </cell>
          <cell r="W195">
            <v>44581</v>
          </cell>
          <cell r="X195" t="str">
            <v/>
          </cell>
          <cell r="Y195" t="str">
            <v/>
          </cell>
          <cell r="Z195" t="str">
            <v/>
          </cell>
          <cell r="AA195" t="str">
            <v>0817800
PORTO DE SANTOS</v>
          </cell>
          <cell r="AB195" t="str">
            <v>0817800
PORTO DE SANTOS</v>
          </cell>
          <cell r="AC195" t="str">
            <v>BRASIL TERMINAL PORTUÁRIO S/A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</row>
        <row r="196">
          <cell r="B196">
            <v>540104608</v>
          </cell>
          <cell r="C196" t="str">
            <v>Normal</v>
          </cell>
          <cell r="D196" t="str">
            <v>Produtivo</v>
          </cell>
          <cell r="E196" t="str">
            <v>MBBRAS - SBC_x000D_
59.104.273/0001-29</v>
          </cell>
          <cell r="F196" t="str">
            <v>BSAO0030388</v>
          </cell>
          <cell r="G196" t="str">
            <v>DAIMLER TRUCK</v>
          </cell>
          <cell r="H196" t="str">
            <v>HAPPAG LLOYD BRASIL AGENCIAMENTO MARITIM</v>
          </cell>
          <cell r="I196" t="str">
            <v>MARITIMA</v>
          </cell>
          <cell r="J196" t="str">
            <v/>
          </cell>
          <cell r="K196">
            <v>44556</v>
          </cell>
          <cell r="L196" t="str">
            <v>HLCUSTR211215790</v>
          </cell>
          <cell r="M196" t="str">
            <v>1250250028</v>
          </cell>
          <cell r="Q196">
            <v>44563</v>
          </cell>
          <cell r="R196" t="str">
            <v>9702091 - MSC SOFIA CELESTE</v>
          </cell>
          <cell r="S196" t="str">
            <v>FCL</v>
          </cell>
          <cell r="T196">
            <v>44577</v>
          </cell>
          <cell r="U196">
            <v>44581</v>
          </cell>
          <cell r="V196" t="str">
            <v>152205009126335</v>
          </cell>
          <cell r="W196">
            <v>44582</v>
          </cell>
          <cell r="X196" t="str">
            <v/>
          </cell>
          <cell r="Y196" t="str">
            <v/>
          </cell>
          <cell r="Z196" t="str">
            <v/>
          </cell>
          <cell r="AA196" t="str">
            <v>0817800
PORTO DE SANTOS</v>
          </cell>
          <cell r="AB196" t="str">
            <v>0817800
PORTO DE SANTOS</v>
          </cell>
          <cell r="AC196" t="str">
            <v>BRASIL TERMINAL PORTUÁRIO S/A</v>
          </cell>
          <cell r="AD196">
            <v>44594</v>
          </cell>
          <cell r="AE196" t="str">
            <v>22/0212921-8</v>
          </cell>
          <cell r="AF196">
            <v>44594</v>
          </cell>
          <cell r="AG196" t="str">
            <v>Verde</v>
          </cell>
          <cell r="AH196">
            <v>44594</v>
          </cell>
          <cell r="AI196" t="str">
            <v/>
          </cell>
          <cell r="AJ196" t="str">
            <v/>
          </cell>
          <cell r="AK196">
            <v>44608</v>
          </cell>
        </row>
        <row r="197">
          <cell r="B197">
            <v>540104598</v>
          </cell>
          <cell r="C197" t="str">
            <v>Normal</v>
          </cell>
          <cell r="D197" t="str">
            <v>Produtivo</v>
          </cell>
          <cell r="E197" t="str">
            <v>MBBRAS - SBC_x000D_
59.104.273/0001-29</v>
          </cell>
          <cell r="F197" t="str">
            <v>BSAO0030373</v>
          </cell>
          <cell r="G197" t="str">
            <v>DAIMLER TRUCK</v>
          </cell>
          <cell r="H197" t="str">
            <v>HAPPAG LLOYD BRASIL AGENCIAMENTO MARITIM</v>
          </cell>
          <cell r="I197" t="str">
            <v>MARITIMA</v>
          </cell>
          <cell r="J197" t="str">
            <v/>
          </cell>
          <cell r="K197">
            <v>44556</v>
          </cell>
          <cell r="L197" t="str">
            <v>HLCUSTR211215512</v>
          </cell>
          <cell r="M197" t="str">
            <v>1250250018</v>
          </cell>
          <cell r="Q197">
            <v>44563</v>
          </cell>
          <cell r="R197" t="str">
            <v>9702091 - MSC SOFIA CELESTE</v>
          </cell>
          <cell r="S197" t="str">
            <v>FCL</v>
          </cell>
          <cell r="T197">
            <v>44577</v>
          </cell>
          <cell r="U197">
            <v>44581</v>
          </cell>
          <cell r="V197" t="str">
            <v>152205009125363</v>
          </cell>
          <cell r="W197">
            <v>44581</v>
          </cell>
          <cell r="X197" t="str">
            <v/>
          </cell>
          <cell r="Y197" t="str">
            <v/>
          </cell>
          <cell r="Z197" t="str">
            <v/>
          </cell>
          <cell r="AA197" t="str">
            <v>0817800
PORTO DE SANTOS</v>
          </cell>
          <cell r="AB197" t="str">
            <v>0817900
SAO PAULO</v>
          </cell>
          <cell r="AC197" t="str">
            <v>EADI SANTO ANDRE TERMINAL DE CARGAS LTDA.</v>
          </cell>
          <cell r="AD197">
            <v>44608</v>
          </cell>
          <cell r="AE197" t="str">
            <v>22/0314573-0</v>
          </cell>
          <cell r="AF197">
            <v>44608</v>
          </cell>
          <cell r="AG197" t="str">
            <v>Verde</v>
          </cell>
          <cell r="AH197">
            <v>44608</v>
          </cell>
          <cell r="AI197" t="str">
            <v/>
          </cell>
          <cell r="AJ197" t="str">
            <v/>
          </cell>
          <cell r="AK197" t="str">
            <v/>
          </cell>
        </row>
        <row r="198">
          <cell r="B198">
            <v>540104607</v>
          </cell>
          <cell r="C198" t="str">
            <v>Normal</v>
          </cell>
          <cell r="D198" t="str">
            <v>Produtivo</v>
          </cell>
          <cell r="E198" t="str">
            <v>MBBRAS - SBC_x000D_
59.104.273/0001-29</v>
          </cell>
          <cell r="F198" t="str">
            <v>BSAO0030386</v>
          </cell>
          <cell r="G198" t="str">
            <v>DAIMLER TRUCK</v>
          </cell>
          <cell r="H198" t="str">
            <v>HAPPAG LLOYD BRASIL AGENCIAMENTO MARITIM</v>
          </cell>
          <cell r="I198" t="str">
            <v>MARITIMA</v>
          </cell>
          <cell r="J198" t="str">
            <v/>
          </cell>
          <cell r="K198">
            <v>44556</v>
          </cell>
          <cell r="L198" t="str">
            <v>HLCUSTR211215662</v>
          </cell>
          <cell r="M198" t="str">
            <v>1250250026</v>
          </cell>
          <cell r="Q198">
            <v>44563</v>
          </cell>
          <cell r="R198" t="str">
            <v>9702091 - MSC SOFIA CELESTE</v>
          </cell>
          <cell r="S198" t="str">
            <v>FCL</v>
          </cell>
          <cell r="T198">
            <v>44577</v>
          </cell>
          <cell r="U198">
            <v>44581</v>
          </cell>
          <cell r="V198" t="str">
            <v>152205009126254</v>
          </cell>
          <cell r="W198">
            <v>44582</v>
          </cell>
          <cell r="X198" t="str">
            <v/>
          </cell>
          <cell r="Y198" t="str">
            <v/>
          </cell>
          <cell r="Z198" t="str">
            <v/>
          </cell>
          <cell r="AA198" t="str">
            <v>0817800
PORTO DE SANTOS</v>
          </cell>
          <cell r="AB198" t="str">
            <v>0817800
PORTO DE SANTOS</v>
          </cell>
          <cell r="AC198" t="str">
            <v>BRASIL TERMINAL PORTUÁRIO S/A</v>
          </cell>
          <cell r="AD198">
            <v>44589</v>
          </cell>
          <cell r="AE198" t="str">
            <v>22/0186014-8</v>
          </cell>
          <cell r="AF198">
            <v>44592</v>
          </cell>
          <cell r="AG198" t="str">
            <v>Verde</v>
          </cell>
          <cell r="AH198">
            <v>44592</v>
          </cell>
          <cell r="AI198" t="str">
            <v/>
          </cell>
          <cell r="AJ198" t="str">
            <v/>
          </cell>
          <cell r="AK198">
            <v>44592</v>
          </cell>
        </row>
        <row r="199">
          <cell r="B199">
            <v>540104610</v>
          </cell>
          <cell r="C199" t="str">
            <v>Normal</v>
          </cell>
          <cell r="D199" t="str">
            <v>Produtivo</v>
          </cell>
          <cell r="E199" t="str">
            <v>MBBRAS - SBC_x000D_
59.104.273/0001-29</v>
          </cell>
          <cell r="F199" t="str">
            <v>BSAO0030391</v>
          </cell>
          <cell r="G199" t="str">
            <v>DAIMLER TRUCK</v>
          </cell>
          <cell r="H199" t="str">
            <v>HAPPAG LLOYD BRASIL AGENCIAMENTO MARITIM</v>
          </cell>
          <cell r="I199" t="str">
            <v>MARITIMA</v>
          </cell>
          <cell r="J199" t="str">
            <v/>
          </cell>
          <cell r="K199">
            <v>44556</v>
          </cell>
          <cell r="L199" t="str">
            <v>HLCUSTR211215819</v>
          </cell>
          <cell r="M199" t="str">
            <v>1250250030</v>
          </cell>
          <cell r="Q199">
            <v>44563</v>
          </cell>
          <cell r="R199" t="str">
            <v>9702091 - MSC SOFIA CELESTE</v>
          </cell>
          <cell r="S199" t="str">
            <v>FCL</v>
          </cell>
          <cell r="T199">
            <v>44577</v>
          </cell>
          <cell r="U199">
            <v>44581</v>
          </cell>
          <cell r="V199" t="str">
            <v>152205009126505</v>
          </cell>
          <cell r="W199">
            <v>44581</v>
          </cell>
          <cell r="X199" t="str">
            <v/>
          </cell>
          <cell r="Y199" t="str">
            <v/>
          </cell>
          <cell r="Z199" t="str">
            <v/>
          </cell>
          <cell r="AA199" t="str">
            <v>0817800
PORTO DE SANTOS</v>
          </cell>
          <cell r="AB199" t="str">
            <v>0817800
PORTO DE SANTOS</v>
          </cell>
          <cell r="AC199" t="str">
            <v>BRASIL TERMINAL PORTUÁRIO S/A</v>
          </cell>
          <cell r="AD199">
            <v>44590</v>
          </cell>
          <cell r="AE199" t="str">
            <v>22/0188803-4</v>
          </cell>
          <cell r="AF199">
            <v>44592</v>
          </cell>
          <cell r="AG199" t="str">
            <v>Verde</v>
          </cell>
          <cell r="AH199">
            <v>44592</v>
          </cell>
          <cell r="AI199" t="str">
            <v/>
          </cell>
          <cell r="AJ199" t="str">
            <v/>
          </cell>
          <cell r="AK199">
            <v>44600</v>
          </cell>
        </row>
        <row r="200">
          <cell r="B200">
            <v>540104612</v>
          </cell>
          <cell r="C200" t="str">
            <v>Normal</v>
          </cell>
          <cell r="D200" t="str">
            <v>Produtivo</v>
          </cell>
          <cell r="E200" t="str">
            <v>MBBRAS - SBC_x000D_
59.104.273/0001-29</v>
          </cell>
          <cell r="F200" t="str">
            <v>BSAO0030395</v>
          </cell>
          <cell r="G200" t="str">
            <v>DAIMLER TRUCK</v>
          </cell>
          <cell r="H200" t="str">
            <v>HAPPAG LLOYD BRASIL AGENCIAMENTO MARITIM</v>
          </cell>
          <cell r="I200" t="str">
            <v>MARITIMA</v>
          </cell>
          <cell r="J200" t="str">
            <v/>
          </cell>
          <cell r="K200">
            <v>44556</v>
          </cell>
          <cell r="L200" t="str">
            <v>HLCUSTR211215874</v>
          </cell>
          <cell r="M200" t="str">
            <v>1250250019</v>
          </cell>
          <cell r="Q200">
            <v>44563</v>
          </cell>
          <cell r="R200" t="str">
            <v>9702091 - MSC SOFIA CELESTE</v>
          </cell>
          <cell r="S200" t="str">
            <v>FCL</v>
          </cell>
          <cell r="T200">
            <v>44577</v>
          </cell>
          <cell r="U200">
            <v>44581</v>
          </cell>
          <cell r="V200" t="str">
            <v>152205009126769</v>
          </cell>
          <cell r="W200">
            <v>44582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>0817800
PORTO DE SANTOS</v>
          </cell>
          <cell r="AB200" t="str">
            <v>0817900
SAO PAULO</v>
          </cell>
          <cell r="AC200" t="str">
            <v>EADI SANTO ANDRE TERMINAL DE CARGAS LTDA.</v>
          </cell>
          <cell r="AD200">
            <v>44609</v>
          </cell>
          <cell r="AE200" t="str">
            <v>22/0319176-6</v>
          </cell>
          <cell r="AF200">
            <v>44609</v>
          </cell>
          <cell r="AG200" t="str">
            <v>Verde</v>
          </cell>
          <cell r="AH200">
            <v>44609</v>
          </cell>
          <cell r="AI200" t="str">
            <v/>
          </cell>
          <cell r="AJ200" t="str">
            <v/>
          </cell>
          <cell r="AK200">
            <v>44609</v>
          </cell>
        </row>
        <row r="201">
          <cell r="B201">
            <v>540104603</v>
          </cell>
          <cell r="C201" t="str">
            <v>Normal</v>
          </cell>
          <cell r="D201" t="str">
            <v>Produtivo</v>
          </cell>
          <cell r="E201" t="str">
            <v>MBBRAS - SBC_x000D_
59.104.273/0001-29</v>
          </cell>
          <cell r="F201" t="str">
            <v>BSAO0030380</v>
          </cell>
          <cell r="G201" t="str">
            <v>DAIMLER TRUCK</v>
          </cell>
          <cell r="H201" t="str">
            <v>HAPPAG LLOYD BRASIL AGENCIAMENTO MARITIM</v>
          </cell>
          <cell r="I201" t="str">
            <v>MARITIMA</v>
          </cell>
          <cell r="J201" t="str">
            <v/>
          </cell>
          <cell r="K201">
            <v>44556</v>
          </cell>
          <cell r="L201" t="str">
            <v>HLCUSTR211215629</v>
          </cell>
          <cell r="M201" t="str">
            <v>1250250023</v>
          </cell>
          <cell r="Q201">
            <v>44556</v>
          </cell>
          <cell r="R201" t="str">
            <v>9702091 - MSC SOFIA CELESTE</v>
          </cell>
          <cell r="S201" t="str">
            <v>FCL</v>
          </cell>
          <cell r="T201">
            <v>44577</v>
          </cell>
          <cell r="U201">
            <v>44581</v>
          </cell>
          <cell r="V201" t="str">
            <v>152205009125878</v>
          </cell>
          <cell r="W201">
            <v>44582</v>
          </cell>
          <cell r="X201" t="str">
            <v/>
          </cell>
          <cell r="Y201" t="str">
            <v/>
          </cell>
          <cell r="Z201" t="str">
            <v/>
          </cell>
          <cell r="AA201" t="str">
            <v>0817800
PORTO DE SANTOS</v>
          </cell>
          <cell r="AB201" t="str">
            <v>0817800
PORTO DE SANTOS</v>
          </cell>
          <cell r="AC201" t="str">
            <v>BRASIL TERMINAL PORTUÁRIO S/A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</row>
        <row r="202">
          <cell r="B202">
            <v>540104602</v>
          </cell>
          <cell r="C202" t="str">
            <v>Normal</v>
          </cell>
          <cell r="D202" t="str">
            <v>Produtivo</v>
          </cell>
          <cell r="E202" t="str">
            <v>MBBRAS - SBC_x000D_
59.104.273/0001-29</v>
          </cell>
          <cell r="F202" t="str">
            <v>BSAO0030378</v>
          </cell>
          <cell r="G202" t="str">
            <v>DAIMLER TRUCK</v>
          </cell>
          <cell r="H202" t="str">
            <v>HAPPAG LLOYD BRASIL AGENCIAMENTO MARITIM</v>
          </cell>
          <cell r="I202" t="str">
            <v>MARITIMA</v>
          </cell>
          <cell r="J202" t="str">
            <v/>
          </cell>
          <cell r="K202">
            <v>44556</v>
          </cell>
          <cell r="L202" t="str">
            <v>HLCUSTR211215567</v>
          </cell>
          <cell r="M202" t="str">
            <v>1250250017</v>
          </cell>
          <cell r="Q202">
            <v>44563</v>
          </cell>
          <cell r="R202" t="str">
            <v>9702091 - MSC SOFIA CELESTE</v>
          </cell>
          <cell r="S202" t="str">
            <v>FCL</v>
          </cell>
          <cell r="T202">
            <v>44577</v>
          </cell>
          <cell r="U202">
            <v>44581</v>
          </cell>
          <cell r="V202" t="str">
            <v>152205009125797</v>
          </cell>
          <cell r="W202">
            <v>44581</v>
          </cell>
          <cell r="X202" t="str">
            <v/>
          </cell>
          <cell r="Y202" t="str">
            <v/>
          </cell>
          <cell r="Z202" t="str">
            <v/>
          </cell>
          <cell r="AA202" t="str">
            <v>0817800
PORTO DE SANTOS</v>
          </cell>
          <cell r="AB202" t="str">
            <v>0817800
PORTO DE SANTOS</v>
          </cell>
          <cell r="AC202" t="str">
            <v>BRASIL TERMINAL PORTUÁRIO S/A</v>
          </cell>
          <cell r="AD202">
            <v>44601</v>
          </cell>
          <cell r="AE202" t="str">
            <v>22/0266937-9</v>
          </cell>
          <cell r="AF202">
            <v>44602</v>
          </cell>
          <cell r="AG202" t="str">
            <v>Verde</v>
          </cell>
          <cell r="AH202">
            <v>44602</v>
          </cell>
          <cell r="AI202" t="str">
            <v/>
          </cell>
          <cell r="AJ202" t="str">
            <v/>
          </cell>
          <cell r="AK202">
            <v>44607</v>
          </cell>
        </row>
        <row r="203">
          <cell r="B203">
            <v>540104611</v>
          </cell>
          <cell r="C203" t="str">
            <v>Normal</v>
          </cell>
          <cell r="D203" t="str">
            <v>Produtivo</v>
          </cell>
          <cell r="E203" t="str">
            <v>MBBRAS - SBC_x000D_
59.104.273/0001-29</v>
          </cell>
          <cell r="F203" t="str">
            <v>BSAO0030393</v>
          </cell>
          <cell r="G203" t="str">
            <v>DAIMLER TRUCK</v>
          </cell>
          <cell r="H203" t="str">
            <v>HAPPAG LLOYD BRASIL AGENCIAMENTO MARITIM</v>
          </cell>
          <cell r="I203" t="str">
            <v>MARITIMA</v>
          </cell>
          <cell r="J203" t="str">
            <v/>
          </cell>
          <cell r="K203">
            <v>44556</v>
          </cell>
          <cell r="L203" t="str">
            <v>HLCUSTR211215830</v>
          </cell>
          <cell r="M203" t="str">
            <v>1250250031</v>
          </cell>
          <cell r="Q203">
            <v>44556</v>
          </cell>
          <cell r="R203" t="str">
            <v>9702091 - MSC SOFIA CELESTE</v>
          </cell>
          <cell r="S203" t="str">
            <v>FCL</v>
          </cell>
          <cell r="T203">
            <v>44577</v>
          </cell>
          <cell r="U203">
            <v>44581</v>
          </cell>
          <cell r="V203" t="str">
            <v>152205009126688</v>
          </cell>
          <cell r="W203">
            <v>44582</v>
          </cell>
          <cell r="X203" t="str">
            <v/>
          </cell>
          <cell r="Y203" t="str">
            <v/>
          </cell>
          <cell r="Z203" t="str">
            <v/>
          </cell>
          <cell r="AA203" t="str">
            <v>0817800
PORTO DE SANTOS</v>
          </cell>
          <cell r="AB203" t="str">
            <v>0817800
PORTO DE SANTOS</v>
          </cell>
          <cell r="AC203" t="str">
            <v>BRASIL TERMINAL PORTUÁRIO S/A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</row>
        <row r="204">
          <cell r="B204">
            <v>540104613</v>
          </cell>
          <cell r="C204" t="str">
            <v>Normal</v>
          </cell>
          <cell r="D204" t="str">
            <v>Produtivo</v>
          </cell>
          <cell r="E204" t="str">
            <v>MBBRAS - SBC_x000D_
59.104.273/0001-29</v>
          </cell>
          <cell r="F204" t="str">
            <v>BSAO0030423</v>
          </cell>
          <cell r="G204" t="str">
            <v>DAIMLER TRUCK</v>
          </cell>
          <cell r="H204" t="str">
            <v>HAPPAG LLOYD BRASIL AGENCIAMENTO MARITIM</v>
          </cell>
          <cell r="I204" t="str">
            <v>MARITIMA</v>
          </cell>
          <cell r="J204" t="str">
            <v/>
          </cell>
          <cell r="K204" t="str">
            <v/>
          </cell>
          <cell r="L204" t="str">
            <v>HLCUSTR211206910</v>
          </cell>
          <cell r="M204" t="str">
            <v>1250250033</v>
          </cell>
          <cell r="Q204">
            <v>44571</v>
          </cell>
          <cell r="R204" t="str">
            <v>9723253 - HUNGARY</v>
          </cell>
          <cell r="S204" t="str">
            <v>FCL</v>
          </cell>
          <cell r="T204">
            <v>44583</v>
          </cell>
          <cell r="U204">
            <v>44588</v>
          </cell>
          <cell r="V204" t="str">
            <v>152205013798580</v>
          </cell>
          <cell r="W204">
            <v>44589</v>
          </cell>
          <cell r="X204" t="str">
            <v/>
          </cell>
          <cell r="Y204" t="str">
            <v/>
          </cell>
          <cell r="Z204" t="str">
            <v/>
          </cell>
          <cell r="AA204" t="str">
            <v>0817800
PORTO DE SANTOS</v>
          </cell>
          <cell r="AB204" t="str">
            <v>0817800
PORTO DE SANTOS</v>
          </cell>
          <cell r="AC204" t="str">
            <v>BRASIL TERMINAL PORTUÁRIO S/A</v>
          </cell>
          <cell r="AD204">
            <v>44590</v>
          </cell>
          <cell r="AE204" t="str">
            <v>22/0188804-2</v>
          </cell>
          <cell r="AF204">
            <v>44592</v>
          </cell>
          <cell r="AG204" t="str">
            <v>Verde</v>
          </cell>
          <cell r="AH204">
            <v>44592</v>
          </cell>
          <cell r="AI204" t="str">
            <v/>
          </cell>
          <cell r="AJ204" t="str">
            <v/>
          </cell>
          <cell r="AK204">
            <v>44592</v>
          </cell>
        </row>
        <row r="205">
          <cell r="B205">
            <v>540104614</v>
          </cell>
          <cell r="C205" t="str">
            <v>Normal</v>
          </cell>
          <cell r="D205" t="str">
            <v>Produtivo</v>
          </cell>
          <cell r="E205" t="str">
            <v>MBBRAS - SBC_x000D_
59.104.273/0001-29</v>
          </cell>
          <cell r="F205" t="str">
            <v>BSAO0030424</v>
          </cell>
          <cell r="G205" t="str">
            <v>DAIMLER TRUCK</v>
          </cell>
          <cell r="H205" t="str">
            <v>HAPPAG LLOYD BRASIL AGENCIAMENTO MARITIM</v>
          </cell>
          <cell r="I205" t="str">
            <v>MARITIMA</v>
          </cell>
          <cell r="J205" t="str">
            <v/>
          </cell>
          <cell r="K205" t="str">
            <v/>
          </cell>
          <cell r="L205" t="str">
            <v>HLCUSTR211215355</v>
          </cell>
          <cell r="M205" t="str">
            <v>1250250034</v>
          </cell>
          <cell r="Q205">
            <v>44571</v>
          </cell>
          <cell r="R205" t="str">
            <v>9723253 - HUNGARY</v>
          </cell>
          <cell r="S205" t="str">
            <v>FCL</v>
          </cell>
          <cell r="T205">
            <v>44583</v>
          </cell>
          <cell r="U205">
            <v>44588</v>
          </cell>
          <cell r="V205" t="str">
            <v>152205013799047</v>
          </cell>
          <cell r="W205">
            <v>44589</v>
          </cell>
          <cell r="X205" t="str">
            <v/>
          </cell>
          <cell r="Y205" t="str">
            <v/>
          </cell>
          <cell r="Z205" t="str">
            <v/>
          </cell>
          <cell r="AA205" t="str">
            <v>0817800
PORTO DE SANTOS</v>
          </cell>
          <cell r="AB205" t="str">
            <v>0817800
PORTO DE SANTOS</v>
          </cell>
          <cell r="AC205" t="str">
            <v>BRASIL TERMINAL PORTUÁRIO S/A</v>
          </cell>
          <cell r="AD205">
            <v>44592</v>
          </cell>
          <cell r="AE205" t="str">
            <v>22/0198725-3</v>
          </cell>
          <cell r="AF205">
            <v>44593</v>
          </cell>
          <cell r="AG205" t="str">
            <v>Verde</v>
          </cell>
          <cell r="AH205">
            <v>44593</v>
          </cell>
          <cell r="AI205" t="str">
            <v/>
          </cell>
          <cell r="AJ205" t="str">
            <v/>
          </cell>
          <cell r="AK205">
            <v>44594</v>
          </cell>
        </row>
        <row r="206">
          <cell r="B206">
            <v>540200207</v>
          </cell>
          <cell r="C206" t="str">
            <v>Normal</v>
          </cell>
          <cell r="D206" t="str">
            <v>Produtivo</v>
          </cell>
          <cell r="E206" t="str">
            <v>MBBRAS - SBC_x000D_
59.104.273/0001-29</v>
          </cell>
          <cell r="F206" t="str">
            <v>BSAO0030422</v>
          </cell>
          <cell r="G206" t="str">
            <v>DAIMLER TRUCK</v>
          </cell>
          <cell r="H206" t="str">
            <v>HAPPAG LLOYD BRASIL AGENCIAMENTO MARITIM</v>
          </cell>
          <cell r="I206" t="str">
            <v>MARITIMA</v>
          </cell>
          <cell r="J206" t="str">
            <v/>
          </cell>
          <cell r="K206">
            <v>44561</v>
          </cell>
          <cell r="L206" t="str">
            <v>HLCUSTR211217595</v>
          </cell>
          <cell r="M206" t="str">
            <v>1250250090</v>
          </cell>
          <cell r="Q206">
            <v>44561</v>
          </cell>
          <cell r="R206" t="str">
            <v>9723253 - HUNGARY</v>
          </cell>
          <cell r="S206" t="str">
            <v>FCL</v>
          </cell>
          <cell r="T206">
            <v>44583</v>
          </cell>
          <cell r="U206">
            <v>44588</v>
          </cell>
          <cell r="V206" t="str">
            <v>152205013803508</v>
          </cell>
          <cell r="W206">
            <v>44589</v>
          </cell>
          <cell r="X206" t="str">
            <v/>
          </cell>
          <cell r="Y206" t="str">
            <v/>
          </cell>
          <cell r="Z206" t="str">
            <v/>
          </cell>
          <cell r="AA206" t="str">
            <v>0817800
PORTO DE SANTOS</v>
          </cell>
          <cell r="AB206" t="str">
            <v>0817800
PORTO DE SANTOS</v>
          </cell>
          <cell r="AC206" t="str">
            <v>BRASIL TERMINAL PORTUÁRIO S/A</v>
          </cell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</row>
        <row r="207">
          <cell r="B207">
            <v>540200205</v>
          </cell>
          <cell r="C207" t="str">
            <v>Normal</v>
          </cell>
          <cell r="D207" t="str">
            <v>Produtivo</v>
          </cell>
          <cell r="E207" t="str">
            <v>MBBRAS - SBC_x000D_
59.104.273/0001-29</v>
          </cell>
          <cell r="F207" t="str">
            <v>BSAO0030420</v>
          </cell>
          <cell r="G207" t="str">
            <v>DAIMLER TRUCK</v>
          </cell>
          <cell r="H207" t="str">
            <v>HAPPAG LLOYD BRASIL AGENCIAMENTO MARITIM</v>
          </cell>
          <cell r="I207" t="str">
            <v>MARITIMA</v>
          </cell>
          <cell r="J207" t="str">
            <v/>
          </cell>
          <cell r="K207">
            <v>44561</v>
          </cell>
          <cell r="L207" t="str">
            <v>HLCUSTR211216749</v>
          </cell>
          <cell r="M207" t="str">
            <v>1250250070</v>
          </cell>
          <cell r="Q207">
            <v>44571</v>
          </cell>
          <cell r="R207" t="str">
            <v>9723253 - HUNGARY</v>
          </cell>
          <cell r="S207" t="str">
            <v>FCL</v>
          </cell>
          <cell r="T207">
            <v>44583</v>
          </cell>
          <cell r="U207">
            <v>44588</v>
          </cell>
          <cell r="V207" t="str">
            <v>152205013802366</v>
          </cell>
          <cell r="W207">
            <v>44588</v>
          </cell>
          <cell r="X207" t="str">
            <v/>
          </cell>
          <cell r="Y207" t="str">
            <v/>
          </cell>
          <cell r="Z207" t="str">
            <v/>
          </cell>
          <cell r="AA207" t="str">
            <v>0817800
PORTO DE SANTOS</v>
          </cell>
          <cell r="AB207" t="str">
            <v>0817900
SAO PAULO</v>
          </cell>
          <cell r="AC207" t="str">
            <v>EADI SANTO ANDRE TERMINAL DE CARGAS LTDA.</v>
          </cell>
          <cell r="AD207">
            <v>44613</v>
          </cell>
          <cell r="AE207" t="str">
            <v>22/0337174-8</v>
          </cell>
          <cell r="AF207">
            <v>44613</v>
          </cell>
          <cell r="AG207" t="str">
            <v>Verde</v>
          </cell>
          <cell r="AH207">
            <v>44613</v>
          </cell>
          <cell r="AI207" t="str">
            <v/>
          </cell>
          <cell r="AJ207" t="str">
            <v/>
          </cell>
          <cell r="AK207">
            <v>44614</v>
          </cell>
        </row>
        <row r="208">
          <cell r="B208">
            <v>540200206</v>
          </cell>
          <cell r="C208" t="str">
            <v>Normal</v>
          </cell>
          <cell r="D208" t="str">
            <v>Produtivo</v>
          </cell>
          <cell r="E208" t="str">
            <v>MBBRAS - SBC_x000D_
59.104.273/0001-29</v>
          </cell>
          <cell r="F208" t="str">
            <v>BSAO0030421</v>
          </cell>
          <cell r="G208" t="str">
            <v>DAIMLER TRUCK</v>
          </cell>
          <cell r="H208" t="str">
            <v>HAPPAG LLOYD BRASIL AGENCIAMENTO MARITIM</v>
          </cell>
          <cell r="I208" t="str">
            <v>MARITIMA</v>
          </cell>
          <cell r="J208" t="str">
            <v/>
          </cell>
          <cell r="K208" t="str">
            <v/>
          </cell>
          <cell r="L208" t="str">
            <v>HLCUSTR211217010</v>
          </cell>
          <cell r="M208" t="str">
            <v>1250250080</v>
          </cell>
          <cell r="Q208">
            <v>44571</v>
          </cell>
          <cell r="R208" t="str">
            <v>9723253 - HUNGARY</v>
          </cell>
          <cell r="S208" t="str">
            <v>FCL</v>
          </cell>
          <cell r="T208">
            <v>44583</v>
          </cell>
          <cell r="U208">
            <v>44588</v>
          </cell>
          <cell r="V208" t="str">
            <v>152205013802609</v>
          </cell>
          <cell r="W208">
            <v>44588</v>
          </cell>
          <cell r="X208" t="str">
            <v/>
          </cell>
          <cell r="Y208" t="str">
            <v/>
          </cell>
          <cell r="Z208" t="str">
            <v/>
          </cell>
          <cell r="AA208" t="str">
            <v>0817800
PORTO DE SANTOS</v>
          </cell>
          <cell r="AB208" t="str">
            <v>0817800
PORTO DE SANTOS</v>
          </cell>
          <cell r="AC208" t="str">
            <v>BRASIL TERMINAL PORTUÁRIO S/A</v>
          </cell>
          <cell r="AD208">
            <v>44589</v>
          </cell>
          <cell r="AE208" t="str">
            <v>22/0187824-1</v>
          </cell>
          <cell r="AF208">
            <v>44592</v>
          </cell>
          <cell r="AG208" t="str">
            <v>Verde</v>
          </cell>
          <cell r="AH208">
            <v>44592</v>
          </cell>
          <cell r="AI208" t="str">
            <v/>
          </cell>
          <cell r="AJ208" t="str">
            <v/>
          </cell>
          <cell r="AK208">
            <v>44593</v>
          </cell>
        </row>
        <row r="209">
          <cell r="B209">
            <v>540200190</v>
          </cell>
          <cell r="C209" t="str">
            <v>Normal</v>
          </cell>
          <cell r="D209" t="str">
            <v>Produtivo</v>
          </cell>
          <cell r="E209" t="str">
            <v>MBBRAS - SBC_x000D_
59.104.273/0001-29</v>
          </cell>
          <cell r="F209" t="str">
            <v>BSAO0030428</v>
          </cell>
          <cell r="G209" t="str">
            <v>DAIMLER TRUCK</v>
          </cell>
          <cell r="H209" t="str">
            <v>HAPPAG LLOYD BRASIL AGENCIAMENTO MARITIM</v>
          </cell>
          <cell r="I209" t="str">
            <v>MARITIMA</v>
          </cell>
          <cell r="J209" t="str">
            <v/>
          </cell>
          <cell r="K209" t="str">
            <v/>
          </cell>
          <cell r="L209" t="str">
            <v>HLCUSTR211216040</v>
          </cell>
          <cell r="M209" t="str">
            <v>1250250040</v>
          </cell>
          <cell r="Q209">
            <v>44571</v>
          </cell>
          <cell r="R209" t="str">
            <v>9723253 - HUNGARY</v>
          </cell>
          <cell r="S209" t="str">
            <v>FCL</v>
          </cell>
          <cell r="T209">
            <v>44583</v>
          </cell>
          <cell r="U209">
            <v>44588</v>
          </cell>
          <cell r="V209" t="str">
            <v>152205013799390</v>
          </cell>
          <cell r="W209">
            <v>44588</v>
          </cell>
          <cell r="X209" t="str">
            <v/>
          </cell>
          <cell r="Y209" t="str">
            <v/>
          </cell>
          <cell r="Z209" t="str">
            <v/>
          </cell>
          <cell r="AA209" t="str">
            <v>0817800
PORTO DE SANTOS</v>
          </cell>
          <cell r="AB209" t="str">
            <v>0817800
PORTO DE SANTOS</v>
          </cell>
          <cell r="AC209" t="str">
            <v>BRASIL TERMINAL PORTUÁRIO S/A</v>
          </cell>
          <cell r="AD209">
            <v>44592</v>
          </cell>
          <cell r="AE209" t="str">
            <v>22/0192223-2</v>
          </cell>
          <cell r="AF209">
            <v>44592</v>
          </cell>
          <cell r="AG209" t="str">
            <v>Verde</v>
          </cell>
          <cell r="AH209">
            <v>44592</v>
          </cell>
          <cell r="AI209" t="str">
            <v/>
          </cell>
          <cell r="AJ209" t="str">
            <v/>
          </cell>
          <cell r="AK209">
            <v>44592</v>
          </cell>
        </row>
        <row r="210">
          <cell r="B210">
            <v>540200192</v>
          </cell>
          <cell r="C210" t="str">
            <v>Normal</v>
          </cell>
          <cell r="D210" t="str">
            <v>Produtivo</v>
          </cell>
          <cell r="E210" t="str">
            <v>MBBRAS - SBC_x000D_
59.104.273/0001-29</v>
          </cell>
          <cell r="F210" t="str">
            <v>BSAO0030432</v>
          </cell>
          <cell r="G210" t="str">
            <v>DAIMLER TRUCK</v>
          </cell>
          <cell r="H210" t="str">
            <v>HAPPAG LLOYD BRASIL AGENCIAMENTO MARITIM</v>
          </cell>
          <cell r="I210" t="str">
            <v>MARITIMA</v>
          </cell>
          <cell r="J210" t="str">
            <v/>
          </cell>
          <cell r="K210">
            <v>44571</v>
          </cell>
          <cell r="L210" t="str">
            <v>HLCUSTR211216157</v>
          </cell>
          <cell r="M210" t="str">
            <v>1250250047</v>
          </cell>
          <cell r="Q210">
            <v>44571</v>
          </cell>
          <cell r="R210" t="str">
            <v>9723253 - HUNGARY</v>
          </cell>
          <cell r="S210" t="str">
            <v>FCL</v>
          </cell>
          <cell r="T210">
            <v>44583</v>
          </cell>
          <cell r="U210">
            <v>44588</v>
          </cell>
          <cell r="V210" t="str">
            <v>152205013800070</v>
          </cell>
          <cell r="W210">
            <v>44589</v>
          </cell>
          <cell r="X210" t="str">
            <v/>
          </cell>
          <cell r="Y210" t="str">
            <v/>
          </cell>
          <cell r="Z210" t="str">
            <v/>
          </cell>
          <cell r="AA210" t="str">
            <v>0817800
PORTO DE SANTOS</v>
          </cell>
          <cell r="AB210" t="str">
            <v>0817900
SAO PAULO</v>
          </cell>
          <cell r="AC210" t="str">
            <v>EADI SANTO ANDRE TERMINAL DE CARGAS LTDA.</v>
          </cell>
          <cell r="AD210">
            <v>44609</v>
          </cell>
          <cell r="AE210" t="str">
            <v>22/0318573-1</v>
          </cell>
          <cell r="AF210">
            <v>44609</v>
          </cell>
          <cell r="AG210" t="str">
            <v>Verde</v>
          </cell>
          <cell r="AH210">
            <v>44609</v>
          </cell>
          <cell r="AI210" t="str">
            <v/>
          </cell>
          <cell r="AJ210" t="str">
            <v/>
          </cell>
          <cell r="AK210" t="str">
            <v/>
          </cell>
        </row>
        <row r="211">
          <cell r="B211">
            <v>540200191</v>
          </cell>
          <cell r="C211" t="str">
            <v>Normal</v>
          </cell>
          <cell r="D211" t="str">
            <v>Produtivo</v>
          </cell>
          <cell r="E211" t="str">
            <v>MBBRAS - SBC_x000D_
59.104.273/0001-29</v>
          </cell>
          <cell r="F211" t="str">
            <v>BSAO0030429</v>
          </cell>
          <cell r="G211" t="str">
            <v>DAIMLER TRUCK</v>
          </cell>
          <cell r="H211" t="str">
            <v>HAPPAG LLOYD BRASIL AGENCIAMENTO MARITIM</v>
          </cell>
          <cell r="I211" t="str">
            <v>MARITIMA</v>
          </cell>
          <cell r="J211" t="str">
            <v/>
          </cell>
          <cell r="K211">
            <v>44561</v>
          </cell>
          <cell r="L211" t="str">
            <v>HLCUSTR211216113</v>
          </cell>
          <cell r="M211" t="str">
            <v>1250250046</v>
          </cell>
          <cell r="Q211">
            <v>44561</v>
          </cell>
          <cell r="R211" t="str">
            <v>9723253 - HUNGARY</v>
          </cell>
          <cell r="S211" t="str">
            <v>FCL</v>
          </cell>
          <cell r="T211">
            <v>44583</v>
          </cell>
          <cell r="U211">
            <v>44588</v>
          </cell>
          <cell r="V211" t="str">
            <v>152205013799802</v>
          </cell>
          <cell r="W211">
            <v>44589</v>
          </cell>
          <cell r="X211" t="str">
            <v/>
          </cell>
          <cell r="Y211" t="str">
            <v/>
          </cell>
          <cell r="Z211" t="str">
            <v/>
          </cell>
          <cell r="AA211" t="str">
            <v>0817800
PORTO DE SANTOS</v>
          </cell>
          <cell r="AB211" t="str">
            <v>0817800
PORTO DE SANTOS</v>
          </cell>
          <cell r="AC211" t="str">
            <v>BRASIL TERMINAL PORTUÁRIO S/A</v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B212">
            <v>540200193</v>
          </cell>
          <cell r="C212" t="str">
            <v>Normal</v>
          </cell>
          <cell r="D212" t="str">
            <v>Produtivo</v>
          </cell>
          <cell r="E212" t="str">
            <v>MBBRAS - SBC_x000D_
59.104.273/0001-29</v>
          </cell>
          <cell r="F212" t="str">
            <v>BSAO0030433</v>
          </cell>
          <cell r="G212" t="str">
            <v>DAIMLER TRUCK</v>
          </cell>
          <cell r="H212" t="str">
            <v>HAPPAG LLOYD BRASIL AGENCIAMENTO MARITIM</v>
          </cell>
          <cell r="I212" t="str">
            <v>MARITIMA</v>
          </cell>
          <cell r="J212" t="str">
            <v/>
          </cell>
          <cell r="K212">
            <v>44561</v>
          </cell>
          <cell r="L212" t="str">
            <v>HLCUSTR211216208</v>
          </cell>
          <cell r="M212" t="str">
            <v>1250250041</v>
          </cell>
          <cell r="Q212">
            <v>44571</v>
          </cell>
          <cell r="R212" t="str">
            <v>9723253 - HUNGARY</v>
          </cell>
          <cell r="S212" t="str">
            <v>FCL</v>
          </cell>
          <cell r="T212">
            <v>44583</v>
          </cell>
          <cell r="U212">
            <v>44588</v>
          </cell>
          <cell r="V212" t="str">
            <v>152205013800231</v>
          </cell>
          <cell r="W212">
            <v>44589</v>
          </cell>
          <cell r="X212" t="str">
            <v/>
          </cell>
          <cell r="Y212" t="str">
            <v/>
          </cell>
          <cell r="Z212" t="str">
            <v/>
          </cell>
          <cell r="AA212" t="str">
            <v>0817800
PORTO DE SANTOS</v>
          </cell>
          <cell r="AB212" t="str">
            <v>0817900
SAO PAULO</v>
          </cell>
          <cell r="AC212" t="str">
            <v>EADI SANTO ANDRE TERMINAL DE CARGAS LTDA.</v>
          </cell>
          <cell r="AD212">
            <v>44624</v>
          </cell>
          <cell r="AE212" t="str">
            <v>22/0421104-3</v>
          </cell>
          <cell r="AF212">
            <v>44624</v>
          </cell>
          <cell r="AG212" t="str">
            <v>Verde</v>
          </cell>
          <cell r="AH212">
            <v>44624</v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B213">
            <v>540200189</v>
          </cell>
          <cell r="C213" t="str">
            <v>Normal</v>
          </cell>
          <cell r="D213" t="str">
            <v>Produtivo</v>
          </cell>
          <cell r="E213" t="str">
            <v>MBBRAS - SBC_x000D_
59.104.273/0001-29</v>
          </cell>
          <cell r="F213" t="str">
            <v>BSAO0030426</v>
          </cell>
          <cell r="G213" t="str">
            <v>DAIMLER TRUCK</v>
          </cell>
          <cell r="H213" t="str">
            <v>HAPPAG LLOYD BRASIL AGENCIAMENTO MARITIM</v>
          </cell>
          <cell r="I213" t="str">
            <v>MARITIMA</v>
          </cell>
          <cell r="J213" t="str">
            <v/>
          </cell>
          <cell r="K213" t="str">
            <v/>
          </cell>
          <cell r="L213" t="str">
            <v>HLCUSTR211215768</v>
          </cell>
          <cell r="M213" t="str">
            <v>1250250038</v>
          </cell>
          <cell r="Q213">
            <v>44571</v>
          </cell>
          <cell r="R213" t="str">
            <v>9723253 - HUNGARY</v>
          </cell>
          <cell r="S213" t="str">
            <v>FCL</v>
          </cell>
          <cell r="T213">
            <v>44583</v>
          </cell>
          <cell r="U213">
            <v>44588</v>
          </cell>
          <cell r="V213" t="str">
            <v>152205013799128</v>
          </cell>
          <cell r="W213">
            <v>44588</v>
          </cell>
          <cell r="X213" t="str">
            <v/>
          </cell>
          <cell r="Y213" t="str">
            <v/>
          </cell>
          <cell r="Z213" t="str">
            <v/>
          </cell>
          <cell r="AA213" t="str">
            <v>0817800
PORTO DE SANTOS</v>
          </cell>
          <cell r="AB213" t="str">
            <v>0817800
PORTO DE SANTOS</v>
          </cell>
          <cell r="AC213" t="str">
            <v>BRASIL TERMINAL PORTUÁRIO S/A</v>
          </cell>
          <cell r="AD213">
            <v>44592</v>
          </cell>
          <cell r="AE213" t="str">
            <v>22/0199317-2</v>
          </cell>
          <cell r="AF213">
            <v>44593</v>
          </cell>
          <cell r="AG213" t="str">
            <v>Verde</v>
          </cell>
          <cell r="AH213">
            <v>44593</v>
          </cell>
          <cell r="AI213" t="str">
            <v/>
          </cell>
          <cell r="AJ213" t="str">
            <v/>
          </cell>
          <cell r="AK213">
            <v>44595</v>
          </cell>
        </row>
        <row r="214">
          <cell r="B214">
            <v>540200197</v>
          </cell>
          <cell r="C214" t="str">
            <v>Normal</v>
          </cell>
          <cell r="D214" t="str">
            <v>Produtivo</v>
          </cell>
          <cell r="E214" t="str">
            <v>MBBRAS - SBC_x000D_
59.104.273/0001-29</v>
          </cell>
          <cell r="F214" t="str">
            <v>BSAO0030439</v>
          </cell>
          <cell r="G214" t="str">
            <v>DAIMLER TRUCK</v>
          </cell>
          <cell r="H214" t="str">
            <v>HAPPAG LLOYD BRASIL AGENCIAMENTO MARITIM</v>
          </cell>
          <cell r="I214" t="str">
            <v>MARITIMA</v>
          </cell>
          <cell r="J214" t="str">
            <v/>
          </cell>
          <cell r="K214">
            <v>44571</v>
          </cell>
          <cell r="L214" t="str">
            <v>HLCUSTR211216475</v>
          </cell>
          <cell r="M214" t="str">
            <v>1250250068</v>
          </cell>
          <cell r="Q214">
            <v>44571</v>
          </cell>
          <cell r="R214" t="str">
            <v>9723253 - HUNGARY</v>
          </cell>
          <cell r="S214" t="str">
            <v>FCL</v>
          </cell>
          <cell r="T214">
            <v>44583</v>
          </cell>
          <cell r="U214">
            <v>44588</v>
          </cell>
          <cell r="V214" t="str">
            <v>152205013800827</v>
          </cell>
          <cell r="W214">
            <v>44589</v>
          </cell>
          <cell r="X214" t="str">
            <v/>
          </cell>
          <cell r="Y214" t="str">
            <v/>
          </cell>
          <cell r="Z214" t="str">
            <v/>
          </cell>
          <cell r="AA214" t="str">
            <v>0817800
PORTO DE SANTOS</v>
          </cell>
          <cell r="AB214" t="str">
            <v>0817800
PORTO DE SANTOS</v>
          </cell>
          <cell r="AC214" t="str">
            <v>BRASIL TERMINAL PORTUÁRIO S/A</v>
          </cell>
          <cell r="AD214">
            <v>44590</v>
          </cell>
          <cell r="AE214" t="str">
            <v>22/0188806-9</v>
          </cell>
          <cell r="AF214">
            <v>44592</v>
          </cell>
          <cell r="AG214" t="str">
            <v>Verde</v>
          </cell>
          <cell r="AH214">
            <v>44592</v>
          </cell>
          <cell r="AI214" t="str">
            <v/>
          </cell>
          <cell r="AJ214" t="str">
            <v/>
          </cell>
          <cell r="AK214">
            <v>44623</v>
          </cell>
        </row>
        <row r="215">
          <cell r="B215">
            <v>540200200</v>
          </cell>
          <cell r="C215" t="str">
            <v>Normal</v>
          </cell>
          <cell r="D215" t="str">
            <v>Produtivo</v>
          </cell>
          <cell r="E215" t="str">
            <v>MBBRAS - SBC_x000D_
59.104.273/0001-29</v>
          </cell>
          <cell r="F215" t="str">
            <v>BSAO0030443</v>
          </cell>
          <cell r="G215" t="str">
            <v>DAIMLER TRUCK</v>
          </cell>
          <cell r="H215" t="str">
            <v>HAPPAG LLOYD BRASIL AGENCIAMENTO MARITIM</v>
          </cell>
          <cell r="I215" t="str">
            <v>MARITIMA</v>
          </cell>
          <cell r="J215" t="str">
            <v/>
          </cell>
          <cell r="K215">
            <v>44571</v>
          </cell>
          <cell r="L215" t="str">
            <v>HLCUSTR211203967</v>
          </cell>
          <cell r="M215" t="str">
            <v>1250250032</v>
          </cell>
          <cell r="Q215">
            <v>44571</v>
          </cell>
          <cell r="R215" t="str">
            <v>9723253 - HUNGARY</v>
          </cell>
          <cell r="S215" t="str">
            <v>FCL</v>
          </cell>
          <cell r="T215">
            <v>44583</v>
          </cell>
          <cell r="U215">
            <v>44588</v>
          </cell>
          <cell r="V215" t="str">
            <v>152205013798407</v>
          </cell>
          <cell r="W215">
            <v>44589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>0817800
PORTO DE SANTOS</v>
          </cell>
          <cell r="AB215" t="str">
            <v>0817800
PORTO DE SANTOS</v>
          </cell>
          <cell r="AC215" t="str">
            <v>BRASIL TERMINAL PORTUÁRIO S/A</v>
          </cell>
          <cell r="AD215">
            <v>44603</v>
          </cell>
          <cell r="AE215" t="str">
            <v>22/0279066-6</v>
          </cell>
          <cell r="AF215">
            <v>44603</v>
          </cell>
          <cell r="AG215" t="str">
            <v>Vermelho</v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</row>
        <row r="216">
          <cell r="B216">
            <v>540200196</v>
          </cell>
          <cell r="C216" t="str">
            <v>Normal</v>
          </cell>
          <cell r="D216" t="str">
            <v>Produtivo</v>
          </cell>
          <cell r="E216" t="str">
            <v>MBBRAS - SBC_x000D_
59.104.273/0001-29</v>
          </cell>
          <cell r="F216" t="str">
            <v>BSAO0030437</v>
          </cell>
          <cell r="G216" t="str">
            <v>DAIMLER TRUCK</v>
          </cell>
          <cell r="H216" t="str">
            <v>HAPPAG LLOYD BRASIL AGENCIAMENTO MARITIM</v>
          </cell>
          <cell r="I216" t="str">
            <v>MARITIMA</v>
          </cell>
          <cell r="J216" t="str">
            <v/>
          </cell>
          <cell r="K216" t="str">
            <v/>
          </cell>
          <cell r="L216" t="str">
            <v>HLCUSTR211216453</v>
          </cell>
          <cell r="M216" t="str">
            <v>1250250065</v>
          </cell>
          <cell r="Q216">
            <v>44571</v>
          </cell>
          <cell r="R216" t="str">
            <v>9723253 - HUNGARY</v>
          </cell>
          <cell r="S216" t="str">
            <v>FCL</v>
          </cell>
          <cell r="T216">
            <v>44583</v>
          </cell>
          <cell r="U216">
            <v>44588</v>
          </cell>
          <cell r="V216" t="str">
            <v>152205013800746</v>
          </cell>
          <cell r="W216">
            <v>44589</v>
          </cell>
          <cell r="X216" t="str">
            <v/>
          </cell>
          <cell r="Y216" t="str">
            <v/>
          </cell>
          <cell r="Z216" t="str">
            <v/>
          </cell>
          <cell r="AA216" t="str">
            <v>0817800
PORTO DE SANTOS</v>
          </cell>
          <cell r="AB216" t="str">
            <v>0817800
PORTO DE SANTOS</v>
          </cell>
          <cell r="AC216" t="str">
            <v>BRASIL TERMINAL PORTUÁRIO S/A</v>
          </cell>
          <cell r="AD216">
            <v>44592</v>
          </cell>
          <cell r="AE216" t="str">
            <v>22/0191849-9</v>
          </cell>
          <cell r="AF216">
            <v>44592</v>
          </cell>
          <cell r="AG216" t="str">
            <v>Verde</v>
          </cell>
          <cell r="AH216">
            <v>44592</v>
          </cell>
          <cell r="AI216" t="str">
            <v/>
          </cell>
          <cell r="AJ216" t="str">
            <v/>
          </cell>
          <cell r="AK216">
            <v>44592</v>
          </cell>
        </row>
        <row r="217">
          <cell r="B217">
            <v>540200198</v>
          </cell>
          <cell r="C217" t="str">
            <v>Normal</v>
          </cell>
          <cell r="D217" t="str">
            <v>Produtivo</v>
          </cell>
          <cell r="E217" t="str">
            <v>MBBRAS - SBC_x000D_
59.104.273/0001-29</v>
          </cell>
          <cell r="F217" t="str">
            <v>BSAO0030440</v>
          </cell>
          <cell r="G217" t="str">
            <v>DAIMLER TRUCK</v>
          </cell>
          <cell r="H217" t="str">
            <v>HAPPAG LLOYD BRASIL AGENCIAMENTO MARITIM</v>
          </cell>
          <cell r="I217" t="str">
            <v>MARITIMA</v>
          </cell>
          <cell r="J217" t="str">
            <v/>
          </cell>
          <cell r="K217" t="str">
            <v/>
          </cell>
          <cell r="L217" t="str">
            <v>HLCUSTR211216855</v>
          </cell>
          <cell r="M217" t="str">
            <v>1250250071</v>
          </cell>
          <cell r="Q217">
            <v>44571</v>
          </cell>
          <cell r="R217" t="str">
            <v>9723253 - HUNGARY</v>
          </cell>
          <cell r="S217" t="str">
            <v>FCL</v>
          </cell>
          <cell r="T217">
            <v>44583</v>
          </cell>
          <cell r="U217">
            <v>44588</v>
          </cell>
          <cell r="V217" t="str">
            <v>152205013802447</v>
          </cell>
          <cell r="W217">
            <v>44589</v>
          </cell>
          <cell r="X217" t="str">
            <v/>
          </cell>
          <cell r="Y217" t="str">
            <v/>
          </cell>
          <cell r="Z217" t="str">
            <v/>
          </cell>
          <cell r="AA217" t="str">
            <v>0817800
PORTO DE SANTOS</v>
          </cell>
          <cell r="AB217" t="str">
            <v>0817800
PORTO DE SANTOS</v>
          </cell>
          <cell r="AC217" t="str">
            <v>BRASIL TERMINAL PORTUÁRIO S/A</v>
          </cell>
          <cell r="AD217">
            <v>44592</v>
          </cell>
          <cell r="AE217" t="str">
            <v>22/0199318-0</v>
          </cell>
          <cell r="AF217">
            <v>44593</v>
          </cell>
          <cell r="AG217" t="str">
            <v>Verde</v>
          </cell>
          <cell r="AH217">
            <v>44593</v>
          </cell>
          <cell r="AI217" t="str">
            <v/>
          </cell>
          <cell r="AJ217" t="str">
            <v/>
          </cell>
          <cell r="AK217">
            <v>44596</v>
          </cell>
        </row>
        <row r="218">
          <cell r="B218">
            <v>540200194</v>
          </cell>
          <cell r="C218" t="str">
            <v>Normal</v>
          </cell>
          <cell r="D218" t="str">
            <v>Produtivo</v>
          </cell>
          <cell r="E218" t="str">
            <v>MBBRAS - SBC_x000D_
59.104.273/0001-29</v>
          </cell>
          <cell r="F218" t="str">
            <v>BSAO0030435</v>
          </cell>
          <cell r="G218" t="str">
            <v>DAIMLER TRUCK</v>
          </cell>
          <cell r="H218" t="str">
            <v>HAPPAG LLOYD BRASIL AGENCIAMENTO MARITIM</v>
          </cell>
          <cell r="I218" t="str">
            <v>MARITIMA</v>
          </cell>
          <cell r="J218" t="str">
            <v/>
          </cell>
          <cell r="K218" t="str">
            <v/>
          </cell>
          <cell r="L218" t="str">
            <v>HLCUSTR211216369</v>
          </cell>
          <cell r="M218" t="str">
            <v>1250250049</v>
          </cell>
          <cell r="Q218">
            <v>44571</v>
          </cell>
          <cell r="R218" t="str">
            <v>9723253 - HUNGARY</v>
          </cell>
          <cell r="S218" t="str">
            <v>FCL</v>
          </cell>
          <cell r="T218">
            <v>44583</v>
          </cell>
          <cell r="U218">
            <v>44588</v>
          </cell>
          <cell r="V218" t="str">
            <v>152205013800312</v>
          </cell>
          <cell r="W218">
            <v>44589</v>
          </cell>
          <cell r="X218" t="str">
            <v/>
          </cell>
          <cell r="Y218" t="str">
            <v/>
          </cell>
          <cell r="Z218" t="str">
            <v/>
          </cell>
          <cell r="AA218" t="str">
            <v>0817800
PORTO DE SANTOS</v>
          </cell>
          <cell r="AB218" t="str">
            <v>0817800
PORTO DE SANTOS</v>
          </cell>
          <cell r="AC218" t="str">
            <v>BRASIL TERMINAL PORTUÁRIO S/A</v>
          </cell>
          <cell r="AD218">
            <v>44592</v>
          </cell>
          <cell r="AE218" t="str">
            <v>22/0199316-4</v>
          </cell>
          <cell r="AF218">
            <v>44593</v>
          </cell>
          <cell r="AG218" t="str">
            <v>Verde</v>
          </cell>
          <cell r="AH218">
            <v>44593</v>
          </cell>
          <cell r="AI218" t="str">
            <v/>
          </cell>
          <cell r="AJ218" t="str">
            <v/>
          </cell>
          <cell r="AK218">
            <v>44596</v>
          </cell>
        </row>
        <row r="219">
          <cell r="B219">
            <v>540200203</v>
          </cell>
          <cell r="C219" t="str">
            <v>Normal</v>
          </cell>
          <cell r="D219" t="str">
            <v>Produtivo</v>
          </cell>
          <cell r="E219" t="str">
            <v>MBBRAS - SBC_x000D_
59.104.273/0001-29</v>
          </cell>
          <cell r="F219" t="str">
            <v>BSAO0030446</v>
          </cell>
          <cell r="G219" t="str">
            <v>DAIMLER TRUCK</v>
          </cell>
          <cell r="H219" t="str">
            <v>HAPPAG LLOYD BRASIL AGENCIAMENTO MARITIM</v>
          </cell>
          <cell r="I219" t="str">
            <v>MARITIMA</v>
          </cell>
          <cell r="J219" t="str">
            <v/>
          </cell>
          <cell r="K219" t="str">
            <v/>
          </cell>
          <cell r="L219" t="str">
            <v>HLCUSTR211211003</v>
          </cell>
          <cell r="M219" t="str">
            <v>1250250052</v>
          </cell>
          <cell r="Q219">
            <v>44571</v>
          </cell>
          <cell r="R219" t="str">
            <v>9723253 - HUNGARY</v>
          </cell>
          <cell r="S219" t="str">
            <v>FCL</v>
          </cell>
          <cell r="T219">
            <v>44583</v>
          </cell>
          <cell r="U219">
            <v>44588</v>
          </cell>
          <cell r="V219" t="str">
            <v>152205013798660</v>
          </cell>
          <cell r="W219">
            <v>44588</v>
          </cell>
          <cell r="X219" t="str">
            <v/>
          </cell>
          <cell r="Y219" t="str">
            <v/>
          </cell>
          <cell r="Z219" t="str">
            <v/>
          </cell>
          <cell r="AA219" t="str">
            <v>0817800
PORTO DE SANTOS</v>
          </cell>
          <cell r="AB219" t="str">
            <v>0817800
PORTO DE SANTOS</v>
          </cell>
          <cell r="AC219" t="str">
            <v>BRASIL TERMINAL PORTUÁRIO S/A</v>
          </cell>
          <cell r="AD219">
            <v>44589</v>
          </cell>
          <cell r="AE219" t="str">
            <v>22/0187823-3</v>
          </cell>
          <cell r="AF219">
            <v>44592</v>
          </cell>
          <cell r="AG219" t="str">
            <v>Verde</v>
          </cell>
          <cell r="AH219">
            <v>44592</v>
          </cell>
          <cell r="AI219" t="str">
            <v/>
          </cell>
          <cell r="AJ219" t="str">
            <v/>
          </cell>
          <cell r="AK219">
            <v>44592</v>
          </cell>
        </row>
        <row r="220">
          <cell r="B220">
            <v>540200202</v>
          </cell>
          <cell r="C220" t="str">
            <v>Normal</v>
          </cell>
          <cell r="D220" t="str">
            <v>Produtivo</v>
          </cell>
          <cell r="E220" t="str">
            <v>MBBRAS - SBC_x000D_
59.104.273/0001-29</v>
          </cell>
          <cell r="F220" t="str">
            <v>BSAO0030445</v>
          </cell>
          <cell r="G220" t="str">
            <v>DAIMLER TRUCK</v>
          </cell>
          <cell r="H220" t="str">
            <v>HAPPAG LLOYD BRASIL AGENCIAMENTO MARITIM</v>
          </cell>
          <cell r="I220" t="str">
            <v>MARITIMA</v>
          </cell>
          <cell r="J220" t="str">
            <v/>
          </cell>
          <cell r="K220">
            <v>44561</v>
          </cell>
          <cell r="L220" t="str">
            <v>HLCUSTR211216124</v>
          </cell>
          <cell r="M220" t="str">
            <v>1250250045</v>
          </cell>
          <cell r="Q220">
            <v>44561</v>
          </cell>
          <cell r="R220" t="str">
            <v>9723253 - HUNGARY</v>
          </cell>
          <cell r="S220" t="str">
            <v>FCL</v>
          </cell>
          <cell r="T220">
            <v>44583</v>
          </cell>
          <cell r="U220">
            <v>44588</v>
          </cell>
          <cell r="V220" t="str">
            <v>152205013799985</v>
          </cell>
          <cell r="W220">
            <v>44589</v>
          </cell>
          <cell r="X220" t="str">
            <v/>
          </cell>
          <cell r="Y220" t="str">
            <v/>
          </cell>
          <cell r="Z220" t="str">
            <v/>
          </cell>
          <cell r="AA220" t="str">
            <v>0817800
PORTO DE SANTOS</v>
          </cell>
          <cell r="AB220" t="str">
            <v>0817800
PORTO DE SANTOS</v>
          </cell>
          <cell r="AC220" t="str">
            <v>BRASIL TERMINAL PORTUÁRIO S/A</v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</row>
        <row r="221">
          <cell r="B221">
            <v>540200199</v>
          </cell>
          <cell r="C221" t="str">
            <v>Normal</v>
          </cell>
          <cell r="D221" t="str">
            <v>Produtivo</v>
          </cell>
          <cell r="E221" t="str">
            <v>MBBRAS - SBC_x000D_
59.104.273/0001-29</v>
          </cell>
          <cell r="F221" t="str">
            <v>BSAO0030442</v>
          </cell>
          <cell r="G221" t="str">
            <v>DAIMLER TRUCK</v>
          </cell>
          <cell r="H221" t="str">
            <v>HAPPAG LLOYD BRASIL AGENCIAMENTO MARITIM</v>
          </cell>
          <cell r="I221" t="str">
            <v>MARITIMA</v>
          </cell>
          <cell r="J221" t="str">
            <v/>
          </cell>
          <cell r="K221" t="str">
            <v/>
          </cell>
          <cell r="L221" t="str">
            <v>HLCUSTR211125090</v>
          </cell>
          <cell r="M221" t="str">
            <v>1250248799</v>
          </cell>
          <cell r="Q221">
            <v>44571</v>
          </cell>
          <cell r="R221" t="str">
            <v>9723253 - HUNGARY</v>
          </cell>
          <cell r="S221" t="str">
            <v>FCL</v>
          </cell>
          <cell r="T221">
            <v>44583</v>
          </cell>
          <cell r="U221">
            <v>44588</v>
          </cell>
          <cell r="V221" t="str">
            <v>152205013798237</v>
          </cell>
          <cell r="W221">
            <v>44589</v>
          </cell>
          <cell r="X221" t="str">
            <v/>
          </cell>
          <cell r="Y221" t="str">
            <v/>
          </cell>
          <cell r="Z221" t="str">
            <v/>
          </cell>
          <cell r="AA221" t="str">
            <v>0817800
PORTO DE SANTOS</v>
          </cell>
          <cell r="AB221" t="str">
            <v>0817800
PORTO DE SANTOS</v>
          </cell>
          <cell r="AC221" t="str">
            <v>BRASIL TERMINAL PORTUÁRIO S/A</v>
          </cell>
          <cell r="AD221">
            <v>44602</v>
          </cell>
          <cell r="AE221" t="str">
            <v>22/0271352-1</v>
          </cell>
          <cell r="AF221">
            <v>44602</v>
          </cell>
          <cell r="AG221" t="str">
            <v>Verde</v>
          </cell>
          <cell r="AH221">
            <v>44602</v>
          </cell>
          <cell r="AI221" t="str">
            <v/>
          </cell>
          <cell r="AJ221" t="str">
            <v/>
          </cell>
          <cell r="AK221">
            <v>44602</v>
          </cell>
        </row>
        <row r="222">
          <cell r="B222">
            <v>540200208</v>
          </cell>
          <cell r="C222" t="str">
            <v>Normal</v>
          </cell>
          <cell r="D222" t="str">
            <v>Protótipo</v>
          </cell>
          <cell r="E222" t="str">
            <v>MBBRAS - SBC_x000D_
59.104.273/0001-29</v>
          </cell>
          <cell r="F222" t="str">
            <v>BSAO0030448</v>
          </cell>
          <cell r="G222" t="str">
            <v>DAIMLER TRUCK</v>
          </cell>
          <cell r="H222" t="str">
            <v>HAPPAG LLOYD BRASIL AGENCIAMENTO MARITIM</v>
          </cell>
          <cell r="I222" t="str">
            <v>MARITIMA</v>
          </cell>
          <cell r="J222" t="str">
            <v/>
          </cell>
          <cell r="K222">
            <v>44561</v>
          </cell>
          <cell r="L222" t="str">
            <v>HLCUSTR211217680</v>
          </cell>
          <cell r="M222" t="str">
            <v>1250250092</v>
          </cell>
          <cell r="Q222">
            <v>44571</v>
          </cell>
          <cell r="R222" t="str">
            <v>9723253 - HUNGARY</v>
          </cell>
          <cell r="S222" t="str">
            <v>FCL</v>
          </cell>
          <cell r="T222">
            <v>44583</v>
          </cell>
          <cell r="U222">
            <v>44588</v>
          </cell>
          <cell r="V222" t="str">
            <v>152205013803761</v>
          </cell>
          <cell r="W222">
            <v>44589</v>
          </cell>
          <cell r="X222" t="str">
            <v/>
          </cell>
          <cell r="Y222" t="str">
            <v/>
          </cell>
          <cell r="Z222" t="str">
            <v/>
          </cell>
          <cell r="AA222" t="str">
            <v>0817800
PORTO DE SANTOS</v>
          </cell>
          <cell r="AB222" t="str">
            <v>0817900
SAO PAULO</v>
          </cell>
          <cell r="AC222" t="str">
            <v>EADI SANTO ANDRE TERMINAL DE CARGAS LTDA.</v>
          </cell>
          <cell r="AD222">
            <v>44622</v>
          </cell>
          <cell r="AE222" t="str">
            <v>22/0397257-1</v>
          </cell>
          <cell r="AF222">
            <v>44623</v>
          </cell>
          <cell r="AG222" t="str">
            <v>Verde</v>
          </cell>
          <cell r="AH222">
            <v>44623</v>
          </cell>
          <cell r="AI222" t="str">
            <v/>
          </cell>
          <cell r="AJ222" t="str">
            <v/>
          </cell>
          <cell r="AK222">
            <v>44623</v>
          </cell>
        </row>
        <row r="223">
          <cell r="B223">
            <v>540200209</v>
          </cell>
          <cell r="C223" t="str">
            <v>Normal</v>
          </cell>
          <cell r="D223" t="str">
            <v>Produtivo</v>
          </cell>
          <cell r="E223" t="str">
            <v>MBBRAS - SBC_x000D_
59.104.273/0001-29</v>
          </cell>
          <cell r="F223" t="str">
            <v>BSAO0030449</v>
          </cell>
          <cell r="G223" t="str">
            <v>DAIMLER TRUCK</v>
          </cell>
          <cell r="H223" t="str">
            <v>HAPPAG LLOYD BRASIL AGENCIAMENTO MARITIM</v>
          </cell>
          <cell r="I223" t="str">
            <v>MARITIMA</v>
          </cell>
          <cell r="J223" t="str">
            <v/>
          </cell>
          <cell r="K223" t="str">
            <v/>
          </cell>
          <cell r="L223" t="str">
            <v>HLCUSTR211217997</v>
          </cell>
          <cell r="M223" t="str">
            <v>1250250097</v>
          </cell>
          <cell r="Q223">
            <v>44571</v>
          </cell>
          <cell r="R223" t="str">
            <v>9723253 - HUNGARY</v>
          </cell>
          <cell r="S223" t="str">
            <v>FCL</v>
          </cell>
          <cell r="T223">
            <v>44583</v>
          </cell>
          <cell r="U223">
            <v>44588</v>
          </cell>
          <cell r="V223" t="str">
            <v>152205013803923</v>
          </cell>
          <cell r="W223">
            <v>44589</v>
          </cell>
          <cell r="X223" t="str">
            <v/>
          </cell>
          <cell r="Y223" t="str">
            <v/>
          </cell>
          <cell r="Z223" t="str">
            <v/>
          </cell>
          <cell r="AA223" t="str">
            <v>0817800
PORTO DE SANTOS</v>
          </cell>
          <cell r="AB223" t="str">
            <v>0817800
PORTO DE SANTOS</v>
          </cell>
          <cell r="AC223" t="str">
            <v>BRASIL TERMINAL PORTUÁRIO S/A</v>
          </cell>
          <cell r="AD223">
            <v>44590</v>
          </cell>
          <cell r="AE223" t="str">
            <v>22/0188807-7</v>
          </cell>
          <cell r="AF223">
            <v>44592</v>
          </cell>
          <cell r="AG223" t="str">
            <v>Verde</v>
          </cell>
          <cell r="AH223">
            <v>44592</v>
          </cell>
          <cell r="AI223" t="str">
            <v/>
          </cell>
          <cell r="AJ223" t="str">
            <v/>
          </cell>
          <cell r="AK223">
            <v>44592</v>
          </cell>
        </row>
        <row r="224">
          <cell r="B224">
            <v>540200211</v>
          </cell>
          <cell r="C224" t="str">
            <v>Normal</v>
          </cell>
          <cell r="D224" t="str">
            <v>Produtivo</v>
          </cell>
          <cell r="E224" t="str">
            <v>MBBRAS - SBC_x000D_
59.104.273/0001-29</v>
          </cell>
          <cell r="F224" t="str">
            <v>BSAO0030451</v>
          </cell>
          <cell r="G224" t="str">
            <v>DAIMLER TRUCK</v>
          </cell>
          <cell r="H224" t="str">
            <v>HAPPAG LLOYD BRASIL AGENCIAMENTO MARITIM</v>
          </cell>
          <cell r="I224" t="str">
            <v>MARITIMA</v>
          </cell>
          <cell r="J224" t="str">
            <v/>
          </cell>
          <cell r="K224" t="str">
            <v/>
          </cell>
          <cell r="L224" t="str">
            <v>HLCUSTR211214710</v>
          </cell>
          <cell r="M224" t="str">
            <v>1250250089</v>
          </cell>
          <cell r="Q224">
            <v>44571</v>
          </cell>
          <cell r="R224" t="str">
            <v>9723253 - HUNGARY</v>
          </cell>
          <cell r="S224" t="str">
            <v>FCL</v>
          </cell>
          <cell r="T224">
            <v>44583</v>
          </cell>
          <cell r="U224">
            <v>44588</v>
          </cell>
          <cell r="V224" t="str">
            <v>152205013798903</v>
          </cell>
          <cell r="W224">
            <v>44589</v>
          </cell>
          <cell r="X224" t="str">
            <v/>
          </cell>
          <cell r="Y224" t="str">
            <v/>
          </cell>
          <cell r="Z224" t="str">
            <v/>
          </cell>
          <cell r="AA224" t="str">
            <v>0817800
PORTO DE SANTOS</v>
          </cell>
          <cell r="AB224" t="str">
            <v>0817800
PORTO DE SANTOS</v>
          </cell>
          <cell r="AC224" t="str">
            <v>BRASIL TERMINAL PORTUÁRIO S/A</v>
          </cell>
          <cell r="AD224">
            <v>44595</v>
          </cell>
          <cell r="AE224" t="str">
            <v>22/0224818-7</v>
          </cell>
          <cell r="AF224">
            <v>44596</v>
          </cell>
          <cell r="AG224" t="str">
            <v>Verde</v>
          </cell>
          <cell r="AH224">
            <v>44596</v>
          </cell>
          <cell r="AI224" t="str">
            <v/>
          </cell>
          <cell r="AJ224" t="str">
            <v/>
          </cell>
          <cell r="AK224">
            <v>44600</v>
          </cell>
        </row>
        <row r="225">
          <cell r="B225">
            <v>540200214</v>
          </cell>
          <cell r="C225" t="str">
            <v>Normal</v>
          </cell>
          <cell r="D225" t="str">
            <v>Produtivo</v>
          </cell>
          <cell r="E225" t="str">
            <v>MBBRAS - SBC_x000D_
59.104.273/0001-29</v>
          </cell>
          <cell r="F225" t="str">
            <v>BSAO0030454</v>
          </cell>
          <cell r="G225" t="str">
            <v>DAIMLER TRUCK</v>
          </cell>
          <cell r="H225" t="str">
            <v>HAPPAG LLOYD BRASIL AGENCIAMENTO MARITIM</v>
          </cell>
          <cell r="I225" t="str">
            <v>MARITIMA</v>
          </cell>
          <cell r="J225" t="str">
            <v/>
          </cell>
          <cell r="K225">
            <v>44561</v>
          </cell>
          <cell r="L225" t="str">
            <v>HLCUSTR211216051</v>
          </cell>
          <cell r="M225" t="str">
            <v>1250250043</v>
          </cell>
          <cell r="Q225">
            <v>44561</v>
          </cell>
          <cell r="R225" t="str">
            <v>9723253 - HUNGARY</v>
          </cell>
          <cell r="S225" t="str">
            <v>FCL</v>
          </cell>
          <cell r="T225">
            <v>44583</v>
          </cell>
          <cell r="U225">
            <v>44588</v>
          </cell>
          <cell r="V225" t="str">
            <v>152205013799470</v>
          </cell>
          <cell r="W225">
            <v>44588</v>
          </cell>
          <cell r="X225" t="str">
            <v/>
          </cell>
          <cell r="Y225" t="str">
            <v/>
          </cell>
          <cell r="Z225" t="str">
            <v/>
          </cell>
          <cell r="AA225" t="str">
            <v>0817800
PORTO DE SANTOS</v>
          </cell>
          <cell r="AB225" t="str">
            <v>0817800
PORTO DE SANTOS</v>
          </cell>
          <cell r="AC225" t="str">
            <v>BRASIL TERMINAL PORTUÁRIO S/A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/>
          </cell>
          <cell r="AK225" t="str">
            <v/>
          </cell>
        </row>
        <row r="226">
          <cell r="B226">
            <v>540200215</v>
          </cell>
          <cell r="C226" t="str">
            <v>Normal</v>
          </cell>
          <cell r="D226" t="str">
            <v>Produtivo</v>
          </cell>
          <cell r="E226" t="str">
            <v>MBBRAS - SBC_x000D_
59.104.273/0001-29</v>
          </cell>
          <cell r="F226" t="str">
            <v>BSAO0030455</v>
          </cell>
          <cell r="G226" t="str">
            <v>DAIMLER TRUCK</v>
          </cell>
          <cell r="H226" t="str">
            <v>HAPPAG LLOYD BRASIL AGENCIAMENTO MARITIM</v>
          </cell>
          <cell r="I226" t="str">
            <v>MARITIMA</v>
          </cell>
          <cell r="J226" t="str">
            <v/>
          </cell>
          <cell r="K226">
            <v>44561</v>
          </cell>
          <cell r="L226" t="str">
            <v>HLCUSTR211216062</v>
          </cell>
          <cell r="M226" t="str">
            <v>1250250044</v>
          </cell>
          <cell r="Q226">
            <v>44561</v>
          </cell>
          <cell r="R226" t="str">
            <v>9723253 - HUNGARY</v>
          </cell>
          <cell r="S226" t="str">
            <v>FCL</v>
          </cell>
          <cell r="T226">
            <v>44583</v>
          </cell>
          <cell r="U226">
            <v>44588</v>
          </cell>
          <cell r="V226" t="str">
            <v>152205013799551</v>
          </cell>
          <cell r="W226">
            <v>44589</v>
          </cell>
          <cell r="X226" t="str">
            <v/>
          </cell>
          <cell r="Y226" t="str">
            <v/>
          </cell>
          <cell r="Z226" t="str">
            <v/>
          </cell>
          <cell r="AA226" t="str">
            <v>0817800
PORTO DE SANTOS</v>
          </cell>
          <cell r="AB226" t="str">
            <v>0817800
PORTO DE SANTOS</v>
          </cell>
          <cell r="AC226" t="str">
            <v>BRASIL TERMINAL PORTUÁRIO S/A</v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B227">
            <v>540200201</v>
          </cell>
          <cell r="C227" t="str">
            <v>Normal</v>
          </cell>
          <cell r="D227" t="str">
            <v>Produtivo</v>
          </cell>
          <cell r="E227" t="str">
            <v>MBBRAS - SBC_x000D_
59.104.273/0001-29</v>
          </cell>
          <cell r="F227" t="str">
            <v>BSAO0030444</v>
          </cell>
          <cell r="G227" t="str">
            <v>DAIMLER TRUCK</v>
          </cell>
          <cell r="H227" t="str">
            <v>HAPPAG LLOYD BRASIL AGENCIAMENTO MARITIM</v>
          </cell>
          <cell r="I227" t="str">
            <v>MARITIMA</v>
          </cell>
          <cell r="J227" t="str">
            <v/>
          </cell>
          <cell r="K227">
            <v>44561</v>
          </cell>
          <cell r="L227" t="str">
            <v>HLCUSTR211215980</v>
          </cell>
          <cell r="M227" t="str">
            <v>1250250039</v>
          </cell>
          <cell r="Q227">
            <v>44561</v>
          </cell>
          <cell r="R227" t="str">
            <v>9723253 - HUNGARY</v>
          </cell>
          <cell r="S227" t="str">
            <v>FCL</v>
          </cell>
          <cell r="T227">
            <v>44583</v>
          </cell>
          <cell r="U227">
            <v>44588</v>
          </cell>
          <cell r="V227" t="str">
            <v>152205013799209</v>
          </cell>
          <cell r="W227">
            <v>44589</v>
          </cell>
          <cell r="X227" t="str">
            <v/>
          </cell>
          <cell r="Y227" t="str">
            <v/>
          </cell>
          <cell r="Z227" t="str">
            <v/>
          </cell>
          <cell r="AA227" t="str">
            <v>0817800
PORTO DE SANTOS</v>
          </cell>
          <cell r="AB227" t="str">
            <v>0817800
PORTO DE SANTOS</v>
          </cell>
          <cell r="AC227" t="str">
            <v>BRASIL TERMINAL PORTUÁRIO S/A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B228">
            <v>540200218</v>
          </cell>
          <cell r="C228" t="str">
            <v>Normal</v>
          </cell>
          <cell r="D228" t="str">
            <v>Produtivo</v>
          </cell>
          <cell r="E228" t="str">
            <v>MBBRAS - SBC_x000D_
59.104.273/0001-29</v>
          </cell>
          <cell r="F228" t="str">
            <v>BSAO0030458</v>
          </cell>
          <cell r="G228" t="str">
            <v>DAIMLER TRUCK</v>
          </cell>
          <cell r="H228" t="str">
            <v>HAPPAG LLOYD BRASIL AGENCIAMENTO MARITIM</v>
          </cell>
          <cell r="I228" t="str">
            <v>MARITIMA</v>
          </cell>
          <cell r="J228" t="str">
            <v/>
          </cell>
          <cell r="K228">
            <v>44571</v>
          </cell>
          <cell r="L228" t="str">
            <v>HLCUSTR211216168</v>
          </cell>
          <cell r="M228" t="str">
            <v>1250250048</v>
          </cell>
          <cell r="Q228">
            <v>44571</v>
          </cell>
          <cell r="R228" t="str">
            <v>9723253 - HUNGARY</v>
          </cell>
          <cell r="S228" t="str">
            <v>FCL</v>
          </cell>
          <cell r="T228">
            <v>44583</v>
          </cell>
          <cell r="U228">
            <v>44588</v>
          </cell>
          <cell r="V228" t="str">
            <v>152205013800150</v>
          </cell>
          <cell r="W228">
            <v>44588</v>
          </cell>
          <cell r="X228" t="str">
            <v/>
          </cell>
          <cell r="Y228" t="str">
            <v/>
          </cell>
          <cell r="Z228" t="str">
            <v/>
          </cell>
          <cell r="AA228" t="str">
            <v>0817800
PORTO DE SANTOS</v>
          </cell>
          <cell r="AB228" t="str">
            <v>0817800
PORTO DE SANTOS</v>
          </cell>
          <cell r="AC228" t="str">
            <v>BRASIL TERMINAL PORTUÁRIO S/A</v>
          </cell>
          <cell r="AD228">
            <v>44603</v>
          </cell>
          <cell r="AE228" t="str">
            <v>22/0279067-4</v>
          </cell>
          <cell r="AF228">
            <v>44603</v>
          </cell>
          <cell r="AG228" t="str">
            <v>Vermelho</v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B229">
            <v>540200217</v>
          </cell>
          <cell r="C229" t="str">
            <v>Normal</v>
          </cell>
          <cell r="D229" t="str">
            <v>Produtivo</v>
          </cell>
          <cell r="E229" t="str">
            <v>MBBRAS - SBC_x000D_
59.104.273/0001-29</v>
          </cell>
          <cell r="F229" t="str">
            <v>BSAO0030457</v>
          </cell>
          <cell r="G229" t="str">
            <v>DAIMLER TRUCK</v>
          </cell>
          <cell r="H229" t="str">
            <v>HAPPAG LLOYD BRASIL AGENCIAMENTO MARITIM</v>
          </cell>
          <cell r="I229" t="str">
            <v>MARITIMA</v>
          </cell>
          <cell r="J229" t="str">
            <v/>
          </cell>
          <cell r="K229" t="str">
            <v/>
          </cell>
          <cell r="L229" t="str">
            <v>HLCUSTR211216084</v>
          </cell>
          <cell r="M229" t="str">
            <v>1250250036</v>
          </cell>
          <cell r="Q229">
            <v>44571</v>
          </cell>
          <cell r="R229" t="str">
            <v>9723253 - HUNGARY</v>
          </cell>
          <cell r="S229" t="str">
            <v>FCL</v>
          </cell>
          <cell r="T229">
            <v>44583</v>
          </cell>
          <cell r="U229">
            <v>44588</v>
          </cell>
          <cell r="V229" t="str">
            <v>152205013799713</v>
          </cell>
          <cell r="W229">
            <v>44589</v>
          </cell>
          <cell r="X229" t="str">
            <v/>
          </cell>
          <cell r="Y229" t="str">
            <v/>
          </cell>
          <cell r="Z229" t="str">
            <v/>
          </cell>
          <cell r="AA229" t="str">
            <v>0817800
PORTO DE SANTOS</v>
          </cell>
          <cell r="AB229" t="str">
            <v>0817800
PORTO DE SANTOS</v>
          </cell>
          <cell r="AC229" t="str">
            <v>BRASIL TERMINAL PORTUÁRIO S/A</v>
          </cell>
          <cell r="AD229">
            <v>44607</v>
          </cell>
          <cell r="AE229" t="str">
            <v>22/0301377-9</v>
          </cell>
          <cell r="AF229">
            <v>44607</v>
          </cell>
          <cell r="AG229" t="str">
            <v>Verde</v>
          </cell>
          <cell r="AH229">
            <v>44607</v>
          </cell>
          <cell r="AI229" t="str">
            <v/>
          </cell>
          <cell r="AJ229" t="str">
            <v/>
          </cell>
          <cell r="AK229">
            <v>44607</v>
          </cell>
        </row>
        <row r="230">
          <cell r="B230">
            <v>540200213</v>
          </cell>
          <cell r="C230" t="str">
            <v>Normal</v>
          </cell>
          <cell r="D230" t="str">
            <v>Produtivo</v>
          </cell>
          <cell r="E230" t="str">
            <v>MBBRAS - SBC_x000D_
59.104.273/0001-29</v>
          </cell>
          <cell r="F230" t="str">
            <v>BSAO0030453</v>
          </cell>
          <cell r="G230" t="str">
            <v>DAIMLER TRUCK</v>
          </cell>
          <cell r="H230" t="str">
            <v>HAPPAG LLOYD BRASIL AGENCIAMENTO MARITIM</v>
          </cell>
          <cell r="I230" t="str">
            <v>MARITIMA</v>
          </cell>
          <cell r="J230" t="str">
            <v/>
          </cell>
          <cell r="K230">
            <v>44561</v>
          </cell>
          <cell r="L230" t="str">
            <v>HLCUSTR211203470</v>
          </cell>
          <cell r="M230" t="str">
            <v>1250250037</v>
          </cell>
          <cell r="Q230">
            <v>44561</v>
          </cell>
          <cell r="R230" t="str">
            <v>9723253 - HUNGARY</v>
          </cell>
          <cell r="S230" t="str">
            <v>FCL</v>
          </cell>
          <cell r="T230">
            <v>44583</v>
          </cell>
          <cell r="U230">
            <v>44588</v>
          </cell>
          <cell r="V230" t="str">
            <v>152205013798318</v>
          </cell>
          <cell r="W230">
            <v>44589</v>
          </cell>
          <cell r="X230" t="str">
            <v/>
          </cell>
          <cell r="Y230" t="str">
            <v/>
          </cell>
          <cell r="Z230" t="str">
            <v/>
          </cell>
          <cell r="AA230" t="str">
            <v>0817800
PORTO DE SANTOS</v>
          </cell>
          <cell r="AB230" t="str">
            <v>0817800
PORTO DE SANTOS</v>
          </cell>
          <cell r="AC230" t="str">
            <v>BRASIL TERMINAL PORTUÁRIO S/A</v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</row>
        <row r="231">
          <cell r="B231">
            <v>540200195</v>
          </cell>
          <cell r="C231" t="str">
            <v>Normal</v>
          </cell>
          <cell r="D231" t="str">
            <v>Produtivo</v>
          </cell>
          <cell r="E231" t="str">
            <v>MBBRAS - SBC_x000D_
59.104.273/0001-29</v>
          </cell>
          <cell r="F231" t="str">
            <v>BSAO0030436</v>
          </cell>
          <cell r="G231" t="str">
            <v>DAIMLER TRUCK</v>
          </cell>
          <cell r="H231" t="str">
            <v>HAPPAG LLOYD BRASIL AGENCIAMENTO MARITIM</v>
          </cell>
          <cell r="I231" t="str">
            <v>MARITIMA</v>
          </cell>
          <cell r="J231" t="str">
            <v/>
          </cell>
          <cell r="K231">
            <v>44571</v>
          </cell>
          <cell r="L231" t="str">
            <v>HLCUSTR211216380</v>
          </cell>
          <cell r="M231" t="str">
            <v>1250250050</v>
          </cell>
          <cell r="Q231">
            <v>44571</v>
          </cell>
          <cell r="R231" t="str">
            <v>9723253 - HUNGARY</v>
          </cell>
          <cell r="S231" t="str">
            <v>FCL</v>
          </cell>
          <cell r="T231">
            <v>44583</v>
          </cell>
          <cell r="U231">
            <v>44588</v>
          </cell>
          <cell r="V231" t="str">
            <v>152205013800584</v>
          </cell>
          <cell r="W231">
            <v>44589</v>
          </cell>
          <cell r="X231" t="str">
            <v/>
          </cell>
          <cell r="Y231" t="str">
            <v/>
          </cell>
          <cell r="Z231" t="str">
            <v/>
          </cell>
          <cell r="AA231" t="str">
            <v>0817800
PORTO DE SANTOS</v>
          </cell>
          <cell r="AB231" t="str">
            <v>0817800
PORTO DE SANTOS</v>
          </cell>
          <cell r="AC231" t="str">
            <v>BRASIL TERMINAL PORTUÁRIO S/A</v>
          </cell>
          <cell r="AD231">
            <v>44590</v>
          </cell>
          <cell r="AE231" t="str">
            <v>22/0188805-0</v>
          </cell>
          <cell r="AF231">
            <v>44592</v>
          </cell>
          <cell r="AG231" t="str">
            <v>Verde</v>
          </cell>
          <cell r="AH231">
            <v>44592</v>
          </cell>
          <cell r="AI231" t="str">
            <v/>
          </cell>
          <cell r="AJ231" t="str">
            <v/>
          </cell>
          <cell r="AK231">
            <v>44615</v>
          </cell>
        </row>
        <row r="232">
          <cell r="B232">
            <v>540200216</v>
          </cell>
          <cell r="C232" t="str">
            <v>Normal</v>
          </cell>
          <cell r="D232" t="str">
            <v>Produtivo</v>
          </cell>
          <cell r="E232" t="str">
            <v>MBBRAS - SBC_x000D_
59.104.273/0001-29</v>
          </cell>
          <cell r="F232" t="str">
            <v>BSAO0030456</v>
          </cell>
          <cell r="G232" t="str">
            <v>DAIMLER TRUCK</v>
          </cell>
          <cell r="H232" t="str">
            <v>HAPPAG LLOYD BRASIL AGENCIAMENTO MARITIM</v>
          </cell>
          <cell r="I232" t="str">
            <v>MARITIMA</v>
          </cell>
          <cell r="J232" t="str">
            <v/>
          </cell>
          <cell r="K232" t="str">
            <v/>
          </cell>
          <cell r="L232" t="str">
            <v>HLCUSTR211216073</v>
          </cell>
          <cell r="M232" t="str">
            <v>1250250035</v>
          </cell>
          <cell r="Q232">
            <v>44571</v>
          </cell>
          <cell r="R232" t="str">
            <v>9723253 - HUNGARY</v>
          </cell>
          <cell r="S232" t="str">
            <v>FCL</v>
          </cell>
          <cell r="T232">
            <v>44583</v>
          </cell>
          <cell r="U232">
            <v>44588</v>
          </cell>
          <cell r="V232" t="str">
            <v>152205013799632</v>
          </cell>
          <cell r="W232">
            <v>44588</v>
          </cell>
          <cell r="X232" t="str">
            <v/>
          </cell>
          <cell r="Y232" t="str">
            <v/>
          </cell>
          <cell r="Z232" t="str">
            <v/>
          </cell>
          <cell r="AA232" t="str">
            <v>0817800
PORTO DE SANTOS</v>
          </cell>
          <cell r="AB232" t="str">
            <v>0817800
PORTO DE SANTOS</v>
          </cell>
          <cell r="AC232" t="str">
            <v>BRASIL TERMINAL PORTUÁRIO S/A</v>
          </cell>
          <cell r="AD232">
            <v>44592</v>
          </cell>
          <cell r="AE232" t="str">
            <v>22/0191867-7</v>
          </cell>
          <cell r="AF232">
            <v>44592</v>
          </cell>
          <cell r="AG232" t="str">
            <v>Verde</v>
          </cell>
          <cell r="AH232">
            <v>44592</v>
          </cell>
          <cell r="AI232" t="str">
            <v/>
          </cell>
          <cell r="AJ232" t="str">
            <v/>
          </cell>
          <cell r="AK232">
            <v>44592</v>
          </cell>
        </row>
        <row r="233">
          <cell r="B233">
            <v>540200210</v>
          </cell>
          <cell r="C233" t="str">
            <v>Normal</v>
          </cell>
          <cell r="D233" t="str">
            <v>Produtivo</v>
          </cell>
          <cell r="E233" t="str">
            <v>MBBRAS - SBC_x000D_
59.104.273/0001-29</v>
          </cell>
          <cell r="F233" t="str">
            <v>BSAO0030450</v>
          </cell>
          <cell r="G233" t="str">
            <v>DAIMLER TRUCK</v>
          </cell>
          <cell r="H233" t="str">
            <v>HAPPAG LLOYD BRASIL AGENCIAMENTO MARITIM</v>
          </cell>
          <cell r="I233" t="str">
            <v>MARITIMA</v>
          </cell>
          <cell r="J233" t="str">
            <v/>
          </cell>
          <cell r="K233" t="str">
            <v/>
          </cell>
          <cell r="L233" t="str">
            <v>HLCUSTR211218850</v>
          </cell>
          <cell r="M233" t="str">
            <v>1250250107</v>
          </cell>
          <cell r="Q233">
            <v>44571</v>
          </cell>
          <cell r="R233" t="str">
            <v>9723253 - HUNGARY</v>
          </cell>
          <cell r="S233" t="str">
            <v>FCL</v>
          </cell>
          <cell r="T233">
            <v>44583</v>
          </cell>
          <cell r="U233">
            <v>44588</v>
          </cell>
          <cell r="V233" t="str">
            <v>152205013806191</v>
          </cell>
          <cell r="W233">
            <v>44588</v>
          </cell>
          <cell r="X233" t="str">
            <v/>
          </cell>
          <cell r="Y233" t="str">
            <v/>
          </cell>
          <cell r="Z233" t="str">
            <v/>
          </cell>
          <cell r="AA233" t="str">
            <v>0817800
PORTO DE SANTOS</v>
          </cell>
          <cell r="AB233" t="str">
            <v>0817800
PORTO DE SANTOS</v>
          </cell>
          <cell r="AC233" t="str">
            <v>BRASIL TERMINAL PORTUÁRIO S/A</v>
          </cell>
          <cell r="AD233">
            <v>44592</v>
          </cell>
          <cell r="AE233" t="str">
            <v>22/0194981-5</v>
          </cell>
          <cell r="AF233">
            <v>44593</v>
          </cell>
          <cell r="AG233" t="str">
            <v>Verde</v>
          </cell>
          <cell r="AH233">
            <v>44593</v>
          </cell>
          <cell r="AI233" t="str">
            <v/>
          </cell>
          <cell r="AJ233" t="str">
            <v/>
          </cell>
          <cell r="AK233">
            <v>44594</v>
          </cell>
        </row>
        <row r="234">
          <cell r="B234">
            <v>540200204</v>
          </cell>
          <cell r="C234" t="str">
            <v>Normal</v>
          </cell>
          <cell r="D234" t="str">
            <v>Produtivo</v>
          </cell>
          <cell r="E234" t="str">
            <v>MBBRAS - SBC_x000D_
59.104.273/0001-29</v>
          </cell>
          <cell r="F234" t="str">
            <v>BSAO0030447</v>
          </cell>
          <cell r="G234" t="str">
            <v>DAIMLER TRUCK</v>
          </cell>
          <cell r="H234" t="str">
            <v>HAPPAG LLOYD BRASIL AGENCIAMENTO MARITIM</v>
          </cell>
          <cell r="I234" t="str">
            <v>MARITIMA</v>
          </cell>
          <cell r="J234" t="str">
            <v/>
          </cell>
          <cell r="K234" t="str">
            <v/>
          </cell>
          <cell r="L234" t="str">
            <v>HLCUSTR211216705</v>
          </cell>
          <cell r="M234" t="str">
            <v>1250250069</v>
          </cell>
          <cell r="Q234">
            <v>44571</v>
          </cell>
          <cell r="R234" t="str">
            <v>9723253 - HUNGARY</v>
          </cell>
          <cell r="S234" t="str">
            <v>FCL</v>
          </cell>
          <cell r="T234">
            <v>44583</v>
          </cell>
          <cell r="U234">
            <v>44588</v>
          </cell>
          <cell r="V234" t="str">
            <v>152205013802285</v>
          </cell>
          <cell r="W234">
            <v>44589</v>
          </cell>
          <cell r="X234" t="str">
            <v/>
          </cell>
          <cell r="Y234" t="str">
            <v/>
          </cell>
          <cell r="Z234" t="str">
            <v/>
          </cell>
          <cell r="AA234" t="str">
            <v>0817800
PORTO DE SANTOS</v>
          </cell>
          <cell r="AB234" t="str">
            <v>0817800
PORTO DE SANTOS</v>
          </cell>
          <cell r="AC234" t="str">
            <v>BRASIL TERMINAL PORTUÁRIO S/A</v>
          </cell>
          <cell r="AD234">
            <v>44600</v>
          </cell>
          <cell r="AE234" t="str">
            <v>22/0254440-1</v>
          </cell>
          <cell r="AF234">
            <v>44600</v>
          </cell>
          <cell r="AG234" t="str">
            <v>Verde</v>
          </cell>
          <cell r="AH234">
            <v>44600</v>
          </cell>
          <cell r="AI234" t="str">
            <v/>
          </cell>
          <cell r="AJ234" t="str">
            <v/>
          </cell>
          <cell r="AK234">
            <v>44601</v>
          </cell>
        </row>
        <row r="235">
          <cell r="B235">
            <v>540200224</v>
          </cell>
          <cell r="C235" t="str">
            <v>Normal</v>
          </cell>
          <cell r="D235" t="str">
            <v>Produtivo</v>
          </cell>
          <cell r="E235" t="str">
            <v>MBBRAS - SBC_x000D_
59.104.273/0001-29</v>
          </cell>
          <cell r="F235" t="str">
            <v>BSAO0030464</v>
          </cell>
          <cell r="G235" t="str">
            <v>DAIMLER TRUCK</v>
          </cell>
          <cell r="H235" t="str">
            <v>HAPPAG LLOYD BRASIL AGENCIAMENTO MARITIM</v>
          </cell>
          <cell r="I235" t="str">
            <v>MARITIMA</v>
          </cell>
          <cell r="J235" t="str">
            <v/>
          </cell>
          <cell r="K235">
            <v>44571</v>
          </cell>
          <cell r="L235" t="str">
            <v>HLCUSTR211216560</v>
          </cell>
          <cell r="M235" t="str">
            <v>1250250054</v>
          </cell>
          <cell r="Q235">
            <v>44571</v>
          </cell>
          <cell r="R235" t="str">
            <v>9723253 - HUNGARY</v>
          </cell>
          <cell r="S235" t="str">
            <v>FCL</v>
          </cell>
          <cell r="T235">
            <v>44583</v>
          </cell>
          <cell r="U235">
            <v>44588</v>
          </cell>
          <cell r="V235" t="str">
            <v>152205013801475</v>
          </cell>
          <cell r="W235">
            <v>44589</v>
          </cell>
          <cell r="X235" t="str">
            <v/>
          </cell>
          <cell r="Y235" t="str">
            <v/>
          </cell>
          <cell r="Z235" t="str">
            <v/>
          </cell>
          <cell r="AA235" t="str">
            <v>0817800
PORTO DE SANTOS</v>
          </cell>
          <cell r="AB235" t="str">
            <v>0817800
PORTO DE SANTOS</v>
          </cell>
          <cell r="AC235" t="str">
            <v>BRASIL TERMINAL PORTUÁRIO S/A</v>
          </cell>
          <cell r="AD235">
            <v>44602</v>
          </cell>
          <cell r="AE235" t="str">
            <v>22/0271354-8</v>
          </cell>
          <cell r="AF235">
            <v>44602</v>
          </cell>
          <cell r="AG235" t="str">
            <v>Verde</v>
          </cell>
          <cell r="AH235">
            <v>44602</v>
          </cell>
          <cell r="AI235" t="str">
            <v/>
          </cell>
          <cell r="AJ235" t="str">
            <v/>
          </cell>
          <cell r="AK235">
            <v>44623</v>
          </cell>
        </row>
        <row r="236">
          <cell r="B236">
            <v>540200221</v>
          </cell>
          <cell r="C236" t="str">
            <v>Normal</v>
          </cell>
          <cell r="D236" t="str">
            <v>Produtivo</v>
          </cell>
          <cell r="E236" t="str">
            <v>MBBRAS - SBC_x000D_
59.104.273/0001-29</v>
          </cell>
          <cell r="F236" t="str">
            <v>BSAO0030461</v>
          </cell>
          <cell r="G236" t="str">
            <v>DAIMLER TRUCK</v>
          </cell>
          <cell r="H236" t="str">
            <v>HAPPAG LLOYD BRASIL AGENCIAMENTO MARITIM</v>
          </cell>
          <cell r="I236" t="str">
            <v>MARITIMA</v>
          </cell>
          <cell r="J236" t="str">
            <v/>
          </cell>
          <cell r="K236" t="str">
            <v/>
          </cell>
          <cell r="L236" t="str">
            <v>HLCUSTR211216526</v>
          </cell>
          <cell r="M236" t="str">
            <v>1250250060</v>
          </cell>
          <cell r="Q236">
            <v>44571</v>
          </cell>
          <cell r="R236" t="str">
            <v>9723253 - HUNGARY</v>
          </cell>
          <cell r="S236" t="str">
            <v>FCL</v>
          </cell>
          <cell r="T236">
            <v>44583</v>
          </cell>
          <cell r="U236">
            <v>44588</v>
          </cell>
          <cell r="V236" t="str">
            <v>152205013801122</v>
          </cell>
          <cell r="W236">
            <v>44588</v>
          </cell>
          <cell r="X236" t="str">
            <v/>
          </cell>
          <cell r="Y236" t="str">
            <v/>
          </cell>
          <cell r="Z236" t="str">
            <v/>
          </cell>
          <cell r="AA236" t="str">
            <v>0817800
PORTO DE SANTOS</v>
          </cell>
          <cell r="AB236" t="str">
            <v>0817800
PORTO DE SANTOS</v>
          </cell>
          <cell r="AC236" t="str">
            <v>BRASIL TERMINAL PORTUÁRIO S/A</v>
          </cell>
          <cell r="AD236">
            <v>44592</v>
          </cell>
          <cell r="AE236" t="str">
            <v>22/0192227-5</v>
          </cell>
          <cell r="AF236">
            <v>44592</v>
          </cell>
          <cell r="AG236" t="str">
            <v>Verde</v>
          </cell>
          <cell r="AH236">
            <v>44592</v>
          </cell>
          <cell r="AI236" t="str">
            <v/>
          </cell>
          <cell r="AJ236" t="str">
            <v/>
          </cell>
          <cell r="AK236">
            <v>44596</v>
          </cell>
        </row>
        <row r="237">
          <cell r="B237">
            <v>540200222</v>
          </cell>
          <cell r="C237" t="str">
            <v>Normal</v>
          </cell>
          <cell r="D237" t="str">
            <v>Produtivo</v>
          </cell>
          <cell r="E237" t="str">
            <v>MBBRAS - SBC_x000D_
59.104.273/0001-29</v>
          </cell>
          <cell r="F237" t="str">
            <v>BSAO0030462</v>
          </cell>
          <cell r="G237" t="str">
            <v>DAIMLER TRUCK</v>
          </cell>
          <cell r="H237" t="str">
            <v>HAPPAG LLOYD BRASIL AGENCIAMENTO MARITIM</v>
          </cell>
          <cell r="I237" t="str">
            <v>MARITIMA</v>
          </cell>
          <cell r="J237" t="str">
            <v/>
          </cell>
          <cell r="K237">
            <v>44561</v>
          </cell>
          <cell r="L237" t="str">
            <v>HLCUSTR211216537</v>
          </cell>
          <cell r="M237" t="str">
            <v>1250250053</v>
          </cell>
          <cell r="Q237">
            <v>44571</v>
          </cell>
          <cell r="R237" t="str">
            <v>9723253 - HUNGARY</v>
          </cell>
          <cell r="S237" t="str">
            <v>FCL</v>
          </cell>
          <cell r="T237">
            <v>44583</v>
          </cell>
          <cell r="U237">
            <v>44588</v>
          </cell>
          <cell r="V237" t="str">
            <v>152205013801203</v>
          </cell>
          <cell r="W237">
            <v>44589</v>
          </cell>
          <cell r="X237" t="str">
            <v/>
          </cell>
          <cell r="Y237" t="str">
            <v/>
          </cell>
          <cell r="Z237" t="str">
            <v/>
          </cell>
          <cell r="AA237" t="str">
            <v>0817800
PORTO DE SANTOS</v>
          </cell>
          <cell r="AB237" t="str">
            <v>0817800
PORTO DE SANTOS</v>
          </cell>
          <cell r="AC237" t="str">
            <v>BRASIL TERMINAL PORTUÁRIO S/A</v>
          </cell>
          <cell r="AD237">
            <v>44614</v>
          </cell>
          <cell r="AE237" t="str">
            <v>22/0351221-0</v>
          </cell>
          <cell r="AF237">
            <v>44614</v>
          </cell>
          <cell r="AG237" t="str">
            <v>Verde</v>
          </cell>
          <cell r="AH237">
            <v>44614</v>
          </cell>
          <cell r="AI237" t="str">
            <v/>
          </cell>
          <cell r="AJ237" t="str">
            <v/>
          </cell>
          <cell r="AK237">
            <v>44622</v>
          </cell>
        </row>
        <row r="238">
          <cell r="B238">
            <v>540200212</v>
          </cell>
          <cell r="C238" t="str">
            <v>Normal</v>
          </cell>
          <cell r="D238" t="str">
            <v>Produtivo</v>
          </cell>
          <cell r="E238" t="str">
            <v>MBBRAS - SBC_x000D_
59.104.273/0001-29</v>
          </cell>
          <cell r="F238" t="str">
            <v>BSAO0030452</v>
          </cell>
          <cell r="G238" t="str">
            <v>DAIMLER TRUCK</v>
          </cell>
          <cell r="H238" t="str">
            <v>HAPPAG LLOYD BRASIL AGENCIAMENTO MARITIM</v>
          </cell>
          <cell r="I238" t="str">
            <v>MARITIMA</v>
          </cell>
          <cell r="J238" t="str">
            <v/>
          </cell>
          <cell r="K238" t="str">
            <v/>
          </cell>
          <cell r="L238" t="str">
            <v>HLCUSTR211218828</v>
          </cell>
          <cell r="M238" t="str">
            <v>1250250106</v>
          </cell>
          <cell r="Q238">
            <v>44571</v>
          </cell>
          <cell r="R238" t="str">
            <v>9723253 - HUNGARY</v>
          </cell>
          <cell r="S238" t="str">
            <v>FCL</v>
          </cell>
          <cell r="T238">
            <v>44583</v>
          </cell>
          <cell r="U238">
            <v>44588</v>
          </cell>
          <cell r="V238" t="str">
            <v>152205013805977</v>
          </cell>
          <cell r="W238">
            <v>44589</v>
          </cell>
          <cell r="X238" t="str">
            <v/>
          </cell>
          <cell r="Y238" t="str">
            <v/>
          </cell>
          <cell r="Z238" t="str">
            <v/>
          </cell>
          <cell r="AA238" t="str">
            <v>0817800
PORTO DE SANTOS</v>
          </cell>
          <cell r="AB238" t="str">
            <v>0817800
PORTO DE SANTOS</v>
          </cell>
          <cell r="AC238" t="str">
            <v>BRASIL TERMINAL PORTUÁRIO S/A</v>
          </cell>
          <cell r="AD238">
            <v>44590</v>
          </cell>
          <cell r="AE238" t="str">
            <v>22/0188785-2</v>
          </cell>
          <cell r="AF238">
            <v>44592</v>
          </cell>
          <cell r="AG238" t="str">
            <v>Verde</v>
          </cell>
          <cell r="AH238">
            <v>44592</v>
          </cell>
          <cell r="AI238" t="str">
            <v/>
          </cell>
          <cell r="AJ238" t="str">
            <v/>
          </cell>
          <cell r="AK238">
            <v>44596</v>
          </cell>
        </row>
        <row r="239">
          <cell r="B239">
            <v>540200231</v>
          </cell>
          <cell r="C239" t="str">
            <v>Normal</v>
          </cell>
          <cell r="D239" t="str">
            <v>Produtivo</v>
          </cell>
          <cell r="E239" t="str">
            <v>MBBRAS - SBC_x000D_
59.104.273/0001-29</v>
          </cell>
          <cell r="F239" t="str">
            <v>BSAO0030470</v>
          </cell>
          <cell r="G239" t="str">
            <v>DAIMLER TRUCK</v>
          </cell>
          <cell r="H239" t="str">
            <v>HAPPAG LLOYD BRASIL AGENCIAMENTO MARITIM</v>
          </cell>
          <cell r="I239" t="str">
            <v>MARITIMA</v>
          </cell>
          <cell r="J239" t="str">
            <v/>
          </cell>
          <cell r="K239">
            <v>44561</v>
          </cell>
          <cell r="L239" t="str">
            <v>HLCUSTR211216643</v>
          </cell>
          <cell r="M239" t="str">
            <v>1250250062</v>
          </cell>
          <cell r="Q239">
            <v>44561</v>
          </cell>
          <cell r="R239" t="str">
            <v>9723253 - HUNGARY</v>
          </cell>
          <cell r="S239" t="str">
            <v>FCL</v>
          </cell>
          <cell r="T239">
            <v>44583</v>
          </cell>
          <cell r="U239">
            <v>44588</v>
          </cell>
          <cell r="V239" t="str">
            <v>152205013801807</v>
          </cell>
          <cell r="W239">
            <v>44589</v>
          </cell>
          <cell r="X239" t="str">
            <v/>
          </cell>
          <cell r="Y239" t="str">
            <v/>
          </cell>
          <cell r="Z239" t="str">
            <v/>
          </cell>
          <cell r="AA239" t="str">
            <v>0817800
PORTO DE SANTOS</v>
          </cell>
          <cell r="AB239" t="str">
            <v>0817800
PORTO DE SANTOS</v>
          </cell>
          <cell r="AC239" t="str">
            <v>BRASIL TERMINAL PORTUÁRIO S/A</v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</row>
        <row r="240">
          <cell r="B240">
            <v>540200228</v>
          </cell>
          <cell r="C240" t="str">
            <v>Normal</v>
          </cell>
          <cell r="D240" t="str">
            <v>Produtivo</v>
          </cell>
          <cell r="E240" t="str">
            <v>MBBRAS - SBC_x000D_
59.104.273/0001-29</v>
          </cell>
          <cell r="F240" t="str">
            <v>BSAO0030468</v>
          </cell>
          <cell r="G240" t="str">
            <v>DAIMLER TRUCK</v>
          </cell>
          <cell r="H240" t="str">
            <v>HAPPAG LLOYD BRASIL AGENCIAMENTO MARITIM</v>
          </cell>
          <cell r="I240" t="str">
            <v>MARITIMA</v>
          </cell>
          <cell r="J240" t="str">
            <v/>
          </cell>
          <cell r="K240">
            <v>44571</v>
          </cell>
          <cell r="L240" t="str">
            <v>HLCUSTR211216621</v>
          </cell>
          <cell r="M240" t="str">
            <v>1250250058</v>
          </cell>
          <cell r="Q240">
            <v>44571</v>
          </cell>
          <cell r="R240" t="str">
            <v>9723253 - HUNGARY</v>
          </cell>
          <cell r="S240" t="str">
            <v>FCL</v>
          </cell>
          <cell r="T240">
            <v>44583</v>
          </cell>
          <cell r="U240">
            <v>44588</v>
          </cell>
          <cell r="V240" t="str">
            <v>152205013801637</v>
          </cell>
          <cell r="W240">
            <v>44588</v>
          </cell>
          <cell r="X240" t="str">
            <v/>
          </cell>
          <cell r="Y240" t="str">
            <v/>
          </cell>
          <cell r="Z240" t="str">
            <v/>
          </cell>
          <cell r="AA240" t="str">
            <v>0817800
PORTO DE SANTOS</v>
          </cell>
          <cell r="AB240" t="str">
            <v>0817800
PORTO DE SANTOS</v>
          </cell>
          <cell r="AC240" t="str">
            <v>BRASIL TERMINAL PORTUÁRIO S/A</v>
          </cell>
          <cell r="AD240">
            <v>44609</v>
          </cell>
          <cell r="AE240" t="str">
            <v>22/0318576-6</v>
          </cell>
          <cell r="AF240">
            <v>44609</v>
          </cell>
          <cell r="AG240" t="str">
            <v>Verde</v>
          </cell>
          <cell r="AH240">
            <v>44609</v>
          </cell>
          <cell r="AI240" t="str">
            <v/>
          </cell>
          <cell r="AJ240" t="str">
            <v/>
          </cell>
          <cell r="AK240">
            <v>44609</v>
          </cell>
        </row>
        <row r="241">
          <cell r="B241">
            <v>540200226</v>
          </cell>
          <cell r="C241" t="str">
            <v>Normal</v>
          </cell>
          <cell r="D241" t="str">
            <v>Produtivo</v>
          </cell>
          <cell r="E241" t="str">
            <v>MBBRAS - SBC_x000D_
59.104.273/0001-29</v>
          </cell>
          <cell r="F241" t="str">
            <v>BSAO0030466</v>
          </cell>
          <cell r="G241" t="str">
            <v>DAIMLER TRUCK</v>
          </cell>
          <cell r="H241" t="str">
            <v>HAPPAG LLOYD BRASIL AGENCIAMENTO MARITIM</v>
          </cell>
          <cell r="I241" t="str">
            <v>MARITIMA</v>
          </cell>
          <cell r="J241" t="str">
            <v/>
          </cell>
          <cell r="K241">
            <v>44561</v>
          </cell>
          <cell r="L241" t="str">
            <v>HLCUSTR211216610</v>
          </cell>
          <cell r="M241" t="str">
            <v>1250250059</v>
          </cell>
          <cell r="Q241">
            <v>44571</v>
          </cell>
          <cell r="R241" t="str">
            <v>9723253 - HUNGARY</v>
          </cell>
          <cell r="S241" t="str">
            <v>FCL</v>
          </cell>
          <cell r="T241">
            <v>44583</v>
          </cell>
          <cell r="U241">
            <v>44588</v>
          </cell>
          <cell r="V241" t="str">
            <v>152205013801556</v>
          </cell>
          <cell r="W241">
            <v>44589</v>
          </cell>
          <cell r="X241" t="str">
            <v/>
          </cell>
          <cell r="Y241" t="str">
            <v/>
          </cell>
          <cell r="Z241" t="str">
            <v/>
          </cell>
          <cell r="AA241" t="str">
            <v>0817800
PORTO DE SANTOS</v>
          </cell>
          <cell r="AB241" t="str">
            <v>0817800
PORTO DE SANTOS</v>
          </cell>
          <cell r="AC241" t="str">
            <v>BRASIL TERMINAL PORTUÁRIO S/A</v>
          </cell>
          <cell r="AD241">
            <v>44603</v>
          </cell>
          <cell r="AE241" t="str">
            <v>22/0279068-2</v>
          </cell>
          <cell r="AF241">
            <v>44603</v>
          </cell>
          <cell r="AG241" t="str">
            <v>Verde</v>
          </cell>
          <cell r="AH241">
            <v>44603</v>
          </cell>
          <cell r="AI241" t="str">
            <v/>
          </cell>
          <cell r="AJ241" t="str">
            <v/>
          </cell>
          <cell r="AK241">
            <v>44603</v>
          </cell>
        </row>
        <row r="242">
          <cell r="B242">
            <v>540200220</v>
          </cell>
          <cell r="C242" t="str">
            <v>Normal</v>
          </cell>
          <cell r="D242" t="str">
            <v>Produtivo</v>
          </cell>
          <cell r="E242" t="str">
            <v>MBBRAS - SBC_x000D_
59.104.273/0001-29</v>
          </cell>
          <cell r="F242" t="str">
            <v>BSAO0030460</v>
          </cell>
          <cell r="G242" t="str">
            <v>DAIMLER TRUCK</v>
          </cell>
          <cell r="H242" t="str">
            <v>HAPPAG LLOYD BRASIL AGENCIAMENTO MARITIM</v>
          </cell>
          <cell r="I242" t="str">
            <v>MARITIMA</v>
          </cell>
          <cell r="J242" t="str">
            <v/>
          </cell>
          <cell r="K242">
            <v>44561</v>
          </cell>
          <cell r="L242" t="str">
            <v>HLCUSTR211216515</v>
          </cell>
          <cell r="M242" t="str">
            <v>1250250061</v>
          </cell>
          <cell r="Q242">
            <v>44571</v>
          </cell>
          <cell r="R242" t="str">
            <v>9723253 - HUNGARY</v>
          </cell>
          <cell r="S242" t="str">
            <v>FCL</v>
          </cell>
          <cell r="T242">
            <v>44583</v>
          </cell>
          <cell r="U242">
            <v>44588</v>
          </cell>
          <cell r="V242" t="str">
            <v>152205013801041</v>
          </cell>
          <cell r="W242">
            <v>44589</v>
          </cell>
          <cell r="X242" t="str">
            <v/>
          </cell>
          <cell r="Y242" t="str">
            <v/>
          </cell>
          <cell r="Z242" t="str">
            <v/>
          </cell>
          <cell r="AA242" t="str">
            <v>0817800
PORTO DE SANTOS</v>
          </cell>
          <cell r="AB242" t="str">
            <v>0817900
SAO PAULO</v>
          </cell>
          <cell r="AC242" t="str">
            <v>EADI SANTO ANDRE TERMINAL DE CARGAS LTDA.</v>
          </cell>
          <cell r="AD242">
            <v>44624</v>
          </cell>
          <cell r="AE242" t="str">
            <v>22/0421112-4</v>
          </cell>
          <cell r="AF242">
            <v>44624</v>
          </cell>
          <cell r="AG242" t="str">
            <v>Verde</v>
          </cell>
          <cell r="AH242">
            <v>44624</v>
          </cell>
          <cell r="AI242" t="str">
            <v/>
          </cell>
          <cell r="AJ242" t="str">
            <v/>
          </cell>
          <cell r="AK242">
            <v>44627</v>
          </cell>
        </row>
        <row r="243">
          <cell r="B243">
            <v>540200223</v>
          </cell>
          <cell r="C243" t="str">
            <v>Normal</v>
          </cell>
          <cell r="D243" t="str">
            <v>Produtivo</v>
          </cell>
          <cell r="E243" t="str">
            <v>MBBRAS - SBC_x000D_
59.104.273/0001-29</v>
          </cell>
          <cell r="F243" t="str">
            <v>BSAO0030463</v>
          </cell>
          <cell r="G243" t="str">
            <v>DAIMLER TRUCK</v>
          </cell>
          <cell r="H243" t="str">
            <v>HAPPAG LLOYD BRASIL AGENCIAMENTO MARITIM</v>
          </cell>
          <cell r="I243" t="str">
            <v>MARITIMA</v>
          </cell>
          <cell r="J243" t="str">
            <v/>
          </cell>
          <cell r="K243">
            <v>44561</v>
          </cell>
          <cell r="L243" t="str">
            <v>HLCUSTR211216559</v>
          </cell>
          <cell r="M243" t="str">
            <v>1250250056</v>
          </cell>
          <cell r="Q243">
            <v>44571</v>
          </cell>
          <cell r="R243" t="str">
            <v>9723253 - HUNGARY</v>
          </cell>
          <cell r="S243" t="str">
            <v>FCL</v>
          </cell>
          <cell r="T243">
            <v>44583</v>
          </cell>
          <cell r="U243">
            <v>44588</v>
          </cell>
          <cell r="V243" t="str">
            <v>152205013801394</v>
          </cell>
          <cell r="W243">
            <v>44589</v>
          </cell>
          <cell r="X243" t="str">
            <v/>
          </cell>
          <cell r="Y243" t="str">
            <v/>
          </cell>
          <cell r="Z243" t="str">
            <v/>
          </cell>
          <cell r="AA243" t="str">
            <v>0817800
PORTO DE SANTOS</v>
          </cell>
          <cell r="AB243" t="str">
            <v>0817900
SAO PAULO</v>
          </cell>
          <cell r="AC243" t="str">
            <v>EADI SANTO ANDRE TERMINAL DE CARGAS LTDA.</v>
          </cell>
          <cell r="AD243">
            <v>44613</v>
          </cell>
          <cell r="AE243" t="str">
            <v>22/0337177-2</v>
          </cell>
          <cell r="AF243">
            <v>44613</v>
          </cell>
          <cell r="AG243" t="str">
            <v>Verde</v>
          </cell>
          <cell r="AH243">
            <v>44613</v>
          </cell>
          <cell r="AI243" t="str">
            <v/>
          </cell>
          <cell r="AJ243" t="str">
            <v/>
          </cell>
          <cell r="AK243" t="str">
            <v/>
          </cell>
        </row>
        <row r="244">
          <cell r="B244">
            <v>540200233</v>
          </cell>
          <cell r="C244" t="str">
            <v>Normal</v>
          </cell>
          <cell r="D244" t="str">
            <v>Produtivo</v>
          </cell>
          <cell r="E244" t="str">
            <v>MBBRAS - SBC_x000D_
59.104.273/0001-29</v>
          </cell>
          <cell r="F244" t="str">
            <v>BSAO0030472</v>
          </cell>
          <cell r="G244" t="str">
            <v>DAIMLER TRUCK</v>
          </cell>
          <cell r="H244" t="str">
            <v>HAPPAG LLOYD BRASIL AGENCIAMENTO MARITIM</v>
          </cell>
          <cell r="I244" t="str">
            <v>MARITIMA</v>
          </cell>
          <cell r="J244" t="str">
            <v/>
          </cell>
          <cell r="K244">
            <v>44561</v>
          </cell>
          <cell r="L244" t="str">
            <v>HLCUSTR211216665</v>
          </cell>
          <cell r="M244" t="str">
            <v>1250250055</v>
          </cell>
          <cell r="Q244">
            <v>44571</v>
          </cell>
          <cell r="R244" t="str">
            <v>9723253 - HUNGARY</v>
          </cell>
          <cell r="S244" t="str">
            <v>FCL</v>
          </cell>
          <cell r="T244">
            <v>44583</v>
          </cell>
          <cell r="U244">
            <v>44588</v>
          </cell>
          <cell r="V244" t="str">
            <v>152205013802013</v>
          </cell>
          <cell r="W244">
            <v>44589</v>
          </cell>
          <cell r="X244" t="str">
            <v/>
          </cell>
          <cell r="Y244" t="str">
            <v/>
          </cell>
          <cell r="Z244" t="str">
            <v/>
          </cell>
          <cell r="AA244" t="str">
            <v>0817800
PORTO DE SANTOS</v>
          </cell>
          <cell r="AB244" t="str">
            <v>0817800
PORTO DE SANTOS</v>
          </cell>
          <cell r="AC244" t="str">
            <v>BRASIL TERMINAL PORTUÁRIO S/A</v>
          </cell>
          <cell r="AD244">
            <v>44593</v>
          </cell>
          <cell r="AE244" t="str">
            <v>22/0204548-0</v>
          </cell>
          <cell r="AF244">
            <v>44593</v>
          </cell>
          <cell r="AG244" t="str">
            <v>Verde</v>
          </cell>
          <cell r="AH244">
            <v>44593</v>
          </cell>
          <cell r="AI244" t="str">
            <v/>
          </cell>
          <cell r="AJ244" t="str">
            <v/>
          </cell>
          <cell r="AK244">
            <v>44599</v>
          </cell>
        </row>
        <row r="245">
          <cell r="B245">
            <v>540200219</v>
          </cell>
          <cell r="C245" t="str">
            <v>Normal</v>
          </cell>
          <cell r="D245" t="str">
            <v>Produtivo</v>
          </cell>
          <cell r="E245" t="str">
            <v>MBBRAS - SBC_x000D_
59.104.273/0001-29</v>
          </cell>
          <cell r="F245" t="str">
            <v>BSAO0030459</v>
          </cell>
          <cell r="G245" t="str">
            <v>DAIMLER TRUCK</v>
          </cell>
          <cell r="H245" t="str">
            <v>HAPPAG LLOYD BRASIL AGENCIAMENTO MARITIM</v>
          </cell>
          <cell r="I245" t="str">
            <v>MARITIMA</v>
          </cell>
          <cell r="J245" t="str">
            <v/>
          </cell>
          <cell r="K245">
            <v>44561</v>
          </cell>
          <cell r="L245" t="str">
            <v>HLCUSTR211216409</v>
          </cell>
          <cell r="M245" t="str">
            <v>1250250051</v>
          </cell>
          <cell r="Q245">
            <v>44571</v>
          </cell>
          <cell r="R245" t="str">
            <v>9723253 - HUNGARY</v>
          </cell>
          <cell r="S245" t="str">
            <v>FCL</v>
          </cell>
          <cell r="T245">
            <v>44583</v>
          </cell>
          <cell r="U245">
            <v>44588</v>
          </cell>
          <cell r="V245" t="str">
            <v>152205013800665</v>
          </cell>
          <cell r="W245">
            <v>44589</v>
          </cell>
          <cell r="X245" t="str">
            <v/>
          </cell>
          <cell r="Y245" t="str">
            <v/>
          </cell>
          <cell r="Z245" t="str">
            <v/>
          </cell>
          <cell r="AA245" t="str">
            <v>0817800
PORTO DE SANTOS</v>
          </cell>
          <cell r="AB245" t="str">
            <v>0817800
PORTO DE SANTOS</v>
          </cell>
          <cell r="AC245" t="str">
            <v>BRASIL TERMINAL PORTUÁRIO S/A</v>
          </cell>
          <cell r="AD245">
            <v>44592</v>
          </cell>
          <cell r="AE245" t="str">
            <v>22/0192233-0</v>
          </cell>
          <cell r="AF245">
            <v>44592</v>
          </cell>
          <cell r="AG245" t="str">
            <v>Verde</v>
          </cell>
          <cell r="AH245">
            <v>44592</v>
          </cell>
          <cell r="AI245" t="str">
            <v/>
          </cell>
          <cell r="AJ245" t="str">
            <v/>
          </cell>
          <cell r="AK245">
            <v>44607</v>
          </cell>
        </row>
        <row r="246">
          <cell r="B246">
            <v>540200230</v>
          </cell>
          <cell r="C246" t="str">
            <v>Normal</v>
          </cell>
          <cell r="D246" t="str">
            <v>Produtivo</v>
          </cell>
          <cell r="E246" t="str">
            <v>MBBRAS - SBC_x000D_
59.104.273/0001-29</v>
          </cell>
          <cell r="F246" t="str">
            <v>BSAO0030469</v>
          </cell>
          <cell r="G246" t="str">
            <v>DAIMLER TRUCK</v>
          </cell>
          <cell r="H246" t="str">
            <v>HAPPAG LLOYD BRASIL AGENCIAMENTO MARITIM</v>
          </cell>
          <cell r="I246" t="str">
            <v>MARITIMA</v>
          </cell>
          <cell r="J246" t="str">
            <v/>
          </cell>
          <cell r="K246">
            <v>44561</v>
          </cell>
          <cell r="L246" t="str">
            <v>HLCUSTR211216632</v>
          </cell>
          <cell r="M246" t="str">
            <v>1250250064</v>
          </cell>
          <cell r="Q246">
            <v>44561</v>
          </cell>
          <cell r="R246" t="str">
            <v>9723253 - HUNGARY</v>
          </cell>
          <cell r="S246" t="str">
            <v>FCL</v>
          </cell>
          <cell r="T246">
            <v>44583</v>
          </cell>
          <cell r="U246">
            <v>44588</v>
          </cell>
          <cell r="V246" t="str">
            <v>152205013801718</v>
          </cell>
          <cell r="W246">
            <v>44589</v>
          </cell>
          <cell r="X246" t="str">
            <v/>
          </cell>
          <cell r="Y246" t="str">
            <v/>
          </cell>
          <cell r="Z246" t="str">
            <v/>
          </cell>
          <cell r="AA246" t="str">
            <v>0817800
PORTO DE SANTOS</v>
          </cell>
          <cell r="AB246" t="str">
            <v>0817800
PORTO DE SANTOS</v>
          </cell>
          <cell r="AC246" t="str">
            <v>BRASIL TERMINAL PORTUÁRIO S/A</v>
          </cell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</row>
        <row r="247">
          <cell r="B247">
            <v>540102813</v>
          </cell>
          <cell r="C247" t="str">
            <v>Normal</v>
          </cell>
          <cell r="D247" t="str">
            <v/>
          </cell>
          <cell r="E247" t="str">
            <v>MBBRAS - SBC_x000D_
59.104.273/0001-29</v>
          </cell>
          <cell r="F247" t="str">
            <v>BSAO0030474</v>
          </cell>
          <cell r="G247" t="str">
            <v/>
          </cell>
          <cell r="H247" t="str">
            <v/>
          </cell>
          <cell r="I247" t="str">
            <v>MARITIMA</v>
          </cell>
          <cell r="J247" t="str">
            <v/>
          </cell>
          <cell r="K247" t="str">
            <v/>
          </cell>
          <cell r="L247" t="str">
            <v>HLCUSTR211108253</v>
          </cell>
          <cell r="M247" t="str">
            <v/>
          </cell>
          <cell r="Q247">
            <v>44522</v>
          </cell>
          <cell r="R247" t="str">
            <v>9705005 -MSC CATERINA</v>
          </cell>
          <cell r="S247" t="str">
            <v/>
          </cell>
          <cell r="T247">
            <v>44557</v>
          </cell>
          <cell r="U247">
            <v>44543</v>
          </cell>
          <cell r="V247" t="str">
            <v>152105306858137</v>
          </cell>
          <cell r="W247">
            <v>44543</v>
          </cell>
          <cell r="X247" t="str">
            <v/>
          </cell>
          <cell r="Y247" t="str">
            <v/>
          </cell>
          <cell r="Z247" t="str">
            <v/>
          </cell>
          <cell r="AA247" t="str">
            <v>0817800
PORTO DE SANTOS</v>
          </cell>
          <cell r="AB247" t="str">
            <v>0817900
SAO PAULO</v>
          </cell>
          <cell r="AC247" t="str">
            <v>EADI SANTO ANDRE TERMINAL DE CARGAS LTDA.</v>
          </cell>
          <cell r="AD247">
            <v>44575</v>
          </cell>
          <cell r="AE247" t="str">
            <v>22/0091578-0</v>
          </cell>
          <cell r="AF247">
            <v>44575</v>
          </cell>
          <cell r="AG247" t="str">
            <v>Verde</v>
          </cell>
          <cell r="AH247">
            <v>44575</v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B248">
            <v>540200232</v>
          </cell>
          <cell r="C248" t="str">
            <v>Normal</v>
          </cell>
          <cell r="D248" t="str">
            <v>Produtivo</v>
          </cell>
          <cell r="E248" t="str">
            <v>MBBRAS - SBC_x000D_
59.104.273/0001-29</v>
          </cell>
          <cell r="F248" t="str">
            <v>BSAO0030471</v>
          </cell>
          <cell r="G248" t="str">
            <v>DAIMLER TRUCK</v>
          </cell>
          <cell r="H248" t="str">
            <v>HAPPAG LLOYD BRASIL AGENCIAMENTO MARITIM</v>
          </cell>
          <cell r="I248" t="str">
            <v>MARITIMA</v>
          </cell>
          <cell r="J248" t="str">
            <v/>
          </cell>
          <cell r="K248">
            <v>44561</v>
          </cell>
          <cell r="L248" t="str">
            <v>HLCUSTR211216654</v>
          </cell>
          <cell r="M248" t="str">
            <v>1250250063</v>
          </cell>
          <cell r="Q248">
            <v>44571</v>
          </cell>
          <cell r="R248" t="str">
            <v>9723253 - HUNGARY</v>
          </cell>
          <cell r="S248" t="str">
            <v>FCL</v>
          </cell>
          <cell r="T248">
            <v>44583</v>
          </cell>
          <cell r="U248">
            <v>44588</v>
          </cell>
          <cell r="V248" t="str">
            <v>152205013801980</v>
          </cell>
          <cell r="W248">
            <v>44589</v>
          </cell>
          <cell r="X248" t="str">
            <v/>
          </cell>
          <cell r="Y248" t="str">
            <v/>
          </cell>
          <cell r="Z248" t="str">
            <v/>
          </cell>
          <cell r="AA248" t="str">
            <v>0817800
PORTO DE SANTOS</v>
          </cell>
          <cell r="AB248" t="str">
            <v>0817800
PORTO DE SANTOS</v>
          </cell>
          <cell r="AC248" t="str">
            <v>BRASIL TERMINAL PORTUÁRIO S/A</v>
          </cell>
          <cell r="AD248">
            <v>44599</v>
          </cell>
          <cell r="AE248" t="str">
            <v>22/0249138-3</v>
          </cell>
          <cell r="AF248">
            <v>44600</v>
          </cell>
          <cell r="AG248" t="str">
            <v>Verde</v>
          </cell>
          <cell r="AH248">
            <v>44600</v>
          </cell>
          <cell r="AI248" t="str">
            <v/>
          </cell>
          <cell r="AJ248" t="str">
            <v/>
          </cell>
          <cell r="AK248">
            <v>44616</v>
          </cell>
        </row>
        <row r="249">
          <cell r="B249">
            <v>540104593</v>
          </cell>
          <cell r="C249" t="str">
            <v>Normal</v>
          </cell>
          <cell r="D249" t="str">
            <v>Produtivo</v>
          </cell>
          <cell r="E249" t="str">
            <v>MBBRAS - SBC_x000D_
59.104.273/0001-29</v>
          </cell>
          <cell r="F249" t="str">
            <v>BSAO0030361</v>
          </cell>
          <cell r="G249" t="str">
            <v>DAIMLER TRUCK</v>
          </cell>
          <cell r="H249" t="str">
            <v>HAPPAG LLOYD BRASIL AGENCIAMENTO MARITIM</v>
          </cell>
          <cell r="I249" t="str">
            <v>MARITIMA</v>
          </cell>
          <cell r="J249" t="str">
            <v/>
          </cell>
          <cell r="K249">
            <v>44556</v>
          </cell>
          <cell r="L249" t="str">
            <v>HLCUSTR211214988</v>
          </cell>
          <cell r="M249" t="str">
            <v>1250250012</v>
          </cell>
          <cell r="Q249">
            <v>44563</v>
          </cell>
          <cell r="R249" t="str">
            <v>9702091 - MSC SOFIA CELESTE</v>
          </cell>
          <cell r="S249" t="str">
            <v>FCL</v>
          </cell>
          <cell r="T249">
            <v>44577</v>
          </cell>
          <cell r="U249">
            <v>44581</v>
          </cell>
          <cell r="V249" t="str">
            <v>152205009124804</v>
          </cell>
          <cell r="W249">
            <v>44581</v>
          </cell>
          <cell r="X249" t="str">
            <v/>
          </cell>
          <cell r="Y249" t="str">
            <v/>
          </cell>
          <cell r="Z249" t="str">
            <v/>
          </cell>
          <cell r="AA249" t="str">
            <v>0817800
PORTO DE SANTOS</v>
          </cell>
          <cell r="AB249" t="str">
            <v>0817800
PORTO DE SANTOS</v>
          </cell>
          <cell r="AC249" t="str">
            <v>BRASIL TERMINAL PORTUÁRIO S/A</v>
          </cell>
          <cell r="AD249">
            <v>44585</v>
          </cell>
          <cell r="AE249" t="str">
            <v>22/0146421-8</v>
          </cell>
          <cell r="AF249">
            <v>44585</v>
          </cell>
          <cell r="AG249" t="str">
            <v>Verde</v>
          </cell>
          <cell r="AH249">
            <v>44585</v>
          </cell>
          <cell r="AI249" t="str">
            <v/>
          </cell>
          <cell r="AJ249" t="str">
            <v/>
          </cell>
          <cell r="AK249">
            <v>44585</v>
          </cell>
        </row>
        <row r="250">
          <cell r="B250">
            <v>540104594</v>
          </cell>
          <cell r="C250" t="str">
            <v>Normal</v>
          </cell>
          <cell r="D250" t="str">
            <v>Produtivo</v>
          </cell>
          <cell r="E250" t="str">
            <v>MBBRAS - SBC_x000D_
59.104.273/0001-29</v>
          </cell>
          <cell r="F250" t="str">
            <v>BSAO0030364</v>
          </cell>
          <cell r="G250" t="str">
            <v>DAIMLER TRUCK</v>
          </cell>
          <cell r="H250" t="str">
            <v>HAPPAG LLOYD BRASIL AGENCIAMENTO MARITIM</v>
          </cell>
          <cell r="I250" t="str">
            <v>MARITIMA</v>
          </cell>
          <cell r="J250" t="str">
            <v/>
          </cell>
          <cell r="K250">
            <v>44556</v>
          </cell>
          <cell r="L250" t="str">
            <v>HLCUSTR211215059</v>
          </cell>
          <cell r="M250" t="str">
            <v>1250250013</v>
          </cell>
          <cell r="Q250">
            <v>44563</v>
          </cell>
          <cell r="R250" t="str">
            <v>9702091 - MSC SOFIA CELESTE</v>
          </cell>
          <cell r="S250" t="str">
            <v>FCL</v>
          </cell>
          <cell r="T250">
            <v>44577</v>
          </cell>
          <cell r="U250">
            <v>44581</v>
          </cell>
          <cell r="V250" t="str">
            <v>152205009124987</v>
          </cell>
          <cell r="W250">
            <v>44581</v>
          </cell>
          <cell r="X250" t="str">
            <v/>
          </cell>
          <cell r="Y250" t="str">
            <v/>
          </cell>
          <cell r="Z250" t="str">
            <v/>
          </cell>
          <cell r="AA250" t="str">
            <v>0817800
PORTO DE SANTOS</v>
          </cell>
          <cell r="AB250" t="str">
            <v>0817800
PORTO DE SANTOS</v>
          </cell>
          <cell r="AC250" t="str">
            <v>BRASIL TERMINAL PORTUÁRIO S/A</v>
          </cell>
          <cell r="AD250">
            <v>44595</v>
          </cell>
          <cell r="AE250" t="str">
            <v>22/0224817-9</v>
          </cell>
          <cell r="AF250">
            <v>44596</v>
          </cell>
          <cell r="AG250" t="str">
            <v>Verde</v>
          </cell>
          <cell r="AH250">
            <v>44596</v>
          </cell>
          <cell r="AI250" t="str">
            <v/>
          </cell>
          <cell r="AJ250" t="str">
            <v/>
          </cell>
          <cell r="AK250">
            <v>44596</v>
          </cell>
        </row>
        <row r="251">
          <cell r="B251" t="str">
            <v>PR-F-457</v>
          </cell>
          <cell r="C251" t="str">
            <v>Normal</v>
          </cell>
          <cell r="D251" t="str">
            <v>Produtivo</v>
          </cell>
          <cell r="E251" t="str">
            <v>MBBRAS - SBC_x000D_
59.104.273/0001-29</v>
          </cell>
          <cell r="F251" t="str">
            <v>BSAO0030574</v>
          </cell>
          <cell r="G251" t="str">
            <v/>
          </cell>
          <cell r="H251" t="str">
            <v/>
          </cell>
          <cell r="I251" t="str">
            <v>MARITIMA</v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>
            <v>44561</v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>0817900
SAO PAULO</v>
          </cell>
          <cell r="AC251" t="str">
            <v>IRF-SP (NACIONALIZACAO RECOF)</v>
          </cell>
          <cell r="AD251">
            <v>44573</v>
          </cell>
          <cell r="AE251" t="str">
            <v>22/0077452-3</v>
          </cell>
          <cell r="AF251">
            <v>44574</v>
          </cell>
          <cell r="AG251" t="str">
            <v>Verde</v>
          </cell>
          <cell r="AH251">
            <v>44574</v>
          </cell>
          <cell r="AI251" t="str">
            <v/>
          </cell>
          <cell r="AJ251" t="str">
            <v/>
          </cell>
          <cell r="AK251" t="str">
            <v/>
          </cell>
        </row>
        <row r="252">
          <cell r="B252" t="str">
            <v>PR-F-454</v>
          </cell>
          <cell r="C252" t="str">
            <v>Normal</v>
          </cell>
          <cell r="D252" t="str">
            <v>Produtivo</v>
          </cell>
          <cell r="E252" t="str">
            <v>MBBRAS - SBC_x000D_
59.104.273/0001-29</v>
          </cell>
          <cell r="F252" t="str">
            <v>BSAO0030573</v>
          </cell>
          <cell r="G252" t="str">
            <v/>
          </cell>
          <cell r="H252" t="str">
            <v/>
          </cell>
          <cell r="I252" t="str">
            <v>MARITIMA</v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>
            <v>44561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>0817900
SAO PAULO</v>
          </cell>
          <cell r="AC252" t="str">
            <v>IRF-SP (NACIONALIZACAO RECOF)</v>
          </cell>
          <cell r="AD252">
            <v>44573</v>
          </cell>
          <cell r="AE252" t="str">
            <v>22/0074286-9</v>
          </cell>
          <cell r="AF252">
            <v>44573</v>
          </cell>
          <cell r="AG252" t="str">
            <v>Verde</v>
          </cell>
          <cell r="AH252">
            <v>44573</v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B253" t="str">
            <v>PR-F-461</v>
          </cell>
          <cell r="C253" t="str">
            <v>Normal</v>
          </cell>
          <cell r="D253" t="str">
            <v>Produtivo</v>
          </cell>
          <cell r="E253" t="str">
            <v>MBBRAS - SBC_x000D_
59.104.273/0001-29</v>
          </cell>
          <cell r="F253" t="str">
            <v>BSAO0030578</v>
          </cell>
          <cell r="G253" t="str">
            <v/>
          </cell>
          <cell r="H253" t="str">
            <v/>
          </cell>
          <cell r="I253" t="str">
            <v>MARITIMA</v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>
            <v>44561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>0817900
SAO PAULO</v>
          </cell>
          <cell r="AC253" t="str">
            <v>IRF-SP (NACIONALIZACAO RECOF)</v>
          </cell>
          <cell r="AD253">
            <v>44573</v>
          </cell>
          <cell r="AE253" t="str">
            <v>22/0078654-8</v>
          </cell>
          <cell r="AF253">
            <v>44574</v>
          </cell>
          <cell r="AG253" t="str">
            <v>Verde</v>
          </cell>
          <cell r="AH253">
            <v>44574</v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B254" t="str">
            <v>PR-F-462</v>
          </cell>
          <cell r="C254" t="str">
            <v>Normal</v>
          </cell>
          <cell r="D254" t="str">
            <v>Produtivo</v>
          </cell>
          <cell r="E254" t="str">
            <v>MBBRAS - SBC_x000D_
59.104.273/0001-29</v>
          </cell>
          <cell r="F254" t="str">
            <v>BSAO0030579</v>
          </cell>
          <cell r="G254" t="str">
            <v/>
          </cell>
          <cell r="H254" t="str">
            <v/>
          </cell>
          <cell r="I254" t="str">
            <v>MARITIMA</v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>
            <v>44561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>0817900
SAO PAULO</v>
          </cell>
          <cell r="AC254" t="str">
            <v>IRF-SP (NACIONALIZACAO RECOF)</v>
          </cell>
          <cell r="AD254">
            <v>44573</v>
          </cell>
          <cell r="AE254" t="str">
            <v>22/0077921-5</v>
          </cell>
          <cell r="AF254">
            <v>44574</v>
          </cell>
          <cell r="AG254" t="str">
            <v>Verde</v>
          </cell>
          <cell r="AH254">
            <v>44574</v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B255" t="str">
            <v>PR-F-459</v>
          </cell>
          <cell r="C255" t="str">
            <v>Normal</v>
          </cell>
          <cell r="D255" t="str">
            <v>Produtivo</v>
          </cell>
          <cell r="E255" t="str">
            <v>MBBRAS - SBC_x000D_
59.104.273/0001-29</v>
          </cell>
          <cell r="F255" t="str">
            <v>BSAO0030576</v>
          </cell>
          <cell r="G255" t="str">
            <v/>
          </cell>
          <cell r="H255" t="str">
            <v/>
          </cell>
          <cell r="I255" t="str">
            <v>MARITIMA</v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>
            <v>44561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>0817900
SAO PAULO</v>
          </cell>
          <cell r="AC255" t="str">
            <v>IRF-SP (NACIONALIZACAO RECOF)</v>
          </cell>
          <cell r="AD255">
            <v>44573</v>
          </cell>
          <cell r="AE255" t="str">
            <v>22/0077798-0</v>
          </cell>
          <cell r="AF255">
            <v>44574</v>
          </cell>
          <cell r="AG255" t="str">
            <v>Verde</v>
          </cell>
          <cell r="AH255">
            <v>44574</v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B256" t="str">
            <v>PR-F-464</v>
          </cell>
          <cell r="C256" t="str">
            <v>Normal</v>
          </cell>
          <cell r="D256" t="str">
            <v>Produtivo</v>
          </cell>
          <cell r="E256" t="str">
            <v>MBBRAS - SBC_x000D_
59.104.273/0001-29</v>
          </cell>
          <cell r="F256" t="str">
            <v>BSAO0030581</v>
          </cell>
          <cell r="G256" t="str">
            <v/>
          </cell>
          <cell r="H256" t="str">
            <v/>
          </cell>
          <cell r="I256" t="str">
            <v>MARITIMA</v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>
            <v>44561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>0817900
SAO PAULO</v>
          </cell>
          <cell r="AC256" t="str">
            <v>IRF-SP (NACIONALIZACAO RECOF)</v>
          </cell>
          <cell r="AD256">
            <v>44573</v>
          </cell>
          <cell r="AE256" t="str">
            <v>22/0078468-5</v>
          </cell>
          <cell r="AF256">
            <v>44574</v>
          </cell>
          <cell r="AG256" t="str">
            <v>Verde</v>
          </cell>
          <cell r="AH256">
            <v>44574</v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B257" t="str">
            <v>PR-F-453</v>
          </cell>
          <cell r="C257" t="str">
            <v>Normal</v>
          </cell>
          <cell r="D257" t="str">
            <v>Produtivo</v>
          </cell>
          <cell r="E257" t="str">
            <v>MBBRAS - SBC_x000D_
59.104.273/0001-29</v>
          </cell>
          <cell r="F257" t="str">
            <v>BSAO0030572</v>
          </cell>
          <cell r="G257" t="str">
            <v/>
          </cell>
          <cell r="H257" t="str">
            <v/>
          </cell>
          <cell r="I257" t="str">
            <v>MARITIMA</v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>
            <v>44561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>0817900
SAO PAULO</v>
          </cell>
          <cell r="AC257" t="str">
            <v>IRF-SP (NACIONALIZACAO RECOF)</v>
          </cell>
          <cell r="AD257">
            <v>44573</v>
          </cell>
          <cell r="AE257" t="str">
            <v>22/0077226-1</v>
          </cell>
          <cell r="AF257">
            <v>44573</v>
          </cell>
          <cell r="AG257" t="str">
            <v>Verde</v>
          </cell>
          <cell r="AH257">
            <v>44573</v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B258" t="str">
            <v>PR-F-466</v>
          </cell>
          <cell r="C258" t="str">
            <v>Normal</v>
          </cell>
          <cell r="D258" t="str">
            <v>Produtivo</v>
          </cell>
          <cell r="E258" t="str">
            <v>MBBRAS - SBC_x000D_
59.104.273/0001-29</v>
          </cell>
          <cell r="F258" t="str">
            <v>BSAO0030584</v>
          </cell>
          <cell r="G258" t="str">
            <v/>
          </cell>
          <cell r="H258" t="str">
            <v/>
          </cell>
          <cell r="I258" t="str">
            <v>MARITIMA</v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>
            <v>44561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>0817900
SAO PAULO</v>
          </cell>
          <cell r="AC258" t="str">
            <v>IRF-SP (NACIONALIZACAO RECOF)</v>
          </cell>
          <cell r="AD258">
            <v>44573</v>
          </cell>
          <cell r="AE258" t="str">
            <v>22/0077997-5</v>
          </cell>
          <cell r="AF258">
            <v>44574</v>
          </cell>
          <cell r="AG258" t="str">
            <v>Verde</v>
          </cell>
          <cell r="AH258">
            <v>44574</v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B259" t="str">
            <v>PR-F-458</v>
          </cell>
          <cell r="C259" t="str">
            <v>Normal</v>
          </cell>
          <cell r="D259" t="str">
            <v>Produtivo</v>
          </cell>
          <cell r="E259" t="str">
            <v>MBBRAS - SBC_x000D_
59.104.273/0001-29</v>
          </cell>
          <cell r="F259" t="str">
            <v>BSAO0030575</v>
          </cell>
          <cell r="G259" t="str">
            <v/>
          </cell>
          <cell r="H259" t="str">
            <v/>
          </cell>
          <cell r="I259" t="str">
            <v>MARITIMA</v>
          </cell>
          <cell r="J259" t="str">
            <v/>
          </cell>
          <cell r="K259" t="str">
            <v/>
          </cell>
          <cell r="L259" t="str">
            <v/>
          </cell>
          <cell r="M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>
            <v>44561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>0817900
SAO PAULO</v>
          </cell>
          <cell r="AC259" t="str">
            <v>IRF-SP (NACIONALIZACAO RECOF)</v>
          </cell>
          <cell r="AD259">
            <v>44573</v>
          </cell>
          <cell r="AE259" t="str">
            <v>22/0077768-9</v>
          </cell>
          <cell r="AF259">
            <v>44574</v>
          </cell>
          <cell r="AG259" t="str">
            <v>Verde</v>
          </cell>
          <cell r="AH259">
            <v>44574</v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B260" t="str">
            <v>PR-F-460</v>
          </cell>
          <cell r="C260" t="str">
            <v>Normal</v>
          </cell>
          <cell r="D260" t="str">
            <v>Produtivo</v>
          </cell>
          <cell r="E260" t="str">
            <v>MBBRAS - SBC_x000D_
59.104.273/0001-29</v>
          </cell>
          <cell r="F260" t="str">
            <v>BSAO0030577</v>
          </cell>
          <cell r="G260" t="str">
            <v/>
          </cell>
          <cell r="H260" t="str">
            <v/>
          </cell>
          <cell r="I260" t="str">
            <v>MARITIMA</v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>
            <v>44561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>0817900
SAO PAULO</v>
          </cell>
          <cell r="AC260" t="str">
            <v>IRF-SP (NACIONALIZACAO RECOF)</v>
          </cell>
          <cell r="AD260">
            <v>44573</v>
          </cell>
          <cell r="AE260" t="str">
            <v>22/0077817-0</v>
          </cell>
          <cell r="AF260">
            <v>44574</v>
          </cell>
          <cell r="AG260" t="str">
            <v>Verde</v>
          </cell>
          <cell r="AH260">
            <v>44574</v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B261" t="str">
            <v>PR-F-467</v>
          </cell>
          <cell r="C261" t="str">
            <v>Normal</v>
          </cell>
          <cell r="D261" t="str">
            <v>Produtivo</v>
          </cell>
          <cell r="E261" t="str">
            <v>MBBRAS - SBC_x000D_
59.104.273/0001-29</v>
          </cell>
          <cell r="F261" t="str">
            <v>BSAO0030586</v>
          </cell>
          <cell r="G261" t="str">
            <v/>
          </cell>
          <cell r="H261" t="str">
            <v/>
          </cell>
          <cell r="I261" t="str">
            <v>MARITIMA</v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>
            <v>44561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>0817900
SAO PAULO</v>
          </cell>
          <cell r="AC261" t="str">
            <v>IRF-SP (NACIONALIZACAO RECOF)</v>
          </cell>
          <cell r="AD261">
            <v>44573</v>
          </cell>
          <cell r="AE261" t="str">
            <v>22/0078804-4</v>
          </cell>
          <cell r="AF261">
            <v>44574</v>
          </cell>
          <cell r="AG261" t="str">
            <v>Verde</v>
          </cell>
          <cell r="AH261">
            <v>44574</v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B262" t="str">
            <v>PR-F-472</v>
          </cell>
          <cell r="C262" t="str">
            <v>Normal</v>
          </cell>
          <cell r="D262" t="str">
            <v>Produtivo</v>
          </cell>
          <cell r="E262" t="str">
            <v>MBBRAS - SBC_x000D_
59.104.273/0001-29</v>
          </cell>
          <cell r="F262" t="str">
            <v>BSAO0030592</v>
          </cell>
          <cell r="G262" t="str">
            <v/>
          </cell>
          <cell r="H262" t="str">
            <v/>
          </cell>
          <cell r="I262" t="str">
            <v>MARITIMA</v>
          </cell>
          <cell r="J262" t="str">
            <v/>
          </cell>
          <cell r="K262" t="str">
            <v/>
          </cell>
          <cell r="L262" t="str">
            <v/>
          </cell>
          <cell r="M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>
            <v>44561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>0817900
SAO PAULO</v>
          </cell>
          <cell r="AC262" t="str">
            <v>IRF-SP (NACIONALIZACAO RECOF)</v>
          </cell>
          <cell r="AD262">
            <v>44573</v>
          </cell>
          <cell r="AE262" t="str">
            <v>22/0077647-0</v>
          </cell>
          <cell r="AF262">
            <v>44574</v>
          </cell>
          <cell r="AG262" t="str">
            <v>Verde</v>
          </cell>
          <cell r="AH262">
            <v>44574</v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B263" t="str">
            <v>PR-F-463</v>
          </cell>
          <cell r="C263" t="str">
            <v>Normal</v>
          </cell>
          <cell r="D263" t="str">
            <v>Produtivo</v>
          </cell>
          <cell r="E263" t="str">
            <v>MBBRAS - SBC_x000D_
59.104.273/0001-29</v>
          </cell>
          <cell r="F263" t="str">
            <v>BSAO0030580</v>
          </cell>
          <cell r="G263" t="str">
            <v/>
          </cell>
          <cell r="H263" t="str">
            <v/>
          </cell>
          <cell r="I263" t="str">
            <v>MARITIMA</v>
          </cell>
          <cell r="J263" t="str">
            <v/>
          </cell>
          <cell r="K263" t="str">
            <v/>
          </cell>
          <cell r="L263" t="str">
            <v/>
          </cell>
          <cell r="M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>
            <v>44561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>0817900
SAO PAULO</v>
          </cell>
          <cell r="AC263" t="str">
            <v>IRF-SP (NACIONALIZACAO RECOF)</v>
          </cell>
          <cell r="AD263">
            <v>44573</v>
          </cell>
          <cell r="AE263" t="str">
            <v>22/0078837-0</v>
          </cell>
          <cell r="AF263">
            <v>44574</v>
          </cell>
          <cell r="AG263" t="str">
            <v>Verde</v>
          </cell>
          <cell r="AH263">
            <v>44574</v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B264" t="str">
            <v>PR-F-471</v>
          </cell>
          <cell r="C264" t="str">
            <v>Normal</v>
          </cell>
          <cell r="D264" t="str">
            <v>Produtivo</v>
          </cell>
          <cell r="E264" t="str">
            <v>MBBRAS - SBC_x000D_
59.104.273/0001-29</v>
          </cell>
          <cell r="F264" t="str">
            <v>BSAO0030591</v>
          </cell>
          <cell r="G264" t="str">
            <v/>
          </cell>
          <cell r="H264" t="str">
            <v/>
          </cell>
          <cell r="I264" t="str">
            <v>MARITIMA</v>
          </cell>
          <cell r="J264" t="str">
            <v/>
          </cell>
          <cell r="K264" t="str">
            <v/>
          </cell>
          <cell r="L264" t="str">
            <v/>
          </cell>
          <cell r="M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>
            <v>44561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>0817900
SAO PAULO</v>
          </cell>
          <cell r="AC264" t="str">
            <v>IRF-SP (NACIONALIZACAO RECOF)</v>
          </cell>
          <cell r="AD264">
            <v>44573</v>
          </cell>
          <cell r="AE264" t="str">
            <v>22/0077620-8</v>
          </cell>
          <cell r="AF264">
            <v>44574</v>
          </cell>
          <cell r="AG264" t="str">
            <v>Verde</v>
          </cell>
          <cell r="AH264">
            <v>44574</v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B265" t="str">
            <v>PR-F-473</v>
          </cell>
          <cell r="C265" t="str">
            <v>Normal</v>
          </cell>
          <cell r="D265" t="str">
            <v>Produtivo</v>
          </cell>
          <cell r="E265" t="str">
            <v>MBBRAS - SBC_x000D_
59.104.273/0001-29</v>
          </cell>
          <cell r="F265" t="str">
            <v>BSAO0030594</v>
          </cell>
          <cell r="G265" t="str">
            <v/>
          </cell>
          <cell r="H265" t="str">
            <v/>
          </cell>
          <cell r="I265" t="str">
            <v>MARITIMA</v>
          </cell>
          <cell r="J265" t="str">
            <v/>
          </cell>
          <cell r="K265" t="str">
            <v/>
          </cell>
          <cell r="L265" t="str">
            <v/>
          </cell>
          <cell r="M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>
            <v>44561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>0817900
SAO PAULO</v>
          </cell>
          <cell r="AC265" t="str">
            <v>IRF-SP (NACIONALIZACAO RECOF)</v>
          </cell>
          <cell r="AD265">
            <v>44573</v>
          </cell>
          <cell r="AE265" t="str">
            <v>22/0077010-2</v>
          </cell>
          <cell r="AF265">
            <v>44573</v>
          </cell>
          <cell r="AG265" t="str">
            <v>Verde</v>
          </cell>
          <cell r="AH265">
            <v>44573</v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B266" t="str">
            <v>PR-F-469</v>
          </cell>
          <cell r="C266" t="str">
            <v>Normal</v>
          </cell>
          <cell r="D266" t="str">
            <v>Produtivo</v>
          </cell>
          <cell r="E266" t="str">
            <v>MBBRAS - SBC_x000D_
59.104.273/0001-29</v>
          </cell>
          <cell r="F266" t="str">
            <v>BSAO0030589</v>
          </cell>
          <cell r="G266" t="str">
            <v/>
          </cell>
          <cell r="H266" t="str">
            <v/>
          </cell>
          <cell r="I266" t="str">
            <v>MARITIMA</v>
          </cell>
          <cell r="J266" t="str">
            <v/>
          </cell>
          <cell r="K266" t="str">
            <v/>
          </cell>
          <cell r="L266" t="str">
            <v/>
          </cell>
          <cell r="M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>
            <v>44561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>0817900
SAO PAULO</v>
          </cell>
          <cell r="AC266" t="str">
            <v>IRF-SP (NACIONALIZACAO RECOF)</v>
          </cell>
          <cell r="AD266">
            <v>44573</v>
          </cell>
          <cell r="AE266" t="str">
            <v>22/0077832-4</v>
          </cell>
          <cell r="AF266">
            <v>44574</v>
          </cell>
          <cell r="AG266" t="str">
            <v>Verde</v>
          </cell>
          <cell r="AH266">
            <v>44574</v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B267" t="str">
            <v>PR-F-465</v>
          </cell>
          <cell r="C267" t="str">
            <v>Normal</v>
          </cell>
          <cell r="D267" t="str">
            <v>Produtivo</v>
          </cell>
          <cell r="E267" t="str">
            <v>MBBRAS - SBC_x000D_
59.104.273/0001-29</v>
          </cell>
          <cell r="F267" t="str">
            <v>BSAO0030583</v>
          </cell>
          <cell r="G267" t="str">
            <v/>
          </cell>
          <cell r="H267" t="str">
            <v/>
          </cell>
          <cell r="I267" t="str">
            <v>MARITIMA</v>
          </cell>
          <cell r="J267" t="str">
            <v/>
          </cell>
          <cell r="K267" t="str">
            <v/>
          </cell>
          <cell r="L267" t="str">
            <v/>
          </cell>
          <cell r="M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>
            <v>44561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>0817900
SAO PAULO</v>
          </cell>
          <cell r="AC267" t="str">
            <v>IRF-SP (NACIONALIZACAO RECOF)</v>
          </cell>
          <cell r="AD267">
            <v>44573</v>
          </cell>
          <cell r="AE267" t="str">
            <v>22/0077962-2</v>
          </cell>
          <cell r="AF267">
            <v>44574</v>
          </cell>
          <cell r="AG267" t="str">
            <v>Verde</v>
          </cell>
          <cell r="AH267">
            <v>44574</v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B268" t="str">
            <v>PR-F-470</v>
          </cell>
          <cell r="C268" t="str">
            <v>Normal</v>
          </cell>
          <cell r="D268" t="str">
            <v>Produtivo</v>
          </cell>
          <cell r="E268" t="str">
            <v>MBBRAS - SBC_x000D_
59.104.273/0001-29</v>
          </cell>
          <cell r="F268" t="str">
            <v>BSAO0030590</v>
          </cell>
          <cell r="G268" t="str">
            <v/>
          </cell>
          <cell r="H268" t="str">
            <v/>
          </cell>
          <cell r="I268" t="str">
            <v>MARITIMA</v>
          </cell>
          <cell r="J268" t="str">
            <v/>
          </cell>
          <cell r="K268" t="str">
            <v/>
          </cell>
          <cell r="L268" t="str">
            <v/>
          </cell>
          <cell r="M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>
            <v>44561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>0817900
SAO PAULO</v>
          </cell>
          <cell r="AC268" t="str">
            <v>IRF-SP (NACIONALIZACAO RECOF)</v>
          </cell>
          <cell r="AD268">
            <v>44573</v>
          </cell>
          <cell r="AE268" t="str">
            <v>22/0078075-2</v>
          </cell>
          <cell r="AF268">
            <v>44574</v>
          </cell>
          <cell r="AG268" t="str">
            <v>Verde</v>
          </cell>
          <cell r="AH268">
            <v>44574</v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B269" t="str">
            <v>PR-F-468</v>
          </cell>
          <cell r="C269" t="str">
            <v>Normal</v>
          </cell>
          <cell r="D269" t="str">
            <v>Produtivo</v>
          </cell>
          <cell r="E269" t="str">
            <v>MBBRAS - SBC_x000D_
59.104.273/0001-29</v>
          </cell>
          <cell r="F269" t="str">
            <v>BSAO0030587</v>
          </cell>
          <cell r="G269" t="str">
            <v/>
          </cell>
          <cell r="H269" t="str">
            <v/>
          </cell>
          <cell r="I269" t="str">
            <v>MARITIMA</v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>
            <v>44561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>0817900
SAO PAULO</v>
          </cell>
          <cell r="AC269" t="str">
            <v>IRF-SP (NACIONALIZACAO RECOF)</v>
          </cell>
          <cell r="AD269">
            <v>44573</v>
          </cell>
          <cell r="AE269" t="str">
            <v>22/0078900-8</v>
          </cell>
          <cell r="AF269">
            <v>44574</v>
          </cell>
          <cell r="AG269" t="str">
            <v>Verde</v>
          </cell>
          <cell r="AH269">
            <v>44574</v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B270">
            <v>540200270</v>
          </cell>
          <cell r="C270" t="str">
            <v>Normal</v>
          </cell>
          <cell r="D270" t="str">
            <v>Produtivo</v>
          </cell>
          <cell r="E270" t="str">
            <v>MBBRAS - SBC_x000D_
59.104.273/0001-29</v>
          </cell>
          <cell r="F270" t="str">
            <v>BSAO0031545</v>
          </cell>
          <cell r="G270" t="str">
            <v>DAIMLER TRUCK</v>
          </cell>
          <cell r="H270" t="str">
            <v>HAPPAG LLOYD BRASIL AGENCIAMENTO MARITIM</v>
          </cell>
          <cell r="I270" t="str">
            <v>MARITIMA</v>
          </cell>
          <cell r="J270" t="str">
            <v/>
          </cell>
          <cell r="K270">
            <v>44576</v>
          </cell>
          <cell r="L270" t="str">
            <v>HLCUSTR211214001</v>
          </cell>
          <cell r="M270" t="str">
            <v>1250250927</v>
          </cell>
          <cell r="Q270">
            <v>44580</v>
          </cell>
          <cell r="R270" t="str">
            <v>9735206 - MSC PALAK</v>
          </cell>
          <cell r="S270" t="str">
            <v>FCL</v>
          </cell>
          <cell r="T270">
            <v>44586</v>
          </cell>
          <cell r="U270">
            <v>44595</v>
          </cell>
          <cell r="V270" t="str">
            <v>152205019995115</v>
          </cell>
          <cell r="W270">
            <v>44595</v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0817800
PORTO DE SANTOS</v>
          </cell>
          <cell r="AB270" t="str">
            <v>0817800
PORTO DE SANTOS</v>
          </cell>
          <cell r="AC270" t="str">
            <v>BRASIL TERMINAL PORTUÁRIO S/A</v>
          </cell>
          <cell r="AD270">
            <v>44596</v>
          </cell>
          <cell r="AE270" t="str">
            <v>22/0237695-9</v>
          </cell>
          <cell r="AF270">
            <v>44599</v>
          </cell>
          <cell r="AG270" t="str">
            <v>Verde</v>
          </cell>
          <cell r="AH270">
            <v>44599</v>
          </cell>
          <cell r="AI270" t="str">
            <v/>
          </cell>
          <cell r="AJ270" t="str">
            <v/>
          </cell>
          <cell r="AK270">
            <v>44606</v>
          </cell>
        </row>
        <row r="271">
          <cell r="B271">
            <v>540200268</v>
          </cell>
          <cell r="C271" t="str">
            <v>Normal</v>
          </cell>
          <cell r="D271" t="str">
            <v>Produtivo</v>
          </cell>
          <cell r="E271" t="str">
            <v>MBBRAS - SBC_x000D_
59.104.273/0001-29</v>
          </cell>
          <cell r="F271" t="str">
            <v>BSAO0031543</v>
          </cell>
          <cell r="G271" t="str">
            <v>DAIMLER TRUCK</v>
          </cell>
          <cell r="H271" t="str">
            <v>HAPPAG LLOYD BRASIL AGENCIAMENTO MARITIM</v>
          </cell>
          <cell r="I271" t="str">
            <v>MARITIMA</v>
          </cell>
          <cell r="J271" t="str">
            <v/>
          </cell>
          <cell r="K271">
            <v>44573</v>
          </cell>
          <cell r="L271" t="str">
            <v>HLCUSTR211203500</v>
          </cell>
          <cell r="M271" t="str">
            <v>1250249325</v>
          </cell>
          <cell r="Q271">
            <v>44580</v>
          </cell>
          <cell r="R271" t="str">
            <v>9735206 - MSC PALAK</v>
          </cell>
          <cell r="S271" t="str">
            <v>FCL</v>
          </cell>
          <cell r="T271">
            <v>44586</v>
          </cell>
          <cell r="U271">
            <v>44595</v>
          </cell>
          <cell r="V271" t="str">
            <v>152205019994909</v>
          </cell>
          <cell r="W271">
            <v>44595</v>
          </cell>
          <cell r="X271" t="str">
            <v/>
          </cell>
          <cell r="Y271" t="str">
            <v/>
          </cell>
          <cell r="Z271" t="str">
            <v/>
          </cell>
          <cell r="AA271" t="str">
            <v>0817800
PORTO DE SANTOS</v>
          </cell>
          <cell r="AB271" t="str">
            <v>0817900
SAO PAULO</v>
          </cell>
          <cell r="AC271" t="str">
            <v>EADI SANTO ANDRE TERMINAL DE CARGAS LTDA.</v>
          </cell>
          <cell r="AD271">
            <v>44624</v>
          </cell>
          <cell r="AE271" t="str">
            <v>22/0421123-0</v>
          </cell>
          <cell r="AF271">
            <v>44624</v>
          </cell>
          <cell r="AG271" t="str">
            <v>Verde</v>
          </cell>
          <cell r="AH271">
            <v>44624</v>
          </cell>
          <cell r="AI271" t="str">
            <v/>
          </cell>
          <cell r="AJ271" t="str">
            <v/>
          </cell>
          <cell r="AK271" t="str">
            <v/>
          </cell>
        </row>
        <row r="272">
          <cell r="B272">
            <v>540200271</v>
          </cell>
          <cell r="C272" t="str">
            <v>Normal</v>
          </cell>
          <cell r="D272" t="str">
            <v>Produtivo</v>
          </cell>
          <cell r="E272" t="str">
            <v>MBBRAS - SBC_x000D_
59.104.273/0001-29</v>
          </cell>
          <cell r="F272" t="str">
            <v>BSAO0031547</v>
          </cell>
          <cell r="G272" t="str">
            <v>DAIMLER TRUCK</v>
          </cell>
          <cell r="H272" t="str">
            <v>HAPPAG LLOYD BRASIL AGENCIAMENTO MARITIM</v>
          </cell>
          <cell r="I272" t="str">
            <v>MARITIMA</v>
          </cell>
          <cell r="J272" t="str">
            <v/>
          </cell>
          <cell r="K272">
            <v>44576</v>
          </cell>
          <cell r="L272" t="str">
            <v>HLCUSTR211215399</v>
          </cell>
          <cell r="M272" t="str">
            <v>1250251896</v>
          </cell>
          <cell r="Q272">
            <v>44580</v>
          </cell>
          <cell r="R272" t="str">
            <v>9735206 - MSC PALAK</v>
          </cell>
          <cell r="S272" t="str">
            <v>FCL</v>
          </cell>
          <cell r="T272">
            <v>44586</v>
          </cell>
          <cell r="U272">
            <v>44595</v>
          </cell>
          <cell r="V272" t="str">
            <v>152205019995204</v>
          </cell>
          <cell r="W272">
            <v>44595</v>
          </cell>
          <cell r="X272" t="str">
            <v/>
          </cell>
          <cell r="Y272" t="str">
            <v/>
          </cell>
          <cell r="Z272" t="str">
            <v/>
          </cell>
          <cell r="AA272" t="str">
            <v>0817800
PORTO DE SANTOS</v>
          </cell>
          <cell r="AB272" t="str">
            <v>0817800
PORTO DE SANTOS</v>
          </cell>
          <cell r="AC272" t="str">
            <v>BRASIL TERMINAL PORTUÁRIO S/A</v>
          </cell>
          <cell r="AD272">
            <v>44601</v>
          </cell>
          <cell r="AE272" t="str">
            <v>22/0263348-0</v>
          </cell>
          <cell r="AF272">
            <v>44601</v>
          </cell>
          <cell r="AG272" t="str">
            <v>Verde</v>
          </cell>
          <cell r="AH272">
            <v>44601</v>
          </cell>
          <cell r="AI272" t="str">
            <v/>
          </cell>
          <cell r="AJ272" t="str">
            <v/>
          </cell>
          <cell r="AK272">
            <v>44601</v>
          </cell>
        </row>
        <row r="273">
          <cell r="B273">
            <v>540200269</v>
          </cell>
          <cell r="C273" t="str">
            <v>Normal</v>
          </cell>
          <cell r="D273" t="str">
            <v>Produtivo</v>
          </cell>
          <cell r="E273" t="str">
            <v>MBBRAS - SBC_x000D_
59.104.273/0001-29</v>
          </cell>
          <cell r="F273" t="str">
            <v>BSAO0031544</v>
          </cell>
          <cell r="G273" t="str">
            <v>DAIMLER TRUCK</v>
          </cell>
          <cell r="H273" t="str">
            <v>HAPPAG LLOYD BRASIL AGENCIAMENTO MARITIM</v>
          </cell>
          <cell r="I273" t="str">
            <v>MARITIMA</v>
          </cell>
          <cell r="J273" t="str">
            <v/>
          </cell>
          <cell r="K273">
            <v>44576</v>
          </cell>
          <cell r="L273" t="str">
            <v>HLCUSTR211213985</v>
          </cell>
          <cell r="M273" t="str">
            <v>1250250898</v>
          </cell>
          <cell r="Q273">
            <v>44580</v>
          </cell>
          <cell r="R273" t="str">
            <v>9735206 - MSC PALAK</v>
          </cell>
          <cell r="S273" t="str">
            <v>FCL</v>
          </cell>
          <cell r="T273">
            <v>44586</v>
          </cell>
          <cell r="U273">
            <v>44595</v>
          </cell>
          <cell r="V273" t="str">
            <v>152205019995034</v>
          </cell>
          <cell r="W273">
            <v>44595</v>
          </cell>
          <cell r="X273" t="str">
            <v/>
          </cell>
          <cell r="Y273" t="str">
            <v/>
          </cell>
          <cell r="Z273" t="str">
            <v/>
          </cell>
          <cell r="AA273" t="str">
            <v>0817800
PORTO DE SANTOS</v>
          </cell>
          <cell r="AB273" t="str">
            <v>0817800
PORTO DE SANTOS</v>
          </cell>
          <cell r="AC273" t="str">
            <v>BRASIL TERMINAL PORTUÁRIO S/A</v>
          </cell>
          <cell r="AD273">
            <v>44601</v>
          </cell>
          <cell r="AE273" t="str">
            <v>22/0263711-6</v>
          </cell>
          <cell r="AF273">
            <v>44601</v>
          </cell>
          <cell r="AG273" t="str">
            <v>Verde</v>
          </cell>
          <cell r="AH273">
            <v>44601</v>
          </cell>
          <cell r="AI273" t="str">
            <v/>
          </cell>
          <cell r="AJ273" t="str">
            <v/>
          </cell>
          <cell r="AK273">
            <v>44607</v>
          </cell>
        </row>
        <row r="274">
          <cell r="B274">
            <v>540200272</v>
          </cell>
          <cell r="C274" t="str">
            <v>Normal</v>
          </cell>
          <cell r="D274" t="str">
            <v>Produtivo</v>
          </cell>
          <cell r="E274" t="str">
            <v>MBBRAS - SBC_x000D_
59.104.273/0001-29</v>
          </cell>
          <cell r="F274" t="str">
            <v>BSAO0031549</v>
          </cell>
          <cell r="G274" t="str">
            <v>DAIMLER TRUCK</v>
          </cell>
          <cell r="H274" t="str">
            <v>HAPPAG LLOYD BRASIL AGENCIAMENTO MARITIM</v>
          </cell>
          <cell r="I274" t="str">
            <v>MARITIMA</v>
          </cell>
          <cell r="J274" t="str">
            <v/>
          </cell>
          <cell r="K274">
            <v>44576</v>
          </cell>
          <cell r="L274" t="str">
            <v>HLCUSTR211215406</v>
          </cell>
          <cell r="M274" t="str">
            <v>1250250996</v>
          </cell>
          <cell r="Q274">
            <v>44580</v>
          </cell>
          <cell r="R274" t="str">
            <v>9735206 - MSC PALAK</v>
          </cell>
          <cell r="S274" t="str">
            <v>FCL</v>
          </cell>
          <cell r="T274">
            <v>44586</v>
          </cell>
          <cell r="U274">
            <v>44595</v>
          </cell>
          <cell r="V274" t="str">
            <v>152205019995387</v>
          </cell>
          <cell r="W274">
            <v>44595</v>
          </cell>
          <cell r="X274" t="str">
            <v/>
          </cell>
          <cell r="Y274" t="str">
            <v/>
          </cell>
          <cell r="Z274" t="str">
            <v/>
          </cell>
          <cell r="AA274" t="str">
            <v>0817800
PORTO DE SANTOS</v>
          </cell>
          <cell r="AB274" t="str">
            <v>0817800
PORTO DE SANTOS</v>
          </cell>
          <cell r="AC274" t="str">
            <v>BRASIL TERMINAL PORTUÁRIO S/A</v>
          </cell>
          <cell r="AD274">
            <v>44599</v>
          </cell>
          <cell r="AE274" t="str">
            <v>22/0240585-1</v>
          </cell>
          <cell r="AF274">
            <v>44599</v>
          </cell>
          <cell r="AG274" t="str">
            <v>Verde</v>
          </cell>
          <cell r="AH274">
            <v>44599</v>
          </cell>
          <cell r="AI274" t="str">
            <v/>
          </cell>
          <cell r="AJ274" t="str">
            <v/>
          </cell>
          <cell r="AK274">
            <v>44599</v>
          </cell>
        </row>
        <row r="275">
          <cell r="B275">
            <v>540200275</v>
          </cell>
          <cell r="C275" t="str">
            <v>Normal</v>
          </cell>
          <cell r="D275" t="str">
            <v>Produtivo</v>
          </cell>
          <cell r="E275" t="str">
            <v>MBBRAS - SBC_x000D_
59.104.273/0001-29</v>
          </cell>
          <cell r="F275" t="str">
            <v>BSAO0031557</v>
          </cell>
          <cell r="G275" t="str">
            <v>DAIMLER TRUCK</v>
          </cell>
          <cell r="H275" t="str">
            <v>HAPPAG LLOYD BRASIL AGENCIAMENTO MARITIM</v>
          </cell>
          <cell r="I275" t="str">
            <v>MARITIMA</v>
          </cell>
          <cell r="J275" t="str">
            <v/>
          </cell>
          <cell r="K275">
            <v>44576</v>
          </cell>
          <cell r="L275" t="str">
            <v>HLCUSTR220100129</v>
          </cell>
          <cell r="M275" t="str">
            <v>1250250937</v>
          </cell>
          <cell r="Q275">
            <v>44580</v>
          </cell>
          <cell r="R275" t="str">
            <v>9735206 - MSC PALAK</v>
          </cell>
          <cell r="S275" t="str">
            <v>FCL</v>
          </cell>
          <cell r="T275">
            <v>44586</v>
          </cell>
          <cell r="U275">
            <v>44595</v>
          </cell>
          <cell r="V275" t="str">
            <v>152205019995620</v>
          </cell>
          <cell r="W275">
            <v>44595</v>
          </cell>
          <cell r="X275" t="str">
            <v/>
          </cell>
          <cell r="Y275" t="str">
            <v/>
          </cell>
          <cell r="Z275" t="str">
            <v/>
          </cell>
          <cell r="AA275" t="str">
            <v>0817800
PORTO DE SANTOS</v>
          </cell>
          <cell r="AB275" t="str">
            <v>0817800
PORTO DE SANTOS</v>
          </cell>
          <cell r="AC275" t="str">
            <v>BRASIL TERMINAL PORTUÁRIO S/A</v>
          </cell>
          <cell r="AD275">
            <v>44602</v>
          </cell>
          <cell r="AE275" t="str">
            <v>22/0271356-4</v>
          </cell>
          <cell r="AF275">
            <v>44602</v>
          </cell>
          <cell r="AG275" t="str">
            <v>Verde</v>
          </cell>
          <cell r="AH275">
            <v>44602</v>
          </cell>
          <cell r="AI275" t="str">
            <v/>
          </cell>
          <cell r="AJ275" t="str">
            <v/>
          </cell>
          <cell r="AK275">
            <v>44617</v>
          </cell>
        </row>
        <row r="276">
          <cell r="B276">
            <v>540200274</v>
          </cell>
          <cell r="C276" t="str">
            <v>Normal</v>
          </cell>
          <cell r="D276" t="str">
            <v>Produtivo</v>
          </cell>
          <cell r="E276" t="str">
            <v>MBBRAS - SBC_x000D_
59.104.273/0001-29</v>
          </cell>
          <cell r="F276" t="str">
            <v>BSAO0031554</v>
          </cell>
          <cell r="G276" t="str">
            <v>DAIMLER TRUCK</v>
          </cell>
          <cell r="H276" t="str">
            <v>HAPPAG LLOYD BRASIL AGENCIAMENTO MARITIM</v>
          </cell>
          <cell r="I276" t="str">
            <v>MARITIMA</v>
          </cell>
          <cell r="J276" t="str">
            <v/>
          </cell>
          <cell r="K276">
            <v>44576</v>
          </cell>
          <cell r="L276" t="str">
            <v>HLCUSTR220100118</v>
          </cell>
          <cell r="M276" t="str">
            <v>1250250936</v>
          </cell>
          <cell r="Q276">
            <v>44580</v>
          </cell>
          <cell r="R276" t="str">
            <v>9735206 - MSC PALAK</v>
          </cell>
          <cell r="S276" t="str">
            <v>FCL</v>
          </cell>
          <cell r="T276">
            <v>44586</v>
          </cell>
          <cell r="U276">
            <v>44595</v>
          </cell>
          <cell r="V276" t="str">
            <v>152205019995549</v>
          </cell>
          <cell r="W276">
            <v>44595</v>
          </cell>
          <cell r="X276" t="str">
            <v/>
          </cell>
          <cell r="Y276" t="str">
            <v/>
          </cell>
          <cell r="Z276" t="str">
            <v/>
          </cell>
          <cell r="AA276" t="str">
            <v>0817800
PORTO DE SANTOS</v>
          </cell>
          <cell r="AB276" t="str">
            <v>0817800
PORTO DE SANTOS</v>
          </cell>
          <cell r="AC276" t="str">
            <v>BRASIL TERMINAL PORTUÁRIO S/A</v>
          </cell>
          <cell r="AD276">
            <v>44601</v>
          </cell>
          <cell r="AE276" t="str">
            <v>22/0264481-3</v>
          </cell>
          <cell r="AF276">
            <v>44602</v>
          </cell>
          <cell r="AG276" t="str">
            <v>Verde</v>
          </cell>
          <cell r="AH276">
            <v>44602</v>
          </cell>
          <cell r="AI276" t="str">
            <v/>
          </cell>
          <cell r="AJ276" t="str">
            <v/>
          </cell>
          <cell r="AK276">
            <v>44606</v>
          </cell>
        </row>
        <row r="277">
          <cell r="B277">
            <v>540200276</v>
          </cell>
          <cell r="C277" t="str">
            <v>Normal</v>
          </cell>
          <cell r="D277" t="str">
            <v>Produtivo</v>
          </cell>
          <cell r="E277" t="str">
            <v>MBBRAS - SBC_x000D_
59.104.273/0001-29</v>
          </cell>
          <cell r="F277" t="str">
            <v>BSAO0031560</v>
          </cell>
          <cell r="G277" t="str">
            <v>DAIMLER TRUCK</v>
          </cell>
          <cell r="H277" t="str">
            <v>HAPPAG LLOYD BRASIL AGENCIAMENTO MARITIM</v>
          </cell>
          <cell r="I277" t="str">
            <v>MARITIMA</v>
          </cell>
          <cell r="J277" t="str">
            <v/>
          </cell>
          <cell r="K277">
            <v>44576</v>
          </cell>
          <cell r="L277" t="str">
            <v>HLCUSTR220100140</v>
          </cell>
          <cell r="M277" t="str">
            <v>1250250900</v>
          </cell>
          <cell r="Q277">
            <v>44580</v>
          </cell>
          <cell r="R277" t="str">
            <v>9735206 - MSC PALAK</v>
          </cell>
          <cell r="S277" t="str">
            <v>FCL</v>
          </cell>
          <cell r="T277">
            <v>44586</v>
          </cell>
          <cell r="U277">
            <v>44595</v>
          </cell>
          <cell r="V277" t="str">
            <v>152205019995700</v>
          </cell>
          <cell r="W277">
            <v>44595</v>
          </cell>
          <cell r="X277" t="str">
            <v/>
          </cell>
          <cell r="Y277" t="str">
            <v/>
          </cell>
          <cell r="Z277" t="str">
            <v/>
          </cell>
          <cell r="AA277" t="str">
            <v>0817800
PORTO DE SANTOS</v>
          </cell>
          <cell r="AB277" t="str">
            <v>0817800
PORTO DE SANTOS</v>
          </cell>
          <cell r="AC277" t="str">
            <v>BRASIL TERMINAL PORTUÁRIO S/A</v>
          </cell>
          <cell r="AD277">
            <v>44609</v>
          </cell>
          <cell r="AE277" t="str">
            <v>22/0319177-4</v>
          </cell>
          <cell r="AF277">
            <v>44609</v>
          </cell>
          <cell r="AG277" t="str">
            <v>Verde</v>
          </cell>
          <cell r="AH277">
            <v>44609</v>
          </cell>
          <cell r="AI277" t="str">
            <v/>
          </cell>
          <cell r="AJ277" t="str">
            <v/>
          </cell>
          <cell r="AK277" t="str">
            <v/>
          </cell>
        </row>
        <row r="278">
          <cell r="B278">
            <v>540200273</v>
          </cell>
          <cell r="C278" t="str">
            <v>Normal</v>
          </cell>
          <cell r="D278" t="str">
            <v>Produtivo</v>
          </cell>
          <cell r="E278" t="str">
            <v>MBBRAS - SBC_x000D_
59.104.273/0001-29</v>
          </cell>
          <cell r="F278" t="str">
            <v>BSAO0031553</v>
          </cell>
          <cell r="G278" t="str">
            <v>DAIMLER TRUCK</v>
          </cell>
          <cell r="H278" t="str">
            <v>HAPPAG LLOYD BRASIL AGENCIAMENTO MARITIM</v>
          </cell>
          <cell r="I278" t="str">
            <v>MARITIMA</v>
          </cell>
          <cell r="J278" t="str">
            <v/>
          </cell>
          <cell r="K278">
            <v>44576</v>
          </cell>
          <cell r="L278" t="str">
            <v>HLCUSTR211216420</v>
          </cell>
          <cell r="M278" t="str">
            <v>1250250979</v>
          </cell>
          <cell r="Q278">
            <v>44580</v>
          </cell>
          <cell r="R278" t="str">
            <v>9735206 - MSC PALAK</v>
          </cell>
          <cell r="S278" t="str">
            <v>FCL</v>
          </cell>
          <cell r="T278">
            <v>44586</v>
          </cell>
          <cell r="U278">
            <v>44595</v>
          </cell>
          <cell r="V278" t="str">
            <v>152205019995468</v>
          </cell>
          <cell r="W278">
            <v>44595</v>
          </cell>
          <cell r="X278" t="str">
            <v/>
          </cell>
          <cell r="Y278" t="str">
            <v/>
          </cell>
          <cell r="Z278" t="str">
            <v/>
          </cell>
          <cell r="AA278" t="str">
            <v>0817800
PORTO DE SANTOS</v>
          </cell>
          <cell r="AB278" t="str">
            <v>0817800
PORTO DE SANTOS</v>
          </cell>
          <cell r="AC278" t="str">
            <v>BRASIL TERMINAL PORTUÁRIO S/A</v>
          </cell>
          <cell r="AD278">
            <v>44599</v>
          </cell>
          <cell r="AE278" t="str">
            <v>22/0250096-0</v>
          </cell>
          <cell r="AF278">
            <v>44600</v>
          </cell>
          <cell r="AG278" t="str">
            <v>Verde</v>
          </cell>
          <cell r="AH278">
            <v>44600</v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B279">
            <v>540200277</v>
          </cell>
          <cell r="C279" t="str">
            <v>Normal</v>
          </cell>
          <cell r="D279" t="str">
            <v>Produtivo</v>
          </cell>
          <cell r="E279" t="str">
            <v>MBBRAS - SBC_x000D_
59.104.273/0001-29</v>
          </cell>
          <cell r="F279" t="str">
            <v>BSAO0031562</v>
          </cell>
          <cell r="G279" t="str">
            <v>DAIMLER TRUCK</v>
          </cell>
          <cell r="H279" t="str">
            <v>HAPPAG LLOYD BRASIL AGENCIAMENTO MARITIM</v>
          </cell>
          <cell r="I279" t="str">
            <v>MARITIMA</v>
          </cell>
          <cell r="J279" t="str">
            <v/>
          </cell>
          <cell r="K279">
            <v>44576</v>
          </cell>
          <cell r="L279" t="str">
            <v>HLCUSTR220100151</v>
          </cell>
          <cell r="M279" t="str">
            <v>1250252755</v>
          </cell>
          <cell r="Q279">
            <v>44580</v>
          </cell>
          <cell r="R279" t="str">
            <v>9735206 - MSC PALAK</v>
          </cell>
          <cell r="S279" t="str">
            <v>FCL</v>
          </cell>
          <cell r="T279">
            <v>44586</v>
          </cell>
          <cell r="U279">
            <v>44595</v>
          </cell>
          <cell r="V279" t="str">
            <v>152205019995891</v>
          </cell>
          <cell r="W279">
            <v>44595</v>
          </cell>
          <cell r="X279" t="str">
            <v/>
          </cell>
          <cell r="Y279" t="str">
            <v/>
          </cell>
          <cell r="Z279" t="str">
            <v/>
          </cell>
          <cell r="AA279" t="str">
            <v>0817800
PORTO DE SANTOS</v>
          </cell>
          <cell r="AB279" t="str">
            <v>0817800
PORTO DE SANTOS</v>
          </cell>
          <cell r="AC279" t="str">
            <v>BRASIL TERMINAL PORTUÁRIO S/A</v>
          </cell>
          <cell r="AD279">
            <v>44601</v>
          </cell>
          <cell r="AE279" t="str">
            <v>22/0263626-8</v>
          </cell>
          <cell r="AF279">
            <v>44601</v>
          </cell>
          <cell r="AG279" t="str">
            <v>Verde</v>
          </cell>
          <cell r="AH279">
            <v>44601</v>
          </cell>
          <cell r="AI279" t="str">
            <v/>
          </cell>
          <cell r="AJ279" t="str">
            <v/>
          </cell>
          <cell r="AK279">
            <v>44601</v>
          </cell>
        </row>
        <row r="280">
          <cell r="B280">
            <v>540200282</v>
          </cell>
          <cell r="C280" t="str">
            <v>Normal</v>
          </cell>
          <cell r="D280" t="str">
            <v>Produtivo</v>
          </cell>
          <cell r="E280" t="str">
            <v>MBBRAS - SBC_x000D_
59.104.273/0001-29</v>
          </cell>
          <cell r="F280" t="str">
            <v>BSAO0031700</v>
          </cell>
          <cell r="G280" t="str">
            <v>DAIMLER TRUCK</v>
          </cell>
          <cell r="H280" t="str">
            <v>HAPPAG LLOYD BRASIL AGENCIAMENTO MARITIM</v>
          </cell>
          <cell r="I280" t="str">
            <v>MARITIMA</v>
          </cell>
          <cell r="J280" t="str">
            <v/>
          </cell>
          <cell r="K280">
            <v>44576</v>
          </cell>
          <cell r="L280" t="str">
            <v>HLCUSTR220100195</v>
          </cell>
          <cell r="M280" t="str">
            <v>1250250934</v>
          </cell>
          <cell r="Q280">
            <v>44580</v>
          </cell>
          <cell r="R280" t="str">
            <v>9735206 - MSC PALAK</v>
          </cell>
          <cell r="S280" t="str">
            <v>FCL</v>
          </cell>
          <cell r="T280">
            <v>44586</v>
          </cell>
          <cell r="U280">
            <v>44595</v>
          </cell>
          <cell r="V280" t="str">
            <v>152205019996197</v>
          </cell>
          <cell r="W280">
            <v>44595</v>
          </cell>
          <cell r="X280" t="str">
            <v/>
          </cell>
          <cell r="Y280" t="str">
            <v/>
          </cell>
          <cell r="Z280" t="str">
            <v/>
          </cell>
          <cell r="AA280" t="str">
            <v>0817800
PORTO DE SANTOS</v>
          </cell>
          <cell r="AB280" t="str">
            <v>0817800
PORTO DE SANTOS</v>
          </cell>
          <cell r="AC280" t="str">
            <v>BRASIL TERMINAL PORTUÁRIO S/A</v>
          </cell>
          <cell r="AD280">
            <v>44596</v>
          </cell>
          <cell r="AE280" t="str">
            <v>22/0237418-2</v>
          </cell>
          <cell r="AF280">
            <v>44599</v>
          </cell>
          <cell r="AG280" t="str">
            <v>Verde</v>
          </cell>
          <cell r="AH280">
            <v>44599</v>
          </cell>
          <cell r="AI280" t="str">
            <v/>
          </cell>
          <cell r="AJ280" t="str">
            <v/>
          </cell>
          <cell r="AK280">
            <v>44599</v>
          </cell>
        </row>
        <row r="281">
          <cell r="B281">
            <v>540200296</v>
          </cell>
          <cell r="C281" t="str">
            <v>Normal</v>
          </cell>
          <cell r="D281" t="str">
            <v>Produtivo</v>
          </cell>
          <cell r="E281" t="str">
            <v>MBBRAS - SBC_x000D_
59.104.273/0001-29</v>
          </cell>
          <cell r="F281" t="str">
            <v>BSAO0031712</v>
          </cell>
          <cell r="G281" t="str">
            <v>DAIMLER TRUCK</v>
          </cell>
          <cell r="H281" t="str">
            <v>HAPPAG LLOYD BRASIL AGENCIAMENTO MARITIM</v>
          </cell>
          <cell r="I281" t="str">
            <v>MARITIMA</v>
          </cell>
          <cell r="J281" t="str">
            <v/>
          </cell>
          <cell r="K281">
            <v>44576</v>
          </cell>
          <cell r="L281" t="str">
            <v>HLCUSTR220100257</v>
          </cell>
          <cell r="M281" t="str">
            <v>1250252146</v>
          </cell>
          <cell r="Q281">
            <v>44580</v>
          </cell>
          <cell r="R281" t="str">
            <v>9735206 - MSC PALAK</v>
          </cell>
          <cell r="S281" t="str">
            <v>FCL</v>
          </cell>
          <cell r="T281">
            <v>44586</v>
          </cell>
          <cell r="U281">
            <v>44595</v>
          </cell>
          <cell r="V281" t="str">
            <v>152205019996782</v>
          </cell>
          <cell r="W281">
            <v>44595</v>
          </cell>
          <cell r="X281" t="str">
            <v/>
          </cell>
          <cell r="Y281" t="str">
            <v/>
          </cell>
          <cell r="Z281" t="str">
            <v/>
          </cell>
          <cell r="AA281" t="str">
            <v>0817800
PORTO DE SANTOS</v>
          </cell>
          <cell r="AB281" t="str">
            <v>0817800
PORTO DE SANTOS</v>
          </cell>
          <cell r="AC281" t="str">
            <v>BRASIL TERMINAL PORTUÁRIO S/A</v>
          </cell>
          <cell r="AD281">
            <v>44601</v>
          </cell>
          <cell r="AE281" t="str">
            <v>22/0263349-8</v>
          </cell>
          <cell r="AF281">
            <v>44601</v>
          </cell>
          <cell r="AG281" t="str">
            <v>Verde</v>
          </cell>
          <cell r="AH281">
            <v>44601</v>
          </cell>
          <cell r="AI281" t="str">
            <v/>
          </cell>
          <cell r="AJ281" t="str">
            <v/>
          </cell>
          <cell r="AK281">
            <v>44601</v>
          </cell>
        </row>
        <row r="282">
          <cell r="B282">
            <v>540200292</v>
          </cell>
          <cell r="C282" t="str">
            <v>Normal</v>
          </cell>
          <cell r="D282" t="str">
            <v>Produtivo</v>
          </cell>
          <cell r="E282" t="str">
            <v>MBBRAS - SBC_x000D_
59.104.273/0001-29</v>
          </cell>
          <cell r="F282" t="str">
            <v>BSAO0031705</v>
          </cell>
          <cell r="G282" t="str">
            <v>DAIMLER TRUCK</v>
          </cell>
          <cell r="H282" t="str">
            <v>HAPPAG LLOYD BRASIL AGENCIAMENTO MARITIM</v>
          </cell>
          <cell r="I282" t="str">
            <v>MARITIMA</v>
          </cell>
          <cell r="J282" t="str">
            <v/>
          </cell>
          <cell r="K282">
            <v>44576</v>
          </cell>
          <cell r="L282" t="str">
            <v>HLCUSTR220100235</v>
          </cell>
          <cell r="M282" t="str">
            <v>1250250899</v>
          </cell>
          <cell r="Q282">
            <v>44580</v>
          </cell>
          <cell r="R282" t="str">
            <v>9735206 - MSC PALAK</v>
          </cell>
          <cell r="S282" t="str">
            <v>FCL</v>
          </cell>
          <cell r="T282">
            <v>44586</v>
          </cell>
          <cell r="U282">
            <v>44595</v>
          </cell>
          <cell r="V282" t="str">
            <v>152205019996510</v>
          </cell>
          <cell r="W282">
            <v>44595</v>
          </cell>
          <cell r="X282" t="str">
            <v/>
          </cell>
          <cell r="Y282" t="str">
            <v/>
          </cell>
          <cell r="Z282" t="str">
            <v/>
          </cell>
          <cell r="AA282" t="str">
            <v>0817800
PORTO DE SANTOS</v>
          </cell>
          <cell r="AB282" t="str">
            <v>0817800
PORTO DE SANTOS</v>
          </cell>
          <cell r="AC282" t="str">
            <v>BRASIL TERMINAL PORTUÁRIO S/A</v>
          </cell>
          <cell r="AD282">
            <v>44601</v>
          </cell>
          <cell r="AE282" t="str">
            <v>22/0263712-4</v>
          </cell>
          <cell r="AF282">
            <v>44601</v>
          </cell>
          <cell r="AG282" t="str">
            <v>Verde</v>
          </cell>
          <cell r="AH282">
            <v>44601</v>
          </cell>
          <cell r="AI282" t="str">
            <v/>
          </cell>
          <cell r="AJ282" t="str">
            <v/>
          </cell>
          <cell r="AK282">
            <v>44624</v>
          </cell>
        </row>
        <row r="283">
          <cell r="B283">
            <v>540200297</v>
          </cell>
          <cell r="C283" t="str">
            <v>Normal</v>
          </cell>
          <cell r="D283" t="str">
            <v>Produtivo</v>
          </cell>
          <cell r="E283" t="str">
            <v>MBBRAS - SBC_x000D_
59.104.273/0001-29</v>
          </cell>
          <cell r="F283" t="str">
            <v>BSAO0031719</v>
          </cell>
          <cell r="G283" t="str">
            <v>DAIMLER TRUCK</v>
          </cell>
          <cell r="H283" t="str">
            <v>HAPPAG LLOYD BRASIL AGENCIAMENTO MARITIM</v>
          </cell>
          <cell r="I283" t="str">
            <v>MARITIMA</v>
          </cell>
          <cell r="J283" t="str">
            <v/>
          </cell>
          <cell r="K283">
            <v>44576</v>
          </cell>
          <cell r="L283" t="str">
            <v>HLCUSTR220100268</v>
          </cell>
          <cell r="M283" t="str">
            <v>1250250901</v>
          </cell>
          <cell r="Q283">
            <v>44580</v>
          </cell>
          <cell r="R283" t="str">
            <v>9735206 - MSC PALAK</v>
          </cell>
          <cell r="S283" t="str">
            <v>FCL</v>
          </cell>
          <cell r="T283">
            <v>44586</v>
          </cell>
          <cell r="U283">
            <v>44595</v>
          </cell>
          <cell r="V283" t="str">
            <v>152205019996863</v>
          </cell>
          <cell r="W283">
            <v>44595</v>
          </cell>
          <cell r="X283" t="str">
            <v/>
          </cell>
          <cell r="Y283" t="str">
            <v/>
          </cell>
          <cell r="Z283" t="str">
            <v/>
          </cell>
          <cell r="AA283" t="str">
            <v>0817800
PORTO DE SANTOS</v>
          </cell>
          <cell r="AB283" t="str">
            <v>0817800
PORTO DE SANTOS</v>
          </cell>
          <cell r="AC283" t="str">
            <v>BRASIL TERMINAL PORTUÁRIO S/A</v>
          </cell>
          <cell r="AD283">
            <v>44609</v>
          </cell>
          <cell r="AE283" t="str">
            <v>22/0318577-4</v>
          </cell>
          <cell r="AF283">
            <v>44609</v>
          </cell>
          <cell r="AG283" t="str">
            <v>Verde</v>
          </cell>
          <cell r="AH283">
            <v>44609</v>
          </cell>
          <cell r="AI283" t="str">
            <v/>
          </cell>
          <cell r="AJ283" t="str">
            <v/>
          </cell>
          <cell r="AK283" t="str">
            <v/>
          </cell>
        </row>
        <row r="284">
          <cell r="B284">
            <v>540200317</v>
          </cell>
          <cell r="C284" t="str">
            <v>Normal</v>
          </cell>
          <cell r="D284" t="str">
            <v>Produtivo</v>
          </cell>
          <cell r="E284" t="str">
            <v>MBBRAS - SBC_x000D_
59.104.273/0001-29</v>
          </cell>
          <cell r="F284" t="str">
            <v>BSAO0031732</v>
          </cell>
          <cell r="G284" t="str">
            <v>DAIMLER TRUCK</v>
          </cell>
          <cell r="H284" t="str">
            <v>HAPPAG LLOYD BRASIL AGENCIAMENTO MARITIM</v>
          </cell>
          <cell r="I284" t="str">
            <v>MARITIMA</v>
          </cell>
          <cell r="J284" t="str">
            <v/>
          </cell>
          <cell r="K284">
            <v>44576</v>
          </cell>
          <cell r="L284" t="str">
            <v>HLCUSTR220100414</v>
          </cell>
          <cell r="M284" t="str">
            <v>1250250915</v>
          </cell>
          <cell r="Q284">
            <v>44580</v>
          </cell>
          <cell r="R284" t="str">
            <v>9735206 - MSC PALAK</v>
          </cell>
          <cell r="S284" t="str">
            <v>FCL</v>
          </cell>
          <cell r="T284">
            <v>44586</v>
          </cell>
          <cell r="U284">
            <v>44595</v>
          </cell>
          <cell r="V284" t="str">
            <v>152205019998130</v>
          </cell>
          <cell r="W284">
            <v>44595</v>
          </cell>
          <cell r="X284" t="str">
            <v/>
          </cell>
          <cell r="Y284" t="str">
            <v/>
          </cell>
          <cell r="Z284" t="str">
            <v/>
          </cell>
          <cell r="AA284" t="str">
            <v>0817800
PORTO DE SANTOS</v>
          </cell>
          <cell r="AB284" t="str">
            <v>0817800
PORTO DE SANTOS</v>
          </cell>
          <cell r="AC284" t="str">
            <v>BRASIL TERMINAL PORTUÁRIO S/A</v>
          </cell>
          <cell r="AD284">
            <v>44600</v>
          </cell>
          <cell r="AE284" t="str">
            <v>22/0257207-3</v>
          </cell>
          <cell r="AF284">
            <v>44601</v>
          </cell>
          <cell r="AG284" t="str">
            <v>Verde</v>
          </cell>
          <cell r="AH284">
            <v>44601</v>
          </cell>
          <cell r="AI284" t="str">
            <v/>
          </cell>
          <cell r="AJ284" t="str">
            <v/>
          </cell>
          <cell r="AK284">
            <v>44606</v>
          </cell>
        </row>
        <row r="285">
          <cell r="B285">
            <v>540200321</v>
          </cell>
          <cell r="C285" t="str">
            <v>Normal</v>
          </cell>
          <cell r="D285" t="str">
            <v>Produtivo</v>
          </cell>
          <cell r="E285" t="str">
            <v>MBBRAS - SBC_x000D_
59.104.273/0001-29</v>
          </cell>
          <cell r="F285" t="str">
            <v>BSAO0031737</v>
          </cell>
          <cell r="G285" t="str">
            <v>DAIMLER TRUCK</v>
          </cell>
          <cell r="H285" t="str">
            <v>HAPPAG LLOYD BRASIL AGENCIAMENTO MARITIM</v>
          </cell>
          <cell r="I285" t="str">
            <v>MARITIMA</v>
          </cell>
          <cell r="J285" t="str">
            <v/>
          </cell>
          <cell r="K285">
            <v>44576</v>
          </cell>
          <cell r="L285" t="str">
            <v>HLCUSTR220100469</v>
          </cell>
          <cell r="M285" t="str">
            <v>1250250919</v>
          </cell>
          <cell r="Q285">
            <v>44580</v>
          </cell>
          <cell r="R285" t="str">
            <v>9735206 -MSC PALAK</v>
          </cell>
          <cell r="S285" t="str">
            <v>FCL</v>
          </cell>
          <cell r="T285">
            <v>44586</v>
          </cell>
          <cell r="U285">
            <v>44595</v>
          </cell>
          <cell r="V285" t="str">
            <v>152205019998564</v>
          </cell>
          <cell r="W285">
            <v>44595</v>
          </cell>
          <cell r="X285" t="str">
            <v/>
          </cell>
          <cell r="Y285" t="str">
            <v/>
          </cell>
          <cell r="Z285" t="str">
            <v/>
          </cell>
          <cell r="AA285" t="str">
            <v>0817800
PORTO DE SANTOS</v>
          </cell>
          <cell r="AB285" t="str">
            <v>0817800
PORTO DE SANTOS</v>
          </cell>
          <cell r="AC285" t="str">
            <v>BRASIL TERMINAL PORTUÁRIO S/A</v>
          </cell>
          <cell r="AD285">
            <v>44607</v>
          </cell>
          <cell r="AE285" t="str">
            <v>22/0301374-4</v>
          </cell>
          <cell r="AF285">
            <v>44607</v>
          </cell>
          <cell r="AG285" t="str">
            <v>Verde</v>
          </cell>
          <cell r="AH285">
            <v>44607</v>
          </cell>
          <cell r="AI285" t="str">
            <v/>
          </cell>
          <cell r="AJ285" t="str">
            <v/>
          </cell>
          <cell r="AK285">
            <v>44623</v>
          </cell>
        </row>
        <row r="286">
          <cell r="B286">
            <v>540200299</v>
          </cell>
          <cell r="C286" t="str">
            <v>Normal</v>
          </cell>
          <cell r="D286" t="str">
            <v>Produtivo</v>
          </cell>
          <cell r="E286" t="str">
            <v>MBBRAS - SBC_x000D_
59.104.273/0001-29</v>
          </cell>
          <cell r="F286" t="str">
            <v>BSAO0031721</v>
          </cell>
          <cell r="G286" t="str">
            <v>DAIMLER TRUCK</v>
          </cell>
          <cell r="H286" t="str">
            <v>HAPPAG LLOYD BRASIL AGENCIAMENTO MARITIM</v>
          </cell>
          <cell r="I286" t="str">
            <v>MARITIMA</v>
          </cell>
          <cell r="J286" t="str">
            <v/>
          </cell>
          <cell r="K286">
            <v>44576</v>
          </cell>
          <cell r="L286" t="str">
            <v>HLCUSTR220100280</v>
          </cell>
          <cell r="M286" t="str">
            <v>1250250905</v>
          </cell>
          <cell r="Q286">
            <v>44580</v>
          </cell>
          <cell r="R286" t="str">
            <v>9735206 - MSC PALAK</v>
          </cell>
          <cell r="S286" t="str">
            <v>FCL</v>
          </cell>
          <cell r="T286">
            <v>44586</v>
          </cell>
          <cell r="U286">
            <v>44595</v>
          </cell>
          <cell r="V286" t="str">
            <v>152205019997088</v>
          </cell>
          <cell r="W286">
            <v>44595</v>
          </cell>
          <cell r="X286" t="str">
            <v/>
          </cell>
          <cell r="Y286" t="str">
            <v/>
          </cell>
          <cell r="Z286" t="str">
            <v/>
          </cell>
          <cell r="AA286" t="str">
            <v>0817800
PORTO DE SANTOS</v>
          </cell>
          <cell r="AB286" t="str">
            <v>0817800
PORTO DE SANTOS</v>
          </cell>
          <cell r="AC286" t="str">
            <v>BRASIL TERMINAL PORTUÁRIO S/A</v>
          </cell>
          <cell r="AD286">
            <v>44599</v>
          </cell>
          <cell r="AE286" t="str">
            <v>22/0242258-6</v>
          </cell>
          <cell r="AF286">
            <v>44599</v>
          </cell>
          <cell r="AG286" t="str">
            <v>Verde</v>
          </cell>
          <cell r="AH286">
            <v>44599</v>
          </cell>
          <cell r="AI286" t="str">
            <v/>
          </cell>
          <cell r="AJ286" t="str">
            <v/>
          </cell>
          <cell r="AK286">
            <v>44599</v>
          </cell>
        </row>
        <row r="287">
          <cell r="B287">
            <v>540200306</v>
          </cell>
          <cell r="C287" t="str">
            <v>Normal</v>
          </cell>
          <cell r="D287" t="str">
            <v>Produtivo</v>
          </cell>
          <cell r="E287" t="str">
            <v>MBBRAS - SBC_x000D_
59.104.273/0001-29</v>
          </cell>
          <cell r="F287" t="str">
            <v>BSAO0031724</v>
          </cell>
          <cell r="G287" t="str">
            <v>DAIMLER TRUCK</v>
          </cell>
          <cell r="H287" t="str">
            <v>HAPPAG LLOYD BRASIL AGENCIAMENTO MARITIM</v>
          </cell>
          <cell r="I287" t="str">
            <v>MARITIMA</v>
          </cell>
          <cell r="J287" t="str">
            <v/>
          </cell>
          <cell r="K287">
            <v>44576</v>
          </cell>
          <cell r="L287" t="str">
            <v>HLCUSTR220100320</v>
          </cell>
          <cell r="M287" t="str">
            <v>1250250907</v>
          </cell>
          <cell r="Q287">
            <v>44580</v>
          </cell>
          <cell r="R287" t="str">
            <v>9735206 - MSC PALAK</v>
          </cell>
          <cell r="S287" t="str">
            <v>FCL</v>
          </cell>
          <cell r="T287">
            <v>44586</v>
          </cell>
          <cell r="U287">
            <v>44595</v>
          </cell>
          <cell r="V287" t="str">
            <v>152205019997320</v>
          </cell>
          <cell r="W287">
            <v>44595</v>
          </cell>
          <cell r="X287" t="str">
            <v/>
          </cell>
          <cell r="Y287" t="str">
            <v/>
          </cell>
          <cell r="Z287" t="str">
            <v/>
          </cell>
          <cell r="AA287" t="str">
            <v>0817800
PORTO DE SANTOS</v>
          </cell>
          <cell r="AB287" t="str">
            <v>0817800
PORTO DE SANTOS</v>
          </cell>
          <cell r="AC287" t="str">
            <v>BRASIL TERMINAL PORTUÁRIO S/A</v>
          </cell>
          <cell r="AD287">
            <v>44596</v>
          </cell>
          <cell r="AE287" t="str">
            <v>22/0235616-8</v>
          </cell>
          <cell r="AF287">
            <v>44599</v>
          </cell>
          <cell r="AG287" t="str">
            <v>Verde</v>
          </cell>
          <cell r="AH287">
            <v>44599</v>
          </cell>
          <cell r="AI287" t="str">
            <v/>
          </cell>
          <cell r="AJ287" t="str">
            <v/>
          </cell>
          <cell r="AK287">
            <v>44599</v>
          </cell>
        </row>
        <row r="288">
          <cell r="B288">
            <v>540200298</v>
          </cell>
          <cell r="C288" t="str">
            <v>Normal</v>
          </cell>
          <cell r="D288" t="str">
            <v>Produtivo</v>
          </cell>
          <cell r="E288" t="str">
            <v>MBBRAS - SBC_x000D_
59.104.273/0001-29</v>
          </cell>
          <cell r="F288" t="str">
            <v>BSAO0031720</v>
          </cell>
          <cell r="G288" t="str">
            <v>DAIMLER TRUCK</v>
          </cell>
          <cell r="H288" t="str">
            <v>HAPPAG LLOYD BRASIL AGENCIAMENTO MARITIM</v>
          </cell>
          <cell r="I288" t="str">
            <v>MARITIMA</v>
          </cell>
          <cell r="J288" t="str">
            <v/>
          </cell>
          <cell r="K288">
            <v>44576</v>
          </cell>
          <cell r="L288" t="str">
            <v>HLCUSTR220100279</v>
          </cell>
          <cell r="M288" t="str">
            <v>1250250904</v>
          </cell>
          <cell r="Q288">
            <v>44580</v>
          </cell>
          <cell r="R288" t="str">
            <v>9735206 - MSC PALAK</v>
          </cell>
          <cell r="S288" t="str">
            <v>FCL</v>
          </cell>
          <cell r="T288">
            <v>44586</v>
          </cell>
          <cell r="U288">
            <v>44595</v>
          </cell>
          <cell r="V288" t="str">
            <v>152205019996944</v>
          </cell>
          <cell r="W288">
            <v>44595</v>
          </cell>
          <cell r="X288" t="str">
            <v/>
          </cell>
          <cell r="Y288" t="str">
            <v/>
          </cell>
          <cell r="Z288" t="str">
            <v/>
          </cell>
          <cell r="AA288" t="str">
            <v>0817800
PORTO DE SANTOS</v>
          </cell>
          <cell r="AB288" t="str">
            <v>0817800
PORTO DE SANTOS</v>
          </cell>
          <cell r="AC288" t="str">
            <v>BRASIL TERMINAL PORTUÁRIO S/A</v>
          </cell>
          <cell r="AD288">
            <v>44599</v>
          </cell>
          <cell r="AE288" t="str">
            <v>22/0242231-4</v>
          </cell>
          <cell r="AF288">
            <v>44599</v>
          </cell>
          <cell r="AG288" t="str">
            <v>Verde</v>
          </cell>
          <cell r="AH288">
            <v>44599</v>
          </cell>
          <cell r="AI288" t="str">
            <v/>
          </cell>
          <cell r="AJ288" t="str">
            <v/>
          </cell>
          <cell r="AK288">
            <v>44599</v>
          </cell>
        </row>
        <row r="289">
          <cell r="B289">
            <v>540200311</v>
          </cell>
          <cell r="C289" t="str">
            <v>Normal</v>
          </cell>
          <cell r="D289" t="str">
            <v>Produtivo</v>
          </cell>
          <cell r="E289" t="str">
            <v>MBBRAS - SBC_x000D_
59.104.273/0001-29</v>
          </cell>
          <cell r="F289" t="str">
            <v>BSAO0031726</v>
          </cell>
          <cell r="G289" t="str">
            <v>DAIMLER TRUCK</v>
          </cell>
          <cell r="H289" t="str">
            <v>HAPPAG LLOYD BRASIL AGENCIAMENTO MARITIM</v>
          </cell>
          <cell r="I289" t="str">
            <v>MARITIMA</v>
          </cell>
          <cell r="J289" t="str">
            <v/>
          </cell>
          <cell r="K289">
            <v>44576</v>
          </cell>
          <cell r="L289" t="str">
            <v>HLCUSTR220100352</v>
          </cell>
          <cell r="M289" t="str">
            <v>1250250908</v>
          </cell>
          <cell r="Q289">
            <v>44580</v>
          </cell>
          <cell r="R289" t="str">
            <v>9735206 - MSC PALAK</v>
          </cell>
          <cell r="S289" t="str">
            <v>FCL</v>
          </cell>
          <cell r="T289">
            <v>44586</v>
          </cell>
          <cell r="U289">
            <v>44595</v>
          </cell>
          <cell r="V289" t="str">
            <v>152205019997592</v>
          </cell>
          <cell r="W289">
            <v>44595</v>
          </cell>
          <cell r="X289" t="str">
            <v/>
          </cell>
          <cell r="Y289" t="str">
            <v/>
          </cell>
          <cell r="Z289" t="str">
            <v/>
          </cell>
          <cell r="AA289" t="str">
            <v>0817800
PORTO DE SANTOS</v>
          </cell>
          <cell r="AB289" t="str">
            <v>0817800
PORTO DE SANTOS</v>
          </cell>
          <cell r="AC289" t="str">
            <v>BRASIL TERMINAL PORTUÁRIO S/A</v>
          </cell>
          <cell r="AD289">
            <v>44599</v>
          </cell>
          <cell r="AE289" t="str">
            <v>22/0241904-6</v>
          </cell>
          <cell r="AF289">
            <v>44599</v>
          </cell>
          <cell r="AG289" t="str">
            <v>Verde</v>
          </cell>
          <cell r="AH289">
            <v>44599</v>
          </cell>
          <cell r="AI289" t="str">
            <v/>
          </cell>
          <cell r="AJ289" t="str">
            <v/>
          </cell>
          <cell r="AK289">
            <v>44602</v>
          </cell>
        </row>
        <row r="290">
          <cell r="B290">
            <v>540200329</v>
          </cell>
          <cell r="C290" t="str">
            <v>Normal</v>
          </cell>
          <cell r="D290" t="str">
            <v>Produtivo</v>
          </cell>
          <cell r="E290" t="str">
            <v>MBBRAS - SBC_x000D_
59.104.273/0001-29</v>
          </cell>
          <cell r="F290" t="str">
            <v>BSAO0031750</v>
          </cell>
          <cell r="G290" t="str">
            <v>DAIMLER TRUCK</v>
          </cell>
          <cell r="H290" t="str">
            <v>HAPPAG LLOYD BRASIL AGENCIAMENTO MARITIM</v>
          </cell>
          <cell r="I290" t="str">
            <v>MARITIMA</v>
          </cell>
          <cell r="J290" t="str">
            <v/>
          </cell>
          <cell r="K290" t="str">
            <v/>
          </cell>
          <cell r="L290" t="str">
            <v>HLCUSTR220100542</v>
          </cell>
          <cell r="M290" t="str">
            <v>1250250896</v>
          </cell>
          <cell r="Q290">
            <v>44580</v>
          </cell>
          <cell r="R290" t="str">
            <v>9735206 - MSC PALAK</v>
          </cell>
          <cell r="S290" t="str">
            <v>FCL</v>
          </cell>
          <cell r="T290">
            <v>44586</v>
          </cell>
          <cell r="U290">
            <v>44595</v>
          </cell>
          <cell r="V290" t="str">
            <v>152205019999374</v>
          </cell>
          <cell r="W290">
            <v>44595</v>
          </cell>
          <cell r="X290" t="str">
            <v/>
          </cell>
          <cell r="Y290" t="str">
            <v/>
          </cell>
          <cell r="Z290" t="str">
            <v/>
          </cell>
          <cell r="AA290" t="str">
            <v>0817800
PORTO DE SANTOS</v>
          </cell>
          <cell r="AB290" t="str">
            <v>0817800
PORTO DE SANTOS</v>
          </cell>
          <cell r="AC290" t="str">
            <v>BRASIL TERMINAL PORTUÁRIO S/A</v>
          </cell>
          <cell r="AD290">
            <v>44597</v>
          </cell>
          <cell r="AE290" t="str">
            <v>22/0238134-0</v>
          </cell>
          <cell r="AF290">
            <v>44599</v>
          </cell>
          <cell r="AG290" t="str">
            <v>Verde</v>
          </cell>
          <cell r="AH290">
            <v>44599</v>
          </cell>
          <cell r="AI290" t="str">
            <v/>
          </cell>
          <cell r="AJ290" t="str">
            <v/>
          </cell>
          <cell r="AK290">
            <v>44600</v>
          </cell>
        </row>
        <row r="291">
          <cell r="B291">
            <v>540200320</v>
          </cell>
          <cell r="C291" t="str">
            <v>Normal</v>
          </cell>
          <cell r="D291" t="str">
            <v>Produtivo</v>
          </cell>
          <cell r="E291" t="str">
            <v>MBBRAS - SBC_x000D_
59.104.273/0001-29</v>
          </cell>
          <cell r="F291" t="str">
            <v>BSAO0031735</v>
          </cell>
          <cell r="G291" t="str">
            <v>DAIMLER TRUCK</v>
          </cell>
          <cell r="H291" t="str">
            <v>HAPPAG LLOYD BRASIL AGENCIAMENTO MARITIM</v>
          </cell>
          <cell r="I291" t="str">
            <v>MARITIMA</v>
          </cell>
          <cell r="J291" t="str">
            <v/>
          </cell>
          <cell r="K291" t="str">
            <v/>
          </cell>
          <cell r="L291" t="str">
            <v>HLCUSTR220100458</v>
          </cell>
          <cell r="M291" t="str">
            <v>1250250920</v>
          </cell>
          <cell r="Q291">
            <v>44580</v>
          </cell>
          <cell r="R291" t="str">
            <v>9735206 - MSC PALAK</v>
          </cell>
          <cell r="S291" t="str">
            <v>FCL</v>
          </cell>
          <cell r="T291">
            <v>44586</v>
          </cell>
          <cell r="U291">
            <v>44595</v>
          </cell>
          <cell r="V291" t="str">
            <v>152205019998483</v>
          </cell>
          <cell r="W291">
            <v>44595</v>
          </cell>
          <cell r="X291" t="str">
            <v/>
          </cell>
          <cell r="Y291" t="str">
            <v/>
          </cell>
          <cell r="Z291" t="str">
            <v/>
          </cell>
          <cell r="AA291" t="str">
            <v>0817800
PORTO DE SANTOS</v>
          </cell>
          <cell r="AB291" t="str">
            <v>0817800
PORTO DE SANTOS</v>
          </cell>
          <cell r="AC291" t="str">
            <v>BRASIL TERMINAL PORTUÁRIO S/A</v>
          </cell>
          <cell r="AD291">
            <v>44599</v>
          </cell>
          <cell r="AE291" t="str">
            <v>22/0248132-9</v>
          </cell>
          <cell r="AF291">
            <v>44600</v>
          </cell>
          <cell r="AG291" t="str">
            <v>Verde</v>
          </cell>
          <cell r="AH291">
            <v>44600</v>
          </cell>
          <cell r="AI291" t="str">
            <v/>
          </cell>
          <cell r="AJ291" t="str">
            <v/>
          </cell>
          <cell r="AK291">
            <v>44601</v>
          </cell>
        </row>
        <row r="292">
          <cell r="B292">
            <v>540200318</v>
          </cell>
          <cell r="C292" t="str">
            <v>Normal</v>
          </cell>
          <cell r="D292" t="str">
            <v>Produtivo</v>
          </cell>
          <cell r="E292" t="str">
            <v>MBBRAS - SBC_x000D_
59.104.273/0001-29</v>
          </cell>
          <cell r="F292" t="str">
            <v>BSAO0031733</v>
          </cell>
          <cell r="G292" t="str">
            <v>DAIMLER TRUCK</v>
          </cell>
          <cell r="H292" t="str">
            <v>HAPPAG LLOYD BRASIL AGENCIAMENTO MARITIM</v>
          </cell>
          <cell r="I292" t="str">
            <v>MARITIMA</v>
          </cell>
          <cell r="J292" t="str">
            <v/>
          </cell>
          <cell r="K292" t="str">
            <v/>
          </cell>
          <cell r="L292" t="str">
            <v>HLCUSTR220100425</v>
          </cell>
          <cell r="M292" t="str">
            <v>1250250917</v>
          </cell>
          <cell r="Q292">
            <v>44580</v>
          </cell>
          <cell r="R292" t="str">
            <v>9735206 - MSC PALAK</v>
          </cell>
          <cell r="S292" t="str">
            <v>FCL</v>
          </cell>
          <cell r="T292">
            <v>44586</v>
          </cell>
          <cell r="U292">
            <v>44595</v>
          </cell>
          <cell r="V292" t="str">
            <v>152205019998211</v>
          </cell>
          <cell r="W292">
            <v>44595</v>
          </cell>
          <cell r="X292" t="str">
            <v/>
          </cell>
          <cell r="Y292" t="str">
            <v/>
          </cell>
          <cell r="Z292" t="str">
            <v/>
          </cell>
          <cell r="AA292" t="str">
            <v>0817800
PORTO DE SANTOS</v>
          </cell>
          <cell r="AB292" t="str">
            <v>0817800
PORTO DE SANTOS</v>
          </cell>
          <cell r="AC292" t="str">
            <v>BRASIL TERMINAL PORTUÁRIO S/A</v>
          </cell>
          <cell r="AD292">
            <v>44596</v>
          </cell>
          <cell r="AE292" t="str">
            <v>22/0235596-0</v>
          </cell>
          <cell r="AF292">
            <v>44599</v>
          </cell>
          <cell r="AG292" t="str">
            <v>Verde</v>
          </cell>
          <cell r="AH292">
            <v>44599</v>
          </cell>
          <cell r="AI292" t="str">
            <v/>
          </cell>
          <cell r="AJ292" t="str">
            <v/>
          </cell>
          <cell r="AK292">
            <v>44602</v>
          </cell>
        </row>
        <row r="293">
          <cell r="B293">
            <v>540200330</v>
          </cell>
          <cell r="C293" t="str">
            <v>Normal</v>
          </cell>
          <cell r="D293" t="str">
            <v>Produtivo</v>
          </cell>
          <cell r="E293" t="str">
            <v>MBBRAS - SBC_x000D_
59.104.273/0001-29</v>
          </cell>
          <cell r="F293" t="str">
            <v>BSAO0031753</v>
          </cell>
          <cell r="G293" t="str">
            <v>DAIMLER TRUCK</v>
          </cell>
          <cell r="H293" t="str">
            <v>HAPPAG LLOYD BRASIL AGENCIAMENTO MARITIM</v>
          </cell>
          <cell r="I293" t="str">
            <v>MARITIMA</v>
          </cell>
          <cell r="J293" t="str">
            <v/>
          </cell>
          <cell r="K293" t="str">
            <v/>
          </cell>
          <cell r="L293" t="str">
            <v>HLCUSTR220100597</v>
          </cell>
          <cell r="M293" t="str">
            <v>1250250931</v>
          </cell>
          <cell r="Q293">
            <v>44580</v>
          </cell>
          <cell r="R293" t="str">
            <v>9735206 - MSC PALAK</v>
          </cell>
          <cell r="S293" t="str">
            <v>FCL</v>
          </cell>
          <cell r="T293">
            <v>44586</v>
          </cell>
          <cell r="U293">
            <v>44595</v>
          </cell>
          <cell r="V293" t="str">
            <v>152205019999455</v>
          </cell>
          <cell r="W293">
            <v>44595</v>
          </cell>
          <cell r="X293" t="str">
            <v/>
          </cell>
          <cell r="Y293" t="str">
            <v/>
          </cell>
          <cell r="Z293" t="str">
            <v/>
          </cell>
          <cell r="AA293" t="str">
            <v>0817800
PORTO DE SANTOS</v>
          </cell>
          <cell r="AB293" t="str">
            <v>0817800
PORTO DE SANTOS</v>
          </cell>
          <cell r="AC293" t="str">
            <v>BRASIL TERMINAL PORTUÁRIO S/A</v>
          </cell>
          <cell r="AD293">
            <v>44599</v>
          </cell>
          <cell r="AE293" t="str">
            <v>22/0242013-3</v>
          </cell>
          <cell r="AF293">
            <v>44599</v>
          </cell>
          <cell r="AG293" t="str">
            <v>Verde</v>
          </cell>
          <cell r="AH293">
            <v>44599</v>
          </cell>
          <cell r="AI293" t="str">
            <v/>
          </cell>
          <cell r="AJ293" t="str">
            <v/>
          </cell>
          <cell r="AK293">
            <v>44599</v>
          </cell>
        </row>
        <row r="294">
          <cell r="B294">
            <v>540200336</v>
          </cell>
          <cell r="C294" t="str">
            <v>Normal</v>
          </cell>
          <cell r="D294" t="str">
            <v>Produtivo</v>
          </cell>
          <cell r="E294" t="str">
            <v>MBBRAS - SBC_x000D_
59.104.273/0001-29</v>
          </cell>
          <cell r="F294" t="str">
            <v>BSAO0031763</v>
          </cell>
          <cell r="G294" t="str">
            <v>DAIMLER TRUCK</v>
          </cell>
          <cell r="H294" t="str">
            <v>HAPPAG LLOYD BRASIL AGENCIAMENTO MARITIM</v>
          </cell>
          <cell r="I294" t="str">
            <v>MARITIMA</v>
          </cell>
          <cell r="J294" t="str">
            <v/>
          </cell>
          <cell r="K294" t="str">
            <v/>
          </cell>
          <cell r="L294" t="str">
            <v>HLCUSTR220100860</v>
          </cell>
          <cell r="M294" t="str">
            <v>1250250944</v>
          </cell>
          <cell r="Q294">
            <v>44580</v>
          </cell>
          <cell r="R294" t="str">
            <v>9735206 - MSC PALAK</v>
          </cell>
          <cell r="S294" t="str">
            <v>FCL</v>
          </cell>
          <cell r="T294">
            <v>44586</v>
          </cell>
          <cell r="U294">
            <v>44595</v>
          </cell>
          <cell r="V294" t="str">
            <v>152205020000032</v>
          </cell>
          <cell r="W294">
            <v>44595</v>
          </cell>
          <cell r="X294" t="str">
            <v/>
          </cell>
          <cell r="Y294" t="str">
            <v/>
          </cell>
          <cell r="Z294" t="str">
            <v/>
          </cell>
          <cell r="AA294" t="str">
            <v>0817800
PORTO DE SANTOS</v>
          </cell>
          <cell r="AB294" t="str">
            <v>0817800
PORTO DE SANTOS</v>
          </cell>
          <cell r="AC294" t="str">
            <v>BRASIL TERMINAL PORTUÁRIO S/A</v>
          </cell>
          <cell r="AD294">
            <v>44599</v>
          </cell>
          <cell r="AE294" t="str">
            <v>22/0242012-5</v>
          </cell>
          <cell r="AF294">
            <v>44599</v>
          </cell>
          <cell r="AG294" t="str">
            <v>Verde</v>
          </cell>
          <cell r="AH294">
            <v>44599</v>
          </cell>
          <cell r="AI294" t="str">
            <v/>
          </cell>
          <cell r="AJ294" t="str">
            <v/>
          </cell>
          <cell r="AK294">
            <v>44599</v>
          </cell>
        </row>
        <row r="295">
          <cell r="B295">
            <v>540200322</v>
          </cell>
          <cell r="C295" t="str">
            <v>Normal</v>
          </cell>
          <cell r="D295" t="str">
            <v>Produtivo</v>
          </cell>
          <cell r="E295" t="str">
            <v>MBBRAS - SBC_x000D_
59.104.273/0001-29</v>
          </cell>
          <cell r="F295" t="str">
            <v>BSAO0031738</v>
          </cell>
          <cell r="G295" t="str">
            <v>DAIMLER TRUCK</v>
          </cell>
          <cell r="H295" t="str">
            <v>HAPPAG LLOYD BRASIL AGENCIAMENTO MARITIM</v>
          </cell>
          <cell r="I295" t="str">
            <v>MARITIMA</v>
          </cell>
          <cell r="J295" t="str">
            <v/>
          </cell>
          <cell r="K295">
            <v>44580</v>
          </cell>
          <cell r="L295" t="str">
            <v>HLCUSTR220100470</v>
          </cell>
          <cell r="M295" t="str">
            <v>1250250921</v>
          </cell>
          <cell r="Q295">
            <v>44580</v>
          </cell>
          <cell r="R295" t="str">
            <v>9735206 - MSC PALAK</v>
          </cell>
          <cell r="S295" t="str">
            <v>FCL</v>
          </cell>
          <cell r="T295">
            <v>44586</v>
          </cell>
          <cell r="U295">
            <v>44595</v>
          </cell>
          <cell r="V295" t="str">
            <v>152205019998645</v>
          </cell>
          <cell r="W295">
            <v>44595</v>
          </cell>
          <cell r="X295" t="str">
            <v/>
          </cell>
          <cell r="Y295" t="str">
            <v/>
          </cell>
          <cell r="Z295" t="str">
            <v/>
          </cell>
          <cell r="AA295" t="str">
            <v>0817800
PORTO DE SANTOS</v>
          </cell>
          <cell r="AB295" t="str">
            <v>0817800
PORTO DE SANTOS</v>
          </cell>
          <cell r="AC295" t="str">
            <v>BRASIL TERMINAL PORTUÁRIO S/A</v>
          </cell>
          <cell r="AD295">
            <v>44607</v>
          </cell>
          <cell r="AE295" t="str">
            <v>22/0301378-7</v>
          </cell>
          <cell r="AF295">
            <v>44607</v>
          </cell>
          <cell r="AG295" t="str">
            <v>Verde</v>
          </cell>
          <cell r="AH295">
            <v>44607</v>
          </cell>
          <cell r="AI295" t="str">
            <v/>
          </cell>
          <cell r="AJ295" t="str">
            <v/>
          </cell>
          <cell r="AK295">
            <v>44624</v>
          </cell>
        </row>
        <row r="296">
          <cell r="B296">
            <v>540200319</v>
          </cell>
          <cell r="C296" t="str">
            <v>Normal</v>
          </cell>
          <cell r="D296" t="str">
            <v>Produtivo</v>
          </cell>
          <cell r="E296" t="str">
            <v>MBBRAS - SBC_x000D_
59.104.273/0001-29</v>
          </cell>
          <cell r="F296" t="str">
            <v>BSAO0031734</v>
          </cell>
          <cell r="G296" t="str">
            <v>DAIMLER TRUCK</v>
          </cell>
          <cell r="H296" t="str">
            <v>HAPPAG LLOYD BRASIL AGENCIAMENTO MARITIM</v>
          </cell>
          <cell r="I296" t="str">
            <v>MARITIMA</v>
          </cell>
          <cell r="J296" t="str">
            <v/>
          </cell>
          <cell r="K296">
            <v>44580</v>
          </cell>
          <cell r="L296" t="str">
            <v>HLCUSTR220100436</v>
          </cell>
          <cell r="M296" t="str">
            <v>1250250916</v>
          </cell>
          <cell r="Q296">
            <v>44580</v>
          </cell>
          <cell r="R296" t="str">
            <v>9735206 - MSC PALAK</v>
          </cell>
          <cell r="S296" t="str">
            <v>FCL</v>
          </cell>
          <cell r="T296">
            <v>44586</v>
          </cell>
          <cell r="U296">
            <v>44595</v>
          </cell>
          <cell r="V296" t="str">
            <v>152205019998300</v>
          </cell>
          <cell r="W296">
            <v>44595</v>
          </cell>
          <cell r="X296" t="str">
            <v/>
          </cell>
          <cell r="Y296" t="str">
            <v/>
          </cell>
          <cell r="Z296" t="str">
            <v/>
          </cell>
          <cell r="AA296" t="str">
            <v>0817800
PORTO DE SANTOS</v>
          </cell>
          <cell r="AB296" t="str">
            <v>0817800
PORTO DE SANTOS</v>
          </cell>
          <cell r="AC296" t="str">
            <v>BRASIL TERMINAL PORTUÁRIO S/A</v>
          </cell>
          <cell r="AD296">
            <v>44606</v>
          </cell>
          <cell r="AE296" t="str">
            <v>22/0291202-8</v>
          </cell>
          <cell r="AF296">
            <v>44606</v>
          </cell>
          <cell r="AG296" t="str">
            <v>Verde</v>
          </cell>
          <cell r="AH296">
            <v>44606</v>
          </cell>
          <cell r="AI296" t="str">
            <v/>
          </cell>
          <cell r="AJ296" t="str">
            <v/>
          </cell>
          <cell r="AK296">
            <v>44615</v>
          </cell>
        </row>
        <row r="297">
          <cell r="B297">
            <v>540200334</v>
          </cell>
          <cell r="C297" t="str">
            <v>Normal</v>
          </cell>
          <cell r="D297" t="str">
            <v>Produtivo</v>
          </cell>
          <cell r="E297" t="str">
            <v>MBBRAS - SBC_x000D_
59.104.273/0001-29</v>
          </cell>
          <cell r="F297" t="str">
            <v>BSAO0031759</v>
          </cell>
          <cell r="G297" t="str">
            <v>DAIMLER TRUCK</v>
          </cell>
          <cell r="H297" t="str">
            <v>HAPPAG LLOYD BRASIL AGENCIAMENTO MARITIM</v>
          </cell>
          <cell r="I297" t="str">
            <v>MARITIMA</v>
          </cell>
          <cell r="J297" t="str">
            <v/>
          </cell>
          <cell r="K297" t="str">
            <v/>
          </cell>
          <cell r="L297" t="str">
            <v>HLCUSTR220100816</v>
          </cell>
          <cell r="M297" t="str">
            <v>1250250938</v>
          </cell>
          <cell r="Q297">
            <v>44580</v>
          </cell>
          <cell r="R297" t="str">
            <v>9735206 - MSC PALAK</v>
          </cell>
          <cell r="S297" t="str">
            <v>FCL</v>
          </cell>
          <cell r="T297">
            <v>44586</v>
          </cell>
          <cell r="U297">
            <v>44595</v>
          </cell>
          <cell r="V297" t="str">
            <v>152205019999889</v>
          </cell>
          <cell r="W297">
            <v>44595</v>
          </cell>
          <cell r="X297" t="str">
            <v/>
          </cell>
          <cell r="Y297" t="str">
            <v/>
          </cell>
          <cell r="Z297" t="str">
            <v/>
          </cell>
          <cell r="AA297" t="str">
            <v>0817800
PORTO DE SANTOS</v>
          </cell>
          <cell r="AB297" t="str">
            <v>0817800
PORTO DE SANTOS</v>
          </cell>
          <cell r="AC297" t="str">
            <v>BRASIL TERMINAL PORTUÁRIO S/A</v>
          </cell>
          <cell r="AD297">
            <v>44602</v>
          </cell>
          <cell r="AE297" t="str">
            <v>22/0271560-5</v>
          </cell>
          <cell r="AF297">
            <v>44602</v>
          </cell>
          <cell r="AG297" t="str">
            <v>Verde</v>
          </cell>
          <cell r="AH297">
            <v>44602</v>
          </cell>
          <cell r="AI297" t="str">
            <v/>
          </cell>
          <cell r="AJ297" t="str">
            <v/>
          </cell>
          <cell r="AK297">
            <v>44602</v>
          </cell>
        </row>
        <row r="298">
          <cell r="B298">
            <v>540200316</v>
          </cell>
          <cell r="C298" t="str">
            <v>Normal</v>
          </cell>
          <cell r="D298" t="str">
            <v>Produtivo</v>
          </cell>
          <cell r="E298" t="str">
            <v>MBBRAS - SBC_x000D_
59.104.273/0001-29</v>
          </cell>
          <cell r="F298" t="str">
            <v>BSAO0031731</v>
          </cell>
          <cell r="G298" t="str">
            <v>DAIMLER TRUCK</v>
          </cell>
          <cell r="H298" t="str">
            <v>HAPPAG LLOYD BRASIL AGENCIAMENTO MARITIM</v>
          </cell>
          <cell r="I298" t="str">
            <v>MARITIMA</v>
          </cell>
          <cell r="J298" t="str">
            <v/>
          </cell>
          <cell r="K298" t="str">
            <v/>
          </cell>
          <cell r="L298" t="str">
            <v>HLCUSTR220100403</v>
          </cell>
          <cell r="M298" t="str">
            <v>1250250914</v>
          </cell>
          <cell r="Q298">
            <v>44580</v>
          </cell>
          <cell r="R298" t="str">
            <v>9735206 - MSC PALAK</v>
          </cell>
          <cell r="S298" t="str">
            <v>FCL</v>
          </cell>
          <cell r="T298">
            <v>44586</v>
          </cell>
          <cell r="U298">
            <v>44595</v>
          </cell>
          <cell r="V298" t="str">
            <v>152205019998050</v>
          </cell>
          <cell r="W298">
            <v>44595</v>
          </cell>
          <cell r="X298" t="str">
            <v/>
          </cell>
          <cell r="Y298" t="str">
            <v/>
          </cell>
          <cell r="Z298" t="str">
            <v/>
          </cell>
          <cell r="AA298" t="str">
            <v>0817800
PORTO DE SANTOS</v>
          </cell>
          <cell r="AB298" t="str">
            <v>0817800
PORTO DE SANTOS</v>
          </cell>
          <cell r="AC298" t="str">
            <v>BRASIL TERMINAL PORTUÁRIO S/A</v>
          </cell>
          <cell r="AD298">
            <v>44596</v>
          </cell>
          <cell r="AE298" t="str">
            <v>22/0237417-4</v>
          </cell>
          <cell r="AF298">
            <v>44599</v>
          </cell>
          <cell r="AG298" t="str">
            <v>Verde</v>
          </cell>
          <cell r="AH298">
            <v>44599</v>
          </cell>
          <cell r="AI298" t="str">
            <v/>
          </cell>
          <cell r="AJ298" t="str">
            <v/>
          </cell>
          <cell r="AK298">
            <v>44599</v>
          </cell>
        </row>
        <row r="299">
          <cell r="B299">
            <v>540200332</v>
          </cell>
          <cell r="C299" t="str">
            <v>Normal</v>
          </cell>
          <cell r="D299" t="str">
            <v>Produtivo</v>
          </cell>
          <cell r="E299" t="str">
            <v>MBBRAS - SBC_x000D_
59.104.273/0001-29</v>
          </cell>
          <cell r="F299" t="str">
            <v>BSAO0031756</v>
          </cell>
          <cell r="G299" t="str">
            <v>DAIMLER TRUCK</v>
          </cell>
          <cell r="H299" t="str">
            <v>HAPPAG LLOYD BRASIL AGENCIAMENTO MARITIM</v>
          </cell>
          <cell r="I299" t="str">
            <v>MARITIMA</v>
          </cell>
          <cell r="J299" t="str">
            <v/>
          </cell>
          <cell r="K299" t="str">
            <v/>
          </cell>
          <cell r="L299" t="str">
            <v>HLCUSTR220100754</v>
          </cell>
          <cell r="M299" t="str">
            <v>1250250897</v>
          </cell>
          <cell r="Q299">
            <v>44580</v>
          </cell>
          <cell r="R299" t="str">
            <v>9735206 - MSC PALAK</v>
          </cell>
          <cell r="S299" t="str">
            <v>FCL</v>
          </cell>
          <cell r="T299">
            <v>44586</v>
          </cell>
          <cell r="U299">
            <v>44595</v>
          </cell>
          <cell r="V299" t="str">
            <v>152205019999617</v>
          </cell>
          <cell r="W299">
            <v>44595</v>
          </cell>
          <cell r="X299" t="str">
            <v/>
          </cell>
          <cell r="Y299" t="str">
            <v/>
          </cell>
          <cell r="Z299" t="str">
            <v/>
          </cell>
          <cell r="AA299" t="str">
            <v>0817800
PORTO DE SANTOS</v>
          </cell>
          <cell r="AB299" t="str">
            <v>0817800
PORTO DE SANTOS</v>
          </cell>
          <cell r="AC299" t="str">
            <v>BRASIL TERMINAL PORTUÁRIO S/A</v>
          </cell>
          <cell r="AD299">
            <v>44600</v>
          </cell>
          <cell r="AE299" t="str">
            <v>22/0257208-1</v>
          </cell>
          <cell r="AF299">
            <v>44601</v>
          </cell>
          <cell r="AG299" t="str">
            <v>Verde</v>
          </cell>
          <cell r="AH299">
            <v>44601</v>
          </cell>
          <cell r="AI299" t="str">
            <v/>
          </cell>
          <cell r="AJ299" t="str">
            <v/>
          </cell>
          <cell r="AK299">
            <v>44603</v>
          </cell>
        </row>
        <row r="300">
          <cell r="B300">
            <v>540200335</v>
          </cell>
          <cell r="C300" t="str">
            <v>Normal</v>
          </cell>
          <cell r="D300" t="str">
            <v>Produtivo</v>
          </cell>
          <cell r="E300" t="str">
            <v>MBBRAS - SBC_x000D_
59.104.273/0001-29</v>
          </cell>
          <cell r="F300" t="str">
            <v>BSAO0031760</v>
          </cell>
          <cell r="G300" t="str">
            <v>DAIMLER TRUCK</v>
          </cell>
          <cell r="H300" t="str">
            <v>HAPPAG LLOYD BRASIL AGENCIAMENTO MARITIM</v>
          </cell>
          <cell r="I300" t="str">
            <v>MARITIMA</v>
          </cell>
          <cell r="J300" t="str">
            <v/>
          </cell>
          <cell r="K300" t="str">
            <v/>
          </cell>
          <cell r="L300" t="str">
            <v>HLCUSTR220100850</v>
          </cell>
          <cell r="M300" t="str">
            <v>1250250942</v>
          </cell>
          <cell r="Q300">
            <v>44580</v>
          </cell>
          <cell r="R300" t="str">
            <v>9735206 - MSC PALAK</v>
          </cell>
          <cell r="S300" t="str">
            <v>FCL</v>
          </cell>
          <cell r="T300">
            <v>44586</v>
          </cell>
          <cell r="U300">
            <v>44595</v>
          </cell>
          <cell r="V300" t="str">
            <v>152205019999960</v>
          </cell>
          <cell r="W300">
            <v>44595</v>
          </cell>
          <cell r="X300" t="str">
            <v/>
          </cell>
          <cell r="Y300" t="str">
            <v/>
          </cell>
          <cell r="Z300" t="str">
            <v/>
          </cell>
          <cell r="AA300" t="str">
            <v>0817800
PORTO DE SANTOS</v>
          </cell>
          <cell r="AB300" t="str">
            <v>0817800
PORTO DE SANTOS</v>
          </cell>
          <cell r="AC300" t="str">
            <v>BRASIL TERMINAL PORTUÁRIO S/A</v>
          </cell>
          <cell r="AD300">
            <v>44596</v>
          </cell>
          <cell r="AE300" t="str">
            <v>22/0237690-8</v>
          </cell>
          <cell r="AF300">
            <v>44599</v>
          </cell>
          <cell r="AG300" t="str">
            <v>Verde</v>
          </cell>
          <cell r="AH300">
            <v>44599</v>
          </cell>
          <cell r="AI300" t="str">
            <v/>
          </cell>
          <cell r="AJ300" t="str">
            <v/>
          </cell>
          <cell r="AK300">
            <v>44599</v>
          </cell>
        </row>
        <row r="301">
          <cell r="B301">
            <v>540200313</v>
          </cell>
          <cell r="C301" t="str">
            <v>Normal</v>
          </cell>
          <cell r="D301" t="str">
            <v>Produtivo</v>
          </cell>
          <cell r="E301" t="str">
            <v>MBBRAS - SBC_x000D_
59.104.273/0001-29</v>
          </cell>
          <cell r="F301" t="str">
            <v>BSAO0031728</v>
          </cell>
          <cell r="G301" t="str">
            <v>DAIMLER TRUCK</v>
          </cell>
          <cell r="H301" t="str">
            <v>HAPPAG LLOYD BRASIL AGENCIAMENTO MARITIM</v>
          </cell>
          <cell r="I301" t="str">
            <v>MARITIMA</v>
          </cell>
          <cell r="J301" t="str">
            <v/>
          </cell>
          <cell r="K301">
            <v>44576</v>
          </cell>
          <cell r="L301" t="str">
            <v>HLCUSTR220100374</v>
          </cell>
          <cell r="M301" t="str">
            <v>1250250910</v>
          </cell>
          <cell r="Q301">
            <v>44580</v>
          </cell>
          <cell r="R301" t="str">
            <v>9735206 - MSC PALAK</v>
          </cell>
          <cell r="S301" t="str">
            <v>FCL</v>
          </cell>
          <cell r="T301">
            <v>44586</v>
          </cell>
          <cell r="U301">
            <v>44595</v>
          </cell>
          <cell r="V301" t="str">
            <v>152205019997754</v>
          </cell>
          <cell r="W301">
            <v>44595</v>
          </cell>
          <cell r="X301" t="str">
            <v/>
          </cell>
          <cell r="Y301" t="str">
            <v/>
          </cell>
          <cell r="Z301" t="str">
            <v/>
          </cell>
          <cell r="AA301" t="str">
            <v>0817800
PORTO DE SANTOS</v>
          </cell>
          <cell r="AB301" t="str">
            <v>0817900
SAO PAULO</v>
          </cell>
          <cell r="AC301" t="str">
            <v>EADI SANTO ANDRE TERMINAL DE CARGAS LTDA.</v>
          </cell>
          <cell r="AD301">
            <v>44623</v>
          </cell>
          <cell r="AE301" t="str">
            <v>22/0407238-8</v>
          </cell>
          <cell r="AF301">
            <v>44623</v>
          </cell>
          <cell r="AG301" t="str">
            <v>Verde</v>
          </cell>
          <cell r="AH301">
            <v>44623</v>
          </cell>
          <cell r="AI301" t="str">
            <v/>
          </cell>
          <cell r="AJ301" t="str">
            <v/>
          </cell>
          <cell r="AK301" t="str">
            <v/>
          </cell>
        </row>
        <row r="302">
          <cell r="B302">
            <v>540200315</v>
          </cell>
          <cell r="C302" t="str">
            <v>Normal</v>
          </cell>
          <cell r="D302" t="str">
            <v>Produtivo</v>
          </cell>
          <cell r="E302" t="str">
            <v>MBBRAS - SBC_x000D_
59.104.273/0001-29</v>
          </cell>
          <cell r="F302" t="str">
            <v>BSAO0031730</v>
          </cell>
          <cell r="G302" t="str">
            <v>DAIMLER TRUCK</v>
          </cell>
          <cell r="H302" t="str">
            <v>HAPPAG LLOYD BRASIL AGENCIAMENTO MARITIM</v>
          </cell>
          <cell r="I302" t="str">
            <v>MARITIMA</v>
          </cell>
          <cell r="J302" t="str">
            <v/>
          </cell>
          <cell r="K302" t="str">
            <v/>
          </cell>
          <cell r="L302" t="str">
            <v>HLCUSTR220100396</v>
          </cell>
          <cell r="M302" t="str">
            <v>1250250913</v>
          </cell>
          <cell r="Q302">
            <v>44580</v>
          </cell>
          <cell r="R302" t="str">
            <v>9735206 - MSC PALAK</v>
          </cell>
          <cell r="S302" t="str">
            <v>FCL</v>
          </cell>
          <cell r="T302">
            <v>44586</v>
          </cell>
          <cell r="U302">
            <v>44595</v>
          </cell>
          <cell r="V302" t="str">
            <v>152205019997916</v>
          </cell>
          <cell r="W302">
            <v>44595</v>
          </cell>
          <cell r="X302" t="str">
            <v/>
          </cell>
          <cell r="Y302" t="str">
            <v/>
          </cell>
          <cell r="Z302" t="str">
            <v/>
          </cell>
          <cell r="AA302" t="str">
            <v>0817800
PORTO DE SANTOS</v>
          </cell>
          <cell r="AB302" t="str">
            <v>0817800
PORTO DE SANTOS</v>
          </cell>
          <cell r="AC302" t="str">
            <v>BRASIL TERMINAL PORTUÁRIO S/A</v>
          </cell>
          <cell r="AD302">
            <v>44599</v>
          </cell>
          <cell r="AE302" t="str">
            <v>22/0240545-2</v>
          </cell>
          <cell r="AF302">
            <v>44599</v>
          </cell>
          <cell r="AG302" t="str">
            <v>Verde</v>
          </cell>
          <cell r="AH302">
            <v>44599</v>
          </cell>
          <cell r="AI302" t="str">
            <v/>
          </cell>
          <cell r="AJ302" t="str">
            <v/>
          </cell>
          <cell r="AK302">
            <v>44601</v>
          </cell>
        </row>
        <row r="303">
          <cell r="B303">
            <v>540200331</v>
          </cell>
          <cell r="C303" t="str">
            <v>Normal</v>
          </cell>
          <cell r="D303" t="str">
            <v>Produtivo</v>
          </cell>
          <cell r="E303" t="str">
            <v>MBBRAS - SBC_x000D_
59.104.273/0001-29</v>
          </cell>
          <cell r="F303" t="str">
            <v>BSAO0031754</v>
          </cell>
          <cell r="G303" t="str">
            <v>DAIMLER TRUCK</v>
          </cell>
          <cell r="H303" t="str">
            <v>HAPPAG LLOYD BRASIL AGENCIAMENTO MARITIM</v>
          </cell>
          <cell r="I303" t="str">
            <v>MARITIMA</v>
          </cell>
          <cell r="J303" t="str">
            <v/>
          </cell>
          <cell r="K303" t="str">
            <v/>
          </cell>
          <cell r="L303" t="str">
            <v>HLCUSTR220100604</v>
          </cell>
          <cell r="M303" t="str">
            <v>1250250935</v>
          </cell>
          <cell r="Q303">
            <v>44580</v>
          </cell>
          <cell r="R303" t="str">
            <v>9735206 - MSC PALAK</v>
          </cell>
          <cell r="S303" t="str">
            <v>FCL</v>
          </cell>
          <cell r="T303">
            <v>44586</v>
          </cell>
          <cell r="U303">
            <v>44595</v>
          </cell>
          <cell r="V303" t="str">
            <v>152205019999536</v>
          </cell>
          <cell r="W303">
            <v>44595</v>
          </cell>
          <cell r="X303" t="str">
            <v/>
          </cell>
          <cell r="Y303" t="str">
            <v/>
          </cell>
          <cell r="Z303" t="str">
            <v/>
          </cell>
          <cell r="AA303" t="str">
            <v>0817800
PORTO DE SANTOS</v>
          </cell>
          <cell r="AB303" t="str">
            <v>0817800
PORTO DE SANTOS</v>
          </cell>
          <cell r="AC303" t="str">
            <v>BRASIL TERMINAL PORTUÁRIO S/A</v>
          </cell>
          <cell r="AD303">
            <v>44599</v>
          </cell>
          <cell r="AE303" t="str">
            <v>22/0240544-4</v>
          </cell>
          <cell r="AF303">
            <v>44599</v>
          </cell>
          <cell r="AG303" t="str">
            <v>Verde</v>
          </cell>
          <cell r="AH303">
            <v>44599</v>
          </cell>
          <cell r="AI303" t="str">
            <v/>
          </cell>
          <cell r="AJ303" t="str">
            <v/>
          </cell>
          <cell r="AK303">
            <v>44599</v>
          </cell>
        </row>
        <row r="304">
          <cell r="B304">
            <v>540200312</v>
          </cell>
          <cell r="C304" t="str">
            <v>Normal</v>
          </cell>
          <cell r="D304" t="str">
            <v>Produtivo</v>
          </cell>
          <cell r="E304" t="str">
            <v>MBBRAS - SBC_x000D_
59.104.273/0001-29</v>
          </cell>
          <cell r="F304" t="str">
            <v>BSAO0031727</v>
          </cell>
          <cell r="G304" t="str">
            <v>DAIMLER TRUCK</v>
          </cell>
          <cell r="H304" t="str">
            <v>HAPPAG LLOYD BRASIL AGENCIAMENTO MARITIM</v>
          </cell>
          <cell r="I304" t="str">
            <v>MARITIMA</v>
          </cell>
          <cell r="J304" t="str">
            <v/>
          </cell>
          <cell r="K304">
            <v>44576</v>
          </cell>
          <cell r="L304" t="str">
            <v>HLCUSTR220100363</v>
          </cell>
          <cell r="M304" t="str">
            <v>1250250911</v>
          </cell>
          <cell r="Q304">
            <v>44580</v>
          </cell>
          <cell r="R304" t="str">
            <v>9735206 - MSC PALAK</v>
          </cell>
          <cell r="S304" t="str">
            <v>FCL</v>
          </cell>
          <cell r="T304">
            <v>44586</v>
          </cell>
          <cell r="U304">
            <v>44595</v>
          </cell>
          <cell r="V304" t="str">
            <v>152205019997673</v>
          </cell>
          <cell r="W304">
            <v>44595</v>
          </cell>
          <cell r="X304" t="str">
            <v/>
          </cell>
          <cell r="Y304" t="str">
            <v/>
          </cell>
          <cell r="Z304" t="str">
            <v/>
          </cell>
          <cell r="AA304" t="str">
            <v>0817800
PORTO DE SANTOS</v>
          </cell>
          <cell r="AB304" t="str">
            <v>0817800
PORTO DE SANTOS</v>
          </cell>
          <cell r="AC304" t="str">
            <v>BRASIL TERMINAL PORTUÁRIO S/A</v>
          </cell>
          <cell r="AD304">
            <v>44596</v>
          </cell>
          <cell r="AE304" t="str">
            <v>22/0235179-4</v>
          </cell>
          <cell r="AF304">
            <v>44599</v>
          </cell>
          <cell r="AG304" t="str">
            <v>Verde</v>
          </cell>
          <cell r="AH304">
            <v>44599</v>
          </cell>
          <cell r="AI304" t="str">
            <v/>
          </cell>
          <cell r="AJ304" t="str">
            <v/>
          </cell>
          <cell r="AK304">
            <v>44599</v>
          </cell>
        </row>
        <row r="305">
          <cell r="B305">
            <v>540200307</v>
          </cell>
          <cell r="C305" t="str">
            <v>Normal</v>
          </cell>
          <cell r="D305" t="str">
            <v>Produtivo</v>
          </cell>
          <cell r="E305" t="str">
            <v>MBBRAS - SBC_x000D_
59.104.273/0001-29</v>
          </cell>
          <cell r="F305" t="str">
            <v>BSAO0031725</v>
          </cell>
          <cell r="G305" t="str">
            <v>DAIMLER TRUCK</v>
          </cell>
          <cell r="H305" t="str">
            <v>HAPPAG LLOYD BRASIL AGENCIAMENTO MARITIM</v>
          </cell>
          <cell r="I305" t="str">
            <v>MARITIMA</v>
          </cell>
          <cell r="J305" t="str">
            <v/>
          </cell>
          <cell r="K305">
            <v>44576</v>
          </cell>
          <cell r="L305" t="str">
            <v>HLCUSTR220100341</v>
          </cell>
          <cell r="M305" t="str">
            <v>1250251036</v>
          </cell>
          <cell r="Q305">
            <v>44580</v>
          </cell>
          <cell r="R305" t="str">
            <v>9735206 - MSC PALAK</v>
          </cell>
          <cell r="S305" t="str">
            <v>FCL</v>
          </cell>
          <cell r="T305">
            <v>44586</v>
          </cell>
          <cell r="U305">
            <v>44595</v>
          </cell>
          <cell r="V305" t="str">
            <v>152205019997401</v>
          </cell>
          <cell r="W305">
            <v>44595</v>
          </cell>
          <cell r="X305" t="str">
            <v/>
          </cell>
          <cell r="Y305" t="str">
            <v/>
          </cell>
          <cell r="Z305" t="str">
            <v/>
          </cell>
          <cell r="AA305" t="str">
            <v>0817800
PORTO DE SANTOS</v>
          </cell>
          <cell r="AB305" t="str">
            <v>0817800
PORTO DE SANTOS</v>
          </cell>
          <cell r="AC305" t="str">
            <v>BRASIL TERMINAL PORTUÁRIO S/A</v>
          </cell>
          <cell r="AD305">
            <v>44601</v>
          </cell>
          <cell r="AE305" t="str">
            <v>22/0266939-5</v>
          </cell>
          <cell r="AF305">
            <v>44602</v>
          </cell>
          <cell r="AG305" t="str">
            <v>Verde</v>
          </cell>
          <cell r="AH305">
            <v>44602</v>
          </cell>
          <cell r="AI305" t="str">
            <v/>
          </cell>
          <cell r="AJ305" t="str">
            <v/>
          </cell>
          <cell r="AK305" t="str">
            <v/>
          </cell>
        </row>
        <row r="306">
          <cell r="B306">
            <v>540200304</v>
          </cell>
          <cell r="C306" t="str">
            <v>Normal</v>
          </cell>
          <cell r="D306" t="str">
            <v>Produtivo</v>
          </cell>
          <cell r="E306" t="str">
            <v>MBBRAS - SBC_x000D_
59.104.273/0001-29</v>
          </cell>
          <cell r="F306" t="str">
            <v>BSAO0031722</v>
          </cell>
          <cell r="G306" t="str">
            <v>DAIMLER TRUCK</v>
          </cell>
          <cell r="H306" t="str">
            <v>HAPPAG LLOYD BRASIL AGENCIAMENTO MARITIM</v>
          </cell>
          <cell r="I306" t="str">
            <v>MARITIMA</v>
          </cell>
          <cell r="J306" t="str">
            <v/>
          </cell>
          <cell r="K306">
            <v>44576</v>
          </cell>
          <cell r="L306" t="str">
            <v>HLCUSTR220100290</v>
          </cell>
          <cell r="M306" t="str">
            <v>1250250906</v>
          </cell>
          <cell r="Q306">
            <v>44580</v>
          </cell>
          <cell r="R306" t="str">
            <v>9735206 - MSC PALAK</v>
          </cell>
          <cell r="S306" t="str">
            <v>FCL</v>
          </cell>
          <cell r="T306">
            <v>44586</v>
          </cell>
          <cell r="U306">
            <v>44595</v>
          </cell>
          <cell r="V306" t="str">
            <v>152205019997169</v>
          </cell>
          <cell r="W306">
            <v>44595</v>
          </cell>
          <cell r="X306" t="str">
            <v/>
          </cell>
          <cell r="Y306" t="str">
            <v/>
          </cell>
          <cell r="Z306" t="str">
            <v/>
          </cell>
          <cell r="AA306" t="str">
            <v>0817800
PORTO DE SANTOS</v>
          </cell>
          <cell r="AB306" t="str">
            <v>0817800
PORTO DE SANTOS</v>
          </cell>
          <cell r="AC306" t="str">
            <v>BRASIL TERMINAL PORTUÁRIO S/A</v>
          </cell>
          <cell r="AD306">
            <v>44596</v>
          </cell>
          <cell r="AE306" t="str">
            <v>22/0237696-7</v>
          </cell>
          <cell r="AF306">
            <v>44599</v>
          </cell>
          <cell r="AG306" t="str">
            <v>Verde</v>
          </cell>
          <cell r="AH306">
            <v>44599</v>
          </cell>
          <cell r="AI306" t="str">
            <v/>
          </cell>
          <cell r="AJ306" t="str">
            <v/>
          </cell>
          <cell r="AK306">
            <v>44599</v>
          </cell>
        </row>
        <row r="307">
          <cell r="B307">
            <v>540200288</v>
          </cell>
          <cell r="C307" t="str">
            <v>Normal</v>
          </cell>
          <cell r="D307" t="str">
            <v>Produtivo</v>
          </cell>
          <cell r="E307" t="str">
            <v>MBBRAS - SBC_x000D_
59.104.273/0001-29</v>
          </cell>
          <cell r="F307" t="str">
            <v>BSAO0031702</v>
          </cell>
          <cell r="G307" t="str">
            <v>DAIMLER TRUCK</v>
          </cell>
          <cell r="H307" t="str">
            <v>HAPPAG LLOYD BRASIL AGENCIAMENTO MARITIM</v>
          </cell>
          <cell r="I307" t="str">
            <v>MARITIMA</v>
          </cell>
          <cell r="J307" t="str">
            <v/>
          </cell>
          <cell r="K307">
            <v>44576</v>
          </cell>
          <cell r="L307" t="str">
            <v>HLCUSTR220100213</v>
          </cell>
          <cell r="M307" t="str">
            <v>1250250930</v>
          </cell>
          <cell r="Q307">
            <v>44580</v>
          </cell>
          <cell r="R307" t="str">
            <v>9735206 - MSC PALAK</v>
          </cell>
          <cell r="S307" t="str">
            <v>FCL</v>
          </cell>
          <cell r="T307">
            <v>44586</v>
          </cell>
          <cell r="U307">
            <v>44595</v>
          </cell>
          <cell r="V307" t="str">
            <v>152205019996359</v>
          </cell>
          <cell r="W307">
            <v>44595</v>
          </cell>
          <cell r="X307" t="str">
            <v/>
          </cell>
          <cell r="Y307" t="str">
            <v/>
          </cell>
          <cell r="Z307" t="str">
            <v/>
          </cell>
          <cell r="AA307" t="str">
            <v>0817800
PORTO DE SANTOS</v>
          </cell>
          <cell r="AB307" t="str">
            <v>0817800
PORTO DE SANTOS</v>
          </cell>
          <cell r="AC307" t="str">
            <v>BRASIL TERMINAL PORTUÁRIO S/A</v>
          </cell>
          <cell r="AD307">
            <v>44599</v>
          </cell>
          <cell r="AE307" t="str">
            <v>22/0242229-2</v>
          </cell>
          <cell r="AF307">
            <v>44599</v>
          </cell>
          <cell r="AG307" t="str">
            <v>Verde</v>
          </cell>
          <cell r="AH307">
            <v>44599</v>
          </cell>
          <cell r="AI307" t="str">
            <v/>
          </cell>
          <cell r="AJ307" t="str">
            <v/>
          </cell>
          <cell r="AK307">
            <v>44599</v>
          </cell>
        </row>
        <row r="308">
          <cell r="B308">
            <v>540200291</v>
          </cell>
          <cell r="C308" t="str">
            <v>Normal</v>
          </cell>
          <cell r="D308" t="str">
            <v>Produtivo</v>
          </cell>
          <cell r="E308" t="str">
            <v>MBBRAS - SBC_x000D_
59.104.273/0001-29</v>
          </cell>
          <cell r="F308" t="str">
            <v>BSAO0031703</v>
          </cell>
          <cell r="G308" t="str">
            <v>DAIMLER TRUCK</v>
          </cell>
          <cell r="H308" t="str">
            <v>HAPPAG LLOYD BRASIL AGENCIAMENTO MARITIM</v>
          </cell>
          <cell r="I308" t="str">
            <v>MARITIMA</v>
          </cell>
          <cell r="J308" t="str">
            <v/>
          </cell>
          <cell r="K308">
            <v>44576</v>
          </cell>
          <cell r="L308" t="str">
            <v>HLCUSTR220100224</v>
          </cell>
          <cell r="M308" t="str">
            <v>1250250903</v>
          </cell>
          <cell r="Q308">
            <v>44580</v>
          </cell>
          <cell r="R308" t="str">
            <v>9735206 - MSC PALAK</v>
          </cell>
          <cell r="S308" t="str">
            <v>FCL</v>
          </cell>
          <cell r="T308">
            <v>44586</v>
          </cell>
          <cell r="U308">
            <v>44595</v>
          </cell>
          <cell r="V308" t="str">
            <v>152205019996430</v>
          </cell>
          <cell r="W308">
            <v>44595</v>
          </cell>
          <cell r="X308" t="str">
            <v/>
          </cell>
          <cell r="Y308" t="str">
            <v/>
          </cell>
          <cell r="Z308" t="str">
            <v/>
          </cell>
          <cell r="AA308" t="str">
            <v>0817800
PORTO DE SANTOS</v>
          </cell>
          <cell r="AB308" t="str">
            <v>0817800
PORTO DE SANTOS</v>
          </cell>
          <cell r="AC308" t="str">
            <v>BRASIL TERMINAL PORTUÁRIO S/A</v>
          </cell>
          <cell r="AD308">
            <v>44601</v>
          </cell>
          <cell r="AE308" t="str">
            <v>22/0264482-1</v>
          </cell>
          <cell r="AF308">
            <v>44602</v>
          </cell>
          <cell r="AG308" t="str">
            <v>Verde</v>
          </cell>
          <cell r="AH308">
            <v>44602</v>
          </cell>
          <cell r="AI308" t="str">
            <v/>
          </cell>
          <cell r="AJ308" t="str">
            <v/>
          </cell>
          <cell r="AK308">
            <v>44602</v>
          </cell>
        </row>
        <row r="309">
          <cell r="B309">
            <v>540200324</v>
          </cell>
          <cell r="C309" t="str">
            <v>Normal</v>
          </cell>
          <cell r="D309" t="str">
            <v>Produtivo</v>
          </cell>
          <cell r="E309" t="str">
            <v>MBBRAS - SBC_x000D_
59.104.273/0001-29</v>
          </cell>
          <cell r="F309" t="str">
            <v>BSAO0031741</v>
          </cell>
          <cell r="G309" t="str">
            <v>DAIMLER TRUCK</v>
          </cell>
          <cell r="H309" t="str">
            <v>HAPPAG LLOYD BRASIL AGENCIAMENTO MARITIM</v>
          </cell>
          <cell r="I309" t="str">
            <v>MARITIMA</v>
          </cell>
          <cell r="J309" t="str">
            <v/>
          </cell>
          <cell r="K309" t="str">
            <v/>
          </cell>
          <cell r="L309" t="str">
            <v>HLCUSTR220100491</v>
          </cell>
          <cell r="M309" t="str">
            <v>1250250923</v>
          </cell>
          <cell r="Q309">
            <v>44580</v>
          </cell>
          <cell r="R309" t="str">
            <v>9735206 - MSC PALAK</v>
          </cell>
          <cell r="S309" t="str">
            <v>FCL</v>
          </cell>
          <cell r="T309">
            <v>44586</v>
          </cell>
          <cell r="U309">
            <v>44595</v>
          </cell>
          <cell r="V309" t="str">
            <v>152205019998807</v>
          </cell>
          <cell r="W309">
            <v>44595</v>
          </cell>
          <cell r="X309" t="str">
            <v/>
          </cell>
          <cell r="Y309" t="str">
            <v/>
          </cell>
          <cell r="Z309" t="str">
            <v/>
          </cell>
          <cell r="AA309" t="str">
            <v>0817800
PORTO DE SANTOS</v>
          </cell>
          <cell r="AB309" t="str">
            <v>0817800
PORTO DE SANTOS</v>
          </cell>
          <cell r="AC309" t="str">
            <v>BRASIL TERMINAL PORTUÁRIO S/A</v>
          </cell>
          <cell r="AD309">
            <v>44596</v>
          </cell>
          <cell r="AE309" t="str">
            <v>22/0237724-6</v>
          </cell>
          <cell r="AF309">
            <v>44599</v>
          </cell>
          <cell r="AG309" t="str">
            <v>Verde</v>
          </cell>
          <cell r="AH309">
            <v>44599</v>
          </cell>
          <cell r="AI309" t="str">
            <v/>
          </cell>
          <cell r="AJ309" t="str">
            <v/>
          </cell>
          <cell r="AK309">
            <v>44599</v>
          </cell>
        </row>
        <row r="310">
          <cell r="B310">
            <v>540200294</v>
          </cell>
          <cell r="C310" t="str">
            <v>Normal</v>
          </cell>
          <cell r="D310" t="str">
            <v>Produtivo</v>
          </cell>
          <cell r="E310" t="str">
            <v>MBBRAS - SBC_x000D_
59.104.273/0001-29</v>
          </cell>
          <cell r="F310" t="str">
            <v>BSAO0031710</v>
          </cell>
          <cell r="G310" t="str">
            <v>DAIMLER TRUCK</v>
          </cell>
          <cell r="H310" t="str">
            <v>HAPPAG LLOYD BRASIL AGENCIAMENTO MARITIM</v>
          </cell>
          <cell r="I310" t="str">
            <v>MARITIMA</v>
          </cell>
          <cell r="J310" t="str">
            <v/>
          </cell>
          <cell r="K310">
            <v>44576</v>
          </cell>
          <cell r="L310" t="str">
            <v>HLCUSTR220100246</v>
          </cell>
          <cell r="M310" t="str">
            <v>1250250902</v>
          </cell>
          <cell r="Q310">
            <v>44580</v>
          </cell>
          <cell r="R310" t="str">
            <v>9735206 - MSC PALAK</v>
          </cell>
          <cell r="S310" t="str">
            <v>FCL</v>
          </cell>
          <cell r="T310">
            <v>44586</v>
          </cell>
          <cell r="U310">
            <v>44595</v>
          </cell>
          <cell r="V310" t="str">
            <v>152205019996600</v>
          </cell>
          <cell r="W310">
            <v>44595</v>
          </cell>
          <cell r="X310" t="str">
            <v/>
          </cell>
          <cell r="Y310" t="str">
            <v/>
          </cell>
          <cell r="Z310" t="str">
            <v/>
          </cell>
          <cell r="AA310" t="str">
            <v>0817800
PORTO DE SANTOS</v>
          </cell>
          <cell r="AB310" t="str">
            <v>0817800
PORTO DE SANTOS</v>
          </cell>
          <cell r="AC310" t="str">
            <v>BRASIL TERMINAL PORTUÁRIO S/A</v>
          </cell>
          <cell r="AD310">
            <v>44600</v>
          </cell>
          <cell r="AE310" t="str">
            <v>22/0257205-7</v>
          </cell>
          <cell r="AF310">
            <v>44601</v>
          </cell>
          <cell r="AG310" t="str">
            <v>Verde</v>
          </cell>
          <cell r="AH310">
            <v>44601</v>
          </cell>
          <cell r="AI310" t="str">
            <v/>
          </cell>
          <cell r="AJ310" t="str">
            <v/>
          </cell>
          <cell r="AK310" t="str">
            <v/>
          </cell>
        </row>
        <row r="311">
          <cell r="B311">
            <v>540200323</v>
          </cell>
          <cell r="C311" t="str">
            <v>Normal</v>
          </cell>
          <cell r="D311" t="str">
            <v>Produtivo</v>
          </cell>
          <cell r="E311" t="str">
            <v>MBBRAS - SBC_x000D_
59.104.273/0001-29</v>
          </cell>
          <cell r="F311" t="str">
            <v>BSAO0031739</v>
          </cell>
          <cell r="G311" t="str">
            <v>DAIMLER TRUCK</v>
          </cell>
          <cell r="H311" t="str">
            <v>HAPPAG LLOYD BRASIL AGENCIAMENTO MARITIM</v>
          </cell>
          <cell r="I311" t="str">
            <v>MARITIMA</v>
          </cell>
          <cell r="J311" t="str">
            <v/>
          </cell>
          <cell r="K311">
            <v>44580</v>
          </cell>
          <cell r="L311" t="str">
            <v>HLCUSTR220100480</v>
          </cell>
          <cell r="M311" t="str">
            <v>1250250922</v>
          </cell>
          <cell r="Q311">
            <v>44580</v>
          </cell>
          <cell r="R311" t="str">
            <v>9735206 - MSC PALAK</v>
          </cell>
          <cell r="S311" t="str">
            <v>FCL</v>
          </cell>
          <cell r="T311">
            <v>44586</v>
          </cell>
          <cell r="U311">
            <v>44595</v>
          </cell>
          <cell r="V311" t="str">
            <v>152205019998726</v>
          </cell>
          <cell r="W311">
            <v>44595</v>
          </cell>
          <cell r="X311" t="str">
            <v/>
          </cell>
          <cell r="Y311" t="str">
            <v/>
          </cell>
          <cell r="Z311" t="str">
            <v/>
          </cell>
          <cell r="AA311" t="str">
            <v>0817800
PORTO DE SANTOS</v>
          </cell>
          <cell r="AB311" t="str">
            <v>0817800
PORTO DE SANTOS</v>
          </cell>
          <cell r="AC311" t="str">
            <v>BRASIL TERMINAL PORTUÁRIO S/A</v>
          </cell>
          <cell r="AD311">
            <v>44596</v>
          </cell>
          <cell r="AE311" t="str">
            <v>22/0235597-8</v>
          </cell>
          <cell r="AF311">
            <v>44599</v>
          </cell>
          <cell r="AG311" t="str">
            <v>Verde</v>
          </cell>
          <cell r="AH311">
            <v>44599</v>
          </cell>
          <cell r="AI311" t="str">
            <v/>
          </cell>
          <cell r="AJ311" t="str">
            <v/>
          </cell>
          <cell r="AK311">
            <v>44627</v>
          </cell>
        </row>
        <row r="312">
          <cell r="B312">
            <v>540200305</v>
          </cell>
          <cell r="C312" t="str">
            <v>Normal</v>
          </cell>
          <cell r="D312" t="str">
            <v>Produtivo</v>
          </cell>
          <cell r="E312" t="str">
            <v>MBBRAS - SBC_x000D_
59.104.273/0001-29</v>
          </cell>
          <cell r="F312" t="str">
            <v>BSAO0031723</v>
          </cell>
          <cell r="G312" t="str">
            <v>DAIMLER TRUCK</v>
          </cell>
          <cell r="H312" t="str">
            <v>HAPPAG LLOYD BRASIL AGENCIAMENTO MARITIM</v>
          </cell>
          <cell r="I312" t="str">
            <v>MARITIMA</v>
          </cell>
          <cell r="J312" t="str">
            <v/>
          </cell>
          <cell r="K312">
            <v>44576</v>
          </cell>
          <cell r="L312" t="str">
            <v>HLCUSTR220100308</v>
          </cell>
          <cell r="M312" t="str">
            <v>1250250909</v>
          </cell>
          <cell r="Q312">
            <v>44580</v>
          </cell>
          <cell r="R312" t="str">
            <v>9735206 - MSC PALAK</v>
          </cell>
          <cell r="S312" t="str">
            <v>FCL</v>
          </cell>
          <cell r="T312">
            <v>44586</v>
          </cell>
          <cell r="U312">
            <v>44595</v>
          </cell>
          <cell r="V312" t="str">
            <v>152205019997240</v>
          </cell>
          <cell r="W312">
            <v>44595</v>
          </cell>
          <cell r="X312" t="str">
            <v/>
          </cell>
          <cell r="Y312" t="str">
            <v/>
          </cell>
          <cell r="Z312" t="str">
            <v/>
          </cell>
          <cell r="AA312" t="str">
            <v>0817800
PORTO DE SANTOS</v>
          </cell>
          <cell r="AB312" t="str">
            <v>0817800
PORTO DE SANTOS</v>
          </cell>
          <cell r="AC312" t="str">
            <v>BRASIL TERMINAL PORTUÁRIO S/A</v>
          </cell>
          <cell r="AD312">
            <v>44599</v>
          </cell>
          <cell r="AE312" t="str">
            <v>22/0242260-8</v>
          </cell>
          <cell r="AF312">
            <v>44599</v>
          </cell>
          <cell r="AG312" t="str">
            <v>Verde</v>
          </cell>
          <cell r="AH312">
            <v>44599</v>
          </cell>
          <cell r="AI312" t="str">
            <v/>
          </cell>
          <cell r="AJ312" t="str">
            <v/>
          </cell>
          <cell r="AK312">
            <v>44599</v>
          </cell>
        </row>
        <row r="313">
          <cell r="B313">
            <v>540200326</v>
          </cell>
          <cell r="C313" t="str">
            <v>Normal</v>
          </cell>
          <cell r="D313" t="str">
            <v>Produtivo</v>
          </cell>
          <cell r="E313" t="str">
            <v>MBBRAS - SBC_x000D_
59.104.273/0001-29</v>
          </cell>
          <cell r="F313" t="str">
            <v>BSAO0031745</v>
          </cell>
          <cell r="G313" t="str">
            <v>DAIMLER TRUCK</v>
          </cell>
          <cell r="H313" t="str">
            <v>HAPPAG LLOYD BRASIL AGENCIAMENTO MARITIM</v>
          </cell>
          <cell r="I313" t="str">
            <v>MARITIMA</v>
          </cell>
          <cell r="J313" t="str">
            <v/>
          </cell>
          <cell r="K313">
            <v>44580</v>
          </cell>
          <cell r="L313" t="str">
            <v>HLCUSTR220100510</v>
          </cell>
          <cell r="M313" t="str">
            <v>1250250925</v>
          </cell>
          <cell r="Q313">
            <v>44580</v>
          </cell>
          <cell r="R313" t="str">
            <v>9735206 - MSC PALAK</v>
          </cell>
          <cell r="S313" t="str">
            <v>FCL</v>
          </cell>
          <cell r="T313">
            <v>44586</v>
          </cell>
          <cell r="U313">
            <v>44595</v>
          </cell>
          <cell r="V313" t="str">
            <v>152205019999021</v>
          </cell>
          <cell r="W313">
            <v>44595</v>
          </cell>
          <cell r="X313" t="str">
            <v/>
          </cell>
          <cell r="Y313" t="str">
            <v/>
          </cell>
          <cell r="Z313" t="str">
            <v/>
          </cell>
          <cell r="AA313" t="str">
            <v>0817800
PORTO DE SANTOS</v>
          </cell>
          <cell r="AB313" t="str">
            <v>0817800
PORTO DE SANTOS</v>
          </cell>
          <cell r="AC313" t="str">
            <v>BRASIL TERMINAL PORTUÁRIO S/A</v>
          </cell>
          <cell r="AD313">
            <v>44599</v>
          </cell>
          <cell r="AE313" t="str">
            <v>22/0248153-1</v>
          </cell>
          <cell r="AF313">
            <v>44600</v>
          </cell>
          <cell r="AG313" t="str">
            <v>Verde</v>
          </cell>
          <cell r="AH313">
            <v>44600</v>
          </cell>
          <cell r="AI313" t="str">
            <v/>
          </cell>
          <cell r="AJ313" t="str">
            <v/>
          </cell>
          <cell r="AK313" t="str">
            <v/>
          </cell>
        </row>
        <row r="314">
          <cell r="B314">
            <v>540200278</v>
          </cell>
          <cell r="C314" t="str">
            <v>Normal</v>
          </cell>
          <cell r="D314" t="str">
            <v>Produtivo</v>
          </cell>
          <cell r="E314" t="str">
            <v>MBBRAS - SBC_x000D_
59.104.273/0001-29</v>
          </cell>
          <cell r="F314" t="str">
            <v>BSAO0031697</v>
          </cell>
          <cell r="G314" t="str">
            <v>DAIMLER TRUCK</v>
          </cell>
          <cell r="H314" t="str">
            <v>HAPPAG LLOYD BRASIL AGENCIAMENTO MARITIM</v>
          </cell>
          <cell r="I314" t="str">
            <v>MARITIMA</v>
          </cell>
          <cell r="J314" t="str">
            <v/>
          </cell>
          <cell r="K314">
            <v>44576</v>
          </cell>
          <cell r="L314" t="str">
            <v>HLCUSTR220100173</v>
          </cell>
          <cell r="M314" t="str">
            <v>1250250933</v>
          </cell>
          <cell r="Q314">
            <v>44580</v>
          </cell>
          <cell r="R314" t="str">
            <v>9735206 - MSC PALAK</v>
          </cell>
          <cell r="S314" t="str">
            <v>FCL</v>
          </cell>
          <cell r="T314">
            <v>44586</v>
          </cell>
          <cell r="U314">
            <v>44595</v>
          </cell>
          <cell r="V314" t="str">
            <v>152205019995972</v>
          </cell>
          <cell r="W314">
            <v>44595</v>
          </cell>
          <cell r="X314" t="str">
            <v/>
          </cell>
          <cell r="Y314" t="str">
            <v/>
          </cell>
          <cell r="Z314" t="str">
            <v/>
          </cell>
          <cell r="AA314" t="str">
            <v>0817800
PORTO DE SANTOS</v>
          </cell>
          <cell r="AB314" t="str">
            <v>0817900
SAO PAULO</v>
          </cell>
          <cell r="AC314" t="str">
            <v>EADI SANTO ANDRE TERMINAL DE CARGAS LTDA.</v>
          </cell>
          <cell r="AD314">
            <v>44624</v>
          </cell>
          <cell r="AE314" t="str">
            <v>22/0421124-8</v>
          </cell>
          <cell r="AF314">
            <v>44624</v>
          </cell>
          <cell r="AG314" t="str">
            <v>Verde</v>
          </cell>
          <cell r="AH314">
            <v>44624</v>
          </cell>
          <cell r="AI314" t="str">
            <v/>
          </cell>
          <cell r="AJ314" t="str">
            <v/>
          </cell>
          <cell r="AK314" t="str">
            <v/>
          </cell>
        </row>
        <row r="315">
          <cell r="B315">
            <v>540200327</v>
          </cell>
          <cell r="C315" t="str">
            <v>Normal</v>
          </cell>
          <cell r="D315" t="str">
            <v>Produtivo</v>
          </cell>
          <cell r="E315" t="str">
            <v>MBBRAS - SBC_x000D_
59.104.273/0001-29</v>
          </cell>
          <cell r="F315" t="str">
            <v>BSAO0031746</v>
          </cell>
          <cell r="G315" t="str">
            <v>DAIMLER TRUCK</v>
          </cell>
          <cell r="H315" t="str">
            <v>HAPPAG LLOYD BRASIL AGENCIAMENTO MARITIM</v>
          </cell>
          <cell r="I315" t="str">
            <v>MARITIMA</v>
          </cell>
          <cell r="J315" t="str">
            <v/>
          </cell>
          <cell r="K315" t="str">
            <v/>
          </cell>
          <cell r="L315" t="str">
            <v>HLCUSTR220100520</v>
          </cell>
          <cell r="M315" t="str">
            <v>1250250926</v>
          </cell>
          <cell r="Q315">
            <v>44580</v>
          </cell>
          <cell r="R315" t="str">
            <v>9735206 - MSC PALAK</v>
          </cell>
          <cell r="S315" t="str">
            <v>FCL</v>
          </cell>
          <cell r="T315">
            <v>44586</v>
          </cell>
          <cell r="U315">
            <v>44595</v>
          </cell>
          <cell r="V315" t="str">
            <v>152205019999102</v>
          </cell>
          <cell r="W315">
            <v>44595</v>
          </cell>
          <cell r="X315" t="str">
            <v/>
          </cell>
          <cell r="Y315" t="str">
            <v/>
          </cell>
          <cell r="Z315" t="str">
            <v/>
          </cell>
          <cell r="AA315" t="str">
            <v>0817800
PORTO DE SANTOS</v>
          </cell>
          <cell r="AB315" t="str">
            <v>0817800
PORTO DE SANTOS</v>
          </cell>
          <cell r="AC315" t="str">
            <v>BRASIL TERMINAL PORTUÁRIO S/A</v>
          </cell>
          <cell r="AD315">
            <v>44596</v>
          </cell>
          <cell r="AE315" t="str">
            <v>22/0235178-6</v>
          </cell>
          <cell r="AF315">
            <v>44599</v>
          </cell>
          <cell r="AG315" t="str">
            <v>Verde</v>
          </cell>
          <cell r="AH315">
            <v>44599</v>
          </cell>
          <cell r="AI315" t="str">
            <v/>
          </cell>
          <cell r="AJ315" t="str">
            <v/>
          </cell>
          <cell r="AK315">
            <v>44599</v>
          </cell>
        </row>
        <row r="316">
          <cell r="B316">
            <v>540200325</v>
          </cell>
          <cell r="C316" t="str">
            <v>Normal</v>
          </cell>
          <cell r="D316" t="str">
            <v>Produtivo</v>
          </cell>
          <cell r="E316" t="str">
            <v>MBBRAS - SBC_x000D_
59.104.273/0001-29</v>
          </cell>
          <cell r="F316" t="str">
            <v>BSAO0031743</v>
          </cell>
          <cell r="G316" t="str">
            <v>DAIMLER TRUCK</v>
          </cell>
          <cell r="H316" t="str">
            <v>HAPPAG LLOYD BRASIL AGENCIAMENTO MARITIM</v>
          </cell>
          <cell r="I316" t="str">
            <v>MARITIMA</v>
          </cell>
          <cell r="J316" t="str">
            <v/>
          </cell>
          <cell r="K316" t="str">
            <v/>
          </cell>
          <cell r="L316" t="str">
            <v>HLCUSTR220100509</v>
          </cell>
          <cell r="M316" t="str">
            <v>1250250924</v>
          </cell>
          <cell r="Q316">
            <v>44580</v>
          </cell>
          <cell r="R316" t="str">
            <v>9735206 - MSC PALAK</v>
          </cell>
          <cell r="S316" t="str">
            <v>FCL</v>
          </cell>
          <cell r="T316">
            <v>44586</v>
          </cell>
          <cell r="U316">
            <v>44595</v>
          </cell>
          <cell r="V316" t="str">
            <v>152205019998998</v>
          </cell>
          <cell r="W316">
            <v>44595</v>
          </cell>
          <cell r="X316" t="str">
            <v/>
          </cell>
          <cell r="Y316" t="str">
            <v/>
          </cell>
          <cell r="Z316" t="str">
            <v/>
          </cell>
          <cell r="AA316" t="str">
            <v>0817800
PORTO DE SANTOS</v>
          </cell>
          <cell r="AB316" t="str">
            <v>0817800
PORTO DE SANTOS</v>
          </cell>
          <cell r="AC316" t="str">
            <v>BRASIL TERMINAL PORTUÁRIO S/A</v>
          </cell>
          <cell r="AD316">
            <v>44599</v>
          </cell>
          <cell r="AE316" t="str">
            <v>22/0241908-9</v>
          </cell>
          <cell r="AF316">
            <v>44599</v>
          </cell>
          <cell r="AG316" t="str">
            <v>Verde</v>
          </cell>
          <cell r="AH316">
            <v>44599</v>
          </cell>
          <cell r="AI316" t="str">
            <v/>
          </cell>
          <cell r="AJ316" t="str">
            <v/>
          </cell>
          <cell r="AK316">
            <v>44599</v>
          </cell>
        </row>
        <row r="317">
          <cell r="B317">
            <v>540200328</v>
          </cell>
          <cell r="C317" t="str">
            <v>Normal</v>
          </cell>
          <cell r="D317" t="str">
            <v>Produtivo</v>
          </cell>
          <cell r="E317" t="str">
            <v>MBBRAS - SBC_x000D_
59.104.273/0001-29</v>
          </cell>
          <cell r="F317" t="str">
            <v>BSAO0031747</v>
          </cell>
          <cell r="G317" t="str">
            <v>DAIMLER TRUCK</v>
          </cell>
          <cell r="H317" t="str">
            <v>HAPPAG LLOYD BRASIL AGENCIAMENTO MARITIM</v>
          </cell>
          <cell r="I317" t="str">
            <v>MARITIMA</v>
          </cell>
          <cell r="J317" t="str">
            <v/>
          </cell>
          <cell r="K317" t="str">
            <v/>
          </cell>
          <cell r="L317" t="str">
            <v>HLCUSTR220100531</v>
          </cell>
          <cell r="M317" t="str">
            <v>1250250929</v>
          </cell>
          <cell r="Q317">
            <v>44580</v>
          </cell>
          <cell r="R317" t="str">
            <v>9735206 - MSC PALAK</v>
          </cell>
          <cell r="S317" t="str">
            <v>FCL</v>
          </cell>
          <cell r="T317">
            <v>44586</v>
          </cell>
          <cell r="U317">
            <v>44595</v>
          </cell>
          <cell r="V317" t="str">
            <v>152205019999293</v>
          </cell>
          <cell r="W317">
            <v>44595</v>
          </cell>
          <cell r="X317" t="str">
            <v/>
          </cell>
          <cell r="Y317" t="str">
            <v/>
          </cell>
          <cell r="Z317" t="str">
            <v/>
          </cell>
          <cell r="AA317" t="str">
            <v>0817800
PORTO DE SANTOS</v>
          </cell>
          <cell r="AB317" t="str">
            <v>0817800
PORTO DE SANTOS</v>
          </cell>
          <cell r="AC317" t="str">
            <v>BRASIL TERMINAL PORTUÁRIO S/A</v>
          </cell>
          <cell r="AD317">
            <v>44599</v>
          </cell>
          <cell r="AE317" t="str">
            <v>22/0242325-6</v>
          </cell>
          <cell r="AF317">
            <v>44599</v>
          </cell>
          <cell r="AG317" t="str">
            <v>Verde</v>
          </cell>
          <cell r="AH317">
            <v>44599</v>
          </cell>
          <cell r="AI317" t="str">
            <v/>
          </cell>
          <cell r="AJ317" t="str">
            <v/>
          </cell>
          <cell r="AK317">
            <v>44602</v>
          </cell>
        </row>
        <row r="318">
          <cell r="B318">
            <v>540200314</v>
          </cell>
          <cell r="C318" t="str">
            <v>Normal</v>
          </cell>
          <cell r="D318" t="str">
            <v>Produtivo</v>
          </cell>
          <cell r="E318" t="str">
            <v>MBBRAS - SBC_x000D_
59.104.273/0001-29</v>
          </cell>
          <cell r="F318" t="str">
            <v>BSAO0031729</v>
          </cell>
          <cell r="G318" t="str">
            <v>DAIMLER TRUCK</v>
          </cell>
          <cell r="H318" t="str">
            <v>HAPPAG LLOYD BRASIL AGENCIAMENTO MARITIM</v>
          </cell>
          <cell r="I318" t="str">
            <v>MARITIMA</v>
          </cell>
          <cell r="J318" t="str">
            <v/>
          </cell>
          <cell r="K318" t="str">
            <v/>
          </cell>
          <cell r="L318" t="str">
            <v>HLCUSTR220100385</v>
          </cell>
          <cell r="M318" t="str">
            <v>1250250912</v>
          </cell>
          <cell r="Q318">
            <v>44580</v>
          </cell>
          <cell r="R318" t="str">
            <v>9735206 - MSC PALAK</v>
          </cell>
          <cell r="S318" t="str">
            <v>FCL</v>
          </cell>
          <cell r="T318">
            <v>44576</v>
          </cell>
          <cell r="U318">
            <v>44595</v>
          </cell>
          <cell r="V318" t="str">
            <v>152205019997835</v>
          </cell>
          <cell r="W318">
            <v>44595</v>
          </cell>
          <cell r="X318" t="str">
            <v/>
          </cell>
          <cell r="Y318" t="str">
            <v/>
          </cell>
          <cell r="Z318" t="str">
            <v/>
          </cell>
          <cell r="AA318" t="str">
            <v>0817800
PORTO DE SANTOS</v>
          </cell>
          <cell r="AB318" t="str">
            <v>0817800
PORTO DE SANTOS</v>
          </cell>
          <cell r="AC318" t="str">
            <v>BRASIL TERMINAL PORTUÁRIO S/A</v>
          </cell>
          <cell r="AD318">
            <v>44599</v>
          </cell>
          <cell r="AE318" t="str">
            <v>22/0241906-2</v>
          </cell>
          <cell r="AF318">
            <v>44599</v>
          </cell>
          <cell r="AG318" t="str">
            <v>Verde</v>
          </cell>
          <cell r="AH318">
            <v>44599</v>
          </cell>
          <cell r="AI318" t="str">
            <v/>
          </cell>
          <cell r="AJ318" t="str">
            <v/>
          </cell>
          <cell r="AK318">
            <v>44601</v>
          </cell>
        </row>
        <row r="319">
          <cell r="B319">
            <v>540200333</v>
          </cell>
          <cell r="C319" t="str">
            <v>Normal</v>
          </cell>
          <cell r="D319" t="str">
            <v>Produtivo</v>
          </cell>
          <cell r="E319" t="str">
            <v>MBBRAS - SBC_x000D_
59.104.273/0001-29</v>
          </cell>
          <cell r="F319" t="str">
            <v>BSAO0031758</v>
          </cell>
          <cell r="G319" t="str">
            <v>DAIMLER TRUCK</v>
          </cell>
          <cell r="H319" t="str">
            <v>HAPPAG LLOYD BRASIL AGENCIAMENTO MARITIM</v>
          </cell>
          <cell r="I319" t="str">
            <v>MARITIMA</v>
          </cell>
          <cell r="J319" t="str">
            <v/>
          </cell>
          <cell r="K319" t="str">
            <v/>
          </cell>
          <cell r="L319" t="str">
            <v>HLCUSTR220100805</v>
          </cell>
          <cell r="M319" t="str">
            <v>1250250941</v>
          </cell>
          <cell r="Q319">
            <v>44580</v>
          </cell>
          <cell r="R319" t="str">
            <v>9735206 - MSC PALAK</v>
          </cell>
          <cell r="S319" t="str">
            <v>FCL</v>
          </cell>
          <cell r="T319">
            <v>44586</v>
          </cell>
          <cell r="U319">
            <v>44595</v>
          </cell>
          <cell r="V319" t="str">
            <v>152205019999706</v>
          </cell>
          <cell r="W319">
            <v>44595</v>
          </cell>
          <cell r="X319" t="str">
            <v/>
          </cell>
          <cell r="Y319" t="str">
            <v/>
          </cell>
          <cell r="Z319" t="str">
            <v/>
          </cell>
          <cell r="AA319" t="str">
            <v>0817800
PORTO DE SANTOS</v>
          </cell>
          <cell r="AB319" t="str">
            <v>0817800
PORTO DE SANTOS</v>
          </cell>
          <cell r="AC319" t="str">
            <v>BRASIL TERMINAL PORTUÁRIO S/A</v>
          </cell>
          <cell r="AD319">
            <v>44596</v>
          </cell>
          <cell r="AE319" t="str">
            <v>22/0237689-4</v>
          </cell>
          <cell r="AF319">
            <v>44599</v>
          </cell>
          <cell r="AG319" t="str">
            <v>Verde</v>
          </cell>
          <cell r="AH319">
            <v>44599</v>
          </cell>
          <cell r="AI319" t="str">
            <v/>
          </cell>
          <cell r="AJ319" t="str">
            <v/>
          </cell>
          <cell r="AK319">
            <v>44599</v>
          </cell>
        </row>
        <row r="320">
          <cell r="B320">
            <v>540200285</v>
          </cell>
          <cell r="C320" t="str">
            <v>Normal</v>
          </cell>
          <cell r="D320" t="str">
            <v>Produtivo</v>
          </cell>
          <cell r="E320" t="str">
            <v>MBBRAS - SBC_x000D_
59.104.273/0001-29</v>
          </cell>
          <cell r="F320" t="str">
            <v>BSAO0031701</v>
          </cell>
          <cell r="G320" t="str">
            <v>DAIMLER TRUCK</v>
          </cell>
          <cell r="H320" t="str">
            <v>HAPPAG LLOYD BRASIL AGENCIAMENTO MARITIM</v>
          </cell>
          <cell r="I320" t="str">
            <v>MARITIMA</v>
          </cell>
          <cell r="J320" t="str">
            <v/>
          </cell>
          <cell r="K320">
            <v>44576</v>
          </cell>
          <cell r="L320" t="str">
            <v>HLCUSTR220100202</v>
          </cell>
          <cell r="M320" t="str">
            <v>1250250928</v>
          </cell>
          <cell r="Q320">
            <v>44576</v>
          </cell>
          <cell r="R320" t="str">
            <v>9735206 - MSC PALAK</v>
          </cell>
          <cell r="S320" t="str">
            <v>FCL</v>
          </cell>
          <cell r="T320">
            <v>44586</v>
          </cell>
          <cell r="U320">
            <v>44595</v>
          </cell>
          <cell r="V320" t="str">
            <v>152205019996278</v>
          </cell>
          <cell r="W320">
            <v>44595</v>
          </cell>
          <cell r="X320" t="str">
            <v/>
          </cell>
          <cell r="Y320" t="str">
            <v/>
          </cell>
          <cell r="Z320" t="str">
            <v/>
          </cell>
          <cell r="AA320" t="str">
            <v>0817800
PORTO DE SANTOS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</row>
        <row r="321">
          <cell r="B321">
            <v>540200281</v>
          </cell>
          <cell r="C321" t="str">
            <v>Normal</v>
          </cell>
          <cell r="D321" t="str">
            <v>Produtivo</v>
          </cell>
          <cell r="E321" t="str">
            <v>MBBRAS - SBC_x000D_
59.104.273/0001-29</v>
          </cell>
          <cell r="F321" t="str">
            <v>BSAO0031698</v>
          </cell>
          <cell r="G321" t="str">
            <v>DAIMLER TRUCK</v>
          </cell>
          <cell r="H321" t="str">
            <v>HAPPAG LLOYD BRASIL AGENCIAMENTO MARITIM</v>
          </cell>
          <cell r="I321" t="str">
            <v>MARITIMA</v>
          </cell>
          <cell r="J321" t="str">
            <v/>
          </cell>
          <cell r="K321">
            <v>44576</v>
          </cell>
          <cell r="L321" t="str">
            <v>HLCUSTR220100184</v>
          </cell>
          <cell r="M321" t="str">
            <v>1250250932</v>
          </cell>
          <cell r="Q321">
            <v>44580</v>
          </cell>
          <cell r="R321" t="str">
            <v>9735206 - MSC PALAK</v>
          </cell>
          <cell r="S321" t="str">
            <v>FCL</v>
          </cell>
          <cell r="T321">
            <v>44586</v>
          </cell>
          <cell r="U321">
            <v>44595</v>
          </cell>
          <cell r="V321" t="str">
            <v>152205019996006</v>
          </cell>
          <cell r="W321">
            <v>44595</v>
          </cell>
          <cell r="X321" t="str">
            <v/>
          </cell>
          <cell r="Y321" t="str">
            <v/>
          </cell>
          <cell r="Z321" t="str">
            <v/>
          </cell>
          <cell r="AA321" t="str">
            <v>0817800
PORTO DE SANTOS</v>
          </cell>
          <cell r="AB321" t="str">
            <v>0817800
PORTO DE SANTOS</v>
          </cell>
          <cell r="AC321" t="str">
            <v>BRASIL TERMINAL PORTUÁRIO S/A</v>
          </cell>
          <cell r="AD321">
            <v>44600</v>
          </cell>
          <cell r="AE321" t="str">
            <v>22/0257647-8</v>
          </cell>
          <cell r="AF321">
            <v>44601</v>
          </cell>
          <cell r="AG321" t="str">
            <v>Verde</v>
          </cell>
          <cell r="AH321">
            <v>44601</v>
          </cell>
          <cell r="AI321" t="str">
            <v/>
          </cell>
          <cell r="AJ321" t="str">
            <v/>
          </cell>
          <cell r="AK321">
            <v>44601</v>
          </cell>
        </row>
        <row r="322">
          <cell r="B322">
            <v>540200367</v>
          </cell>
          <cell r="C322" t="str">
            <v>Normal</v>
          </cell>
          <cell r="D322" t="str">
            <v>Produtivo</v>
          </cell>
          <cell r="E322" t="str">
            <v>MBBRAS - SBC_x000D_
59.104.273/0001-29</v>
          </cell>
          <cell r="F322" t="str">
            <v>BSAO0032084</v>
          </cell>
          <cell r="G322" t="str">
            <v>DAIMLER TRUCK</v>
          </cell>
          <cell r="H322" t="str">
            <v>HAPPAG LLOYD BRASIL AGENCIAMENTO MARITIM</v>
          </cell>
          <cell r="I322" t="str">
            <v>MARITIMA</v>
          </cell>
          <cell r="J322" t="str">
            <v/>
          </cell>
          <cell r="K322">
            <v>44576</v>
          </cell>
          <cell r="L322" t="str">
            <v>HLCUSTR220100944</v>
          </cell>
          <cell r="M322" t="str">
            <v>1250250945</v>
          </cell>
          <cell r="Q322">
            <v>44580</v>
          </cell>
          <cell r="R322" t="str">
            <v>9735206 - MSC PALAK</v>
          </cell>
          <cell r="S322" t="str">
            <v>FCL</v>
          </cell>
          <cell r="T322">
            <v>44586</v>
          </cell>
          <cell r="U322">
            <v>44595</v>
          </cell>
          <cell r="V322" t="str">
            <v>152205020000466</v>
          </cell>
          <cell r="W322">
            <v>44595</v>
          </cell>
          <cell r="X322" t="str">
            <v/>
          </cell>
          <cell r="Y322" t="str">
            <v/>
          </cell>
          <cell r="Z322" t="str">
            <v/>
          </cell>
          <cell r="AA322" t="str">
            <v>0817800
PORTO DE SANTOS</v>
          </cell>
          <cell r="AB322" t="str">
            <v>0817800
PORTO DE SANTOS</v>
          </cell>
          <cell r="AC322" t="str">
            <v>BRASIL TERMINAL PORTUÁRIO S/A</v>
          </cell>
          <cell r="AD322">
            <v>44597</v>
          </cell>
          <cell r="AE322" t="str">
            <v>22/0238135-9</v>
          </cell>
          <cell r="AF322">
            <v>44599</v>
          </cell>
          <cell r="AG322" t="str">
            <v>Verde</v>
          </cell>
          <cell r="AH322">
            <v>44599</v>
          </cell>
          <cell r="AI322" t="str">
            <v/>
          </cell>
          <cell r="AJ322" t="str">
            <v/>
          </cell>
          <cell r="AK322">
            <v>44601</v>
          </cell>
        </row>
        <row r="323">
          <cell r="B323">
            <v>540200368</v>
          </cell>
          <cell r="C323" t="str">
            <v>Normal</v>
          </cell>
          <cell r="D323" t="str">
            <v>Produtivo</v>
          </cell>
          <cell r="E323" t="str">
            <v>MBBRAS - SBC_x000D_
59.104.273/0001-29</v>
          </cell>
          <cell r="F323" t="str">
            <v>BSAO0032085</v>
          </cell>
          <cell r="G323" t="str">
            <v>DAIMLER TRUCK</v>
          </cell>
          <cell r="H323" t="str">
            <v>HAPPAG LLOYD BRASIL AGENCIAMENTO MARITIM</v>
          </cell>
          <cell r="I323" t="str">
            <v>MARITIMA</v>
          </cell>
          <cell r="J323" t="str">
            <v/>
          </cell>
          <cell r="K323">
            <v>44576</v>
          </cell>
          <cell r="L323" t="str">
            <v>HLCUSTR220100955</v>
          </cell>
          <cell r="M323" t="str">
            <v>1250250947</v>
          </cell>
          <cell r="Q323">
            <v>44576</v>
          </cell>
          <cell r="R323" t="str">
            <v>9735206 - MSC PALAK</v>
          </cell>
          <cell r="S323" t="str">
            <v>FCL</v>
          </cell>
          <cell r="T323">
            <v>44586</v>
          </cell>
          <cell r="U323">
            <v>44595</v>
          </cell>
          <cell r="V323" t="str">
            <v>152205020000547</v>
          </cell>
          <cell r="W323">
            <v>44595</v>
          </cell>
          <cell r="X323" t="str">
            <v/>
          </cell>
          <cell r="Y323" t="str">
            <v/>
          </cell>
          <cell r="Z323" t="str">
            <v/>
          </cell>
          <cell r="AA323" t="str">
            <v>0817800
PORTO DE SANTOS</v>
          </cell>
          <cell r="AB323" t="str">
            <v>0817800
PORTO DE SANTOS</v>
          </cell>
          <cell r="AC323" t="str">
            <v>BRASIL TERMINAL PORTUÁRIO S/A</v>
          </cell>
          <cell r="AD323" t="str">
            <v/>
          </cell>
          <cell r="AE323" t="str">
            <v/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</row>
        <row r="324">
          <cell r="B324">
            <v>540200371</v>
          </cell>
          <cell r="C324" t="str">
            <v>Normal</v>
          </cell>
          <cell r="D324" t="str">
            <v>Produtivo</v>
          </cell>
          <cell r="E324" t="str">
            <v>MBBRAS - SBC_x000D_
59.104.273/0001-29</v>
          </cell>
          <cell r="F324" t="str">
            <v>BSAO0032088</v>
          </cell>
          <cell r="G324" t="str">
            <v>DAIMLER TRUCK</v>
          </cell>
          <cell r="H324" t="str">
            <v>HAPPAG LLOYD BRASIL AGENCIAMENTO MARITIM</v>
          </cell>
          <cell r="I324" t="str">
            <v>MARITIMA</v>
          </cell>
          <cell r="J324" t="str">
            <v/>
          </cell>
          <cell r="K324">
            <v>44576</v>
          </cell>
          <cell r="L324" t="str">
            <v>HLCUSTR220101205</v>
          </cell>
          <cell r="M324" t="str">
            <v>1250250952</v>
          </cell>
          <cell r="Q324">
            <v>44580</v>
          </cell>
          <cell r="R324" t="str">
            <v>9735206 - MSC PALAK</v>
          </cell>
          <cell r="S324" t="str">
            <v>FCL</v>
          </cell>
          <cell r="T324">
            <v>44586</v>
          </cell>
          <cell r="U324">
            <v>44595</v>
          </cell>
          <cell r="V324" t="str">
            <v>152205020000890</v>
          </cell>
          <cell r="W324">
            <v>44595</v>
          </cell>
          <cell r="X324" t="str">
            <v/>
          </cell>
          <cell r="Y324" t="str">
            <v/>
          </cell>
          <cell r="Z324" t="str">
            <v/>
          </cell>
          <cell r="AA324" t="str">
            <v>0817800
PORTO DE SANTOS</v>
          </cell>
          <cell r="AB324" t="str">
            <v>0817800
PORTO DE SANTOS</v>
          </cell>
          <cell r="AC324" t="str">
            <v>BRASIL TERMINAL PORTUÁRIO S/A</v>
          </cell>
          <cell r="AD324">
            <v>44603</v>
          </cell>
          <cell r="AE324" t="str">
            <v>22/0278877-7</v>
          </cell>
          <cell r="AF324">
            <v>44603</v>
          </cell>
          <cell r="AG324" t="str">
            <v>Verde</v>
          </cell>
          <cell r="AH324">
            <v>44603</v>
          </cell>
          <cell r="AI324" t="str">
            <v/>
          </cell>
          <cell r="AJ324" t="str">
            <v/>
          </cell>
          <cell r="AK324">
            <v>44615</v>
          </cell>
        </row>
        <row r="325">
          <cell r="B325">
            <v>540200364</v>
          </cell>
          <cell r="C325" t="str">
            <v>Normal</v>
          </cell>
          <cell r="D325" t="str">
            <v>Produtivo</v>
          </cell>
          <cell r="E325" t="str">
            <v>MBBRAS - SBC_x000D_
59.104.273/0001-29</v>
          </cell>
          <cell r="F325" t="str">
            <v>BSAO0032080</v>
          </cell>
          <cell r="G325" t="str">
            <v>DAIMLER TRUCK</v>
          </cell>
          <cell r="H325" t="str">
            <v>HAPPAG LLOYD BRASIL AGENCIAMENTO MARITIM</v>
          </cell>
          <cell r="I325" t="str">
            <v>MARITIMA</v>
          </cell>
          <cell r="J325" t="str">
            <v/>
          </cell>
          <cell r="K325">
            <v>44576</v>
          </cell>
          <cell r="L325" t="str">
            <v>HLCUSTR220100882</v>
          </cell>
          <cell r="M325" t="str">
            <v>1250250943</v>
          </cell>
          <cell r="Q325">
            <v>44580</v>
          </cell>
          <cell r="R325" t="str">
            <v>9735206 - MSC PALAK</v>
          </cell>
          <cell r="S325" t="str">
            <v>FCL</v>
          </cell>
          <cell r="T325">
            <v>44586</v>
          </cell>
          <cell r="U325">
            <v>44595</v>
          </cell>
          <cell r="V325" t="str">
            <v>152205020000202</v>
          </cell>
          <cell r="W325">
            <v>44595</v>
          </cell>
          <cell r="X325" t="str">
            <v/>
          </cell>
          <cell r="Y325" t="str">
            <v/>
          </cell>
          <cell r="Z325" t="str">
            <v/>
          </cell>
          <cell r="AA325" t="str">
            <v>0817800
PORTO DE SANTOS</v>
          </cell>
          <cell r="AB325" t="str">
            <v>0817800
PORTO DE SANTOS</v>
          </cell>
          <cell r="AC325" t="str">
            <v>BRASIL TERMINAL PORTUÁRIO S/A</v>
          </cell>
          <cell r="AD325">
            <v>44602</v>
          </cell>
          <cell r="AE325" t="str">
            <v>22/0271510-9</v>
          </cell>
          <cell r="AF325">
            <v>44602</v>
          </cell>
          <cell r="AG325" t="str">
            <v>Verde</v>
          </cell>
          <cell r="AH325">
            <v>44602</v>
          </cell>
          <cell r="AI325" t="str">
            <v/>
          </cell>
          <cell r="AJ325" t="str">
            <v/>
          </cell>
          <cell r="AK325">
            <v>44608</v>
          </cell>
        </row>
        <row r="326">
          <cell r="B326">
            <v>540200369</v>
          </cell>
          <cell r="C326" t="str">
            <v>Normal</v>
          </cell>
          <cell r="D326" t="str">
            <v>Produtivo</v>
          </cell>
          <cell r="E326" t="str">
            <v>MBBRAS - SBC_x000D_
59.104.273/0001-29</v>
          </cell>
          <cell r="F326" t="str">
            <v>BSAO0032086</v>
          </cell>
          <cell r="G326" t="str">
            <v>DAIMLER TRUCK</v>
          </cell>
          <cell r="H326" t="str">
            <v>HAPPAG LLOYD BRASIL AGENCIAMENTO MARITIM</v>
          </cell>
          <cell r="I326" t="str">
            <v>MARITIMA</v>
          </cell>
          <cell r="J326" t="str">
            <v/>
          </cell>
          <cell r="K326">
            <v>44576</v>
          </cell>
          <cell r="L326" t="str">
            <v>HLCUSTR220100999</v>
          </cell>
          <cell r="M326" t="str">
            <v>1250250948</v>
          </cell>
          <cell r="Q326">
            <v>44580</v>
          </cell>
          <cell r="R326" t="str">
            <v>9735206 - MSC PALAK</v>
          </cell>
          <cell r="S326" t="str">
            <v>FCL</v>
          </cell>
          <cell r="T326">
            <v>44586</v>
          </cell>
          <cell r="U326">
            <v>44595</v>
          </cell>
          <cell r="V326" t="str">
            <v>152205020000628</v>
          </cell>
          <cell r="W326">
            <v>44595</v>
          </cell>
          <cell r="X326" t="str">
            <v/>
          </cell>
          <cell r="Y326" t="str">
            <v/>
          </cell>
          <cell r="Z326" t="str">
            <v/>
          </cell>
          <cell r="AA326" t="str">
            <v>0817800
PORTO DE SANTOS</v>
          </cell>
          <cell r="AB326" t="str">
            <v>0817800
PORTO DE SANTOS</v>
          </cell>
          <cell r="AC326" t="str">
            <v>BRASIL TERMINAL PORTUÁRIO S/A</v>
          </cell>
          <cell r="AD326">
            <v>44596</v>
          </cell>
          <cell r="AE326" t="str">
            <v>22/0237691-6</v>
          </cell>
          <cell r="AF326">
            <v>44599</v>
          </cell>
          <cell r="AG326" t="str">
            <v>Verde</v>
          </cell>
          <cell r="AH326">
            <v>44599</v>
          </cell>
          <cell r="AI326" t="str">
            <v/>
          </cell>
          <cell r="AJ326" t="str">
            <v/>
          </cell>
          <cell r="AK326">
            <v>44599</v>
          </cell>
        </row>
        <row r="327">
          <cell r="B327">
            <v>540200370</v>
          </cell>
          <cell r="C327" t="str">
            <v>Normal</v>
          </cell>
          <cell r="D327" t="str">
            <v>Produtivo</v>
          </cell>
          <cell r="E327" t="str">
            <v>MBBRAS - SBC_x000D_
59.104.273/0001-29</v>
          </cell>
          <cell r="F327" t="str">
            <v>BSAO0032087</v>
          </cell>
          <cell r="G327" t="str">
            <v>DAIMLER TRUCK</v>
          </cell>
          <cell r="H327" t="str">
            <v>HAPPAG LLOYD BRASIL AGENCIAMENTO MARITIM</v>
          </cell>
          <cell r="I327" t="str">
            <v>MARITIMA</v>
          </cell>
          <cell r="J327" t="str">
            <v/>
          </cell>
          <cell r="K327">
            <v>44576</v>
          </cell>
          <cell r="L327" t="str">
            <v>HLCUSTR220101165</v>
          </cell>
          <cell r="M327" t="str">
            <v>1250250951</v>
          </cell>
          <cell r="Q327">
            <v>44580</v>
          </cell>
          <cell r="R327" t="str">
            <v>9735206 - MSC PALAK</v>
          </cell>
          <cell r="S327" t="str">
            <v>FCL</v>
          </cell>
          <cell r="T327">
            <v>44586</v>
          </cell>
          <cell r="U327">
            <v>44595</v>
          </cell>
          <cell r="V327" t="str">
            <v>152205020000709</v>
          </cell>
          <cell r="W327">
            <v>44595</v>
          </cell>
          <cell r="X327" t="str">
            <v/>
          </cell>
          <cell r="Y327" t="str">
            <v/>
          </cell>
          <cell r="Z327" t="str">
            <v/>
          </cell>
          <cell r="AA327" t="str">
            <v>0817800
PORTO DE SANTOS</v>
          </cell>
          <cell r="AB327" t="str">
            <v>0817800
PORTO DE SANTOS</v>
          </cell>
          <cell r="AC327" t="str">
            <v>BRASIL TERMINAL PORTUÁRIO S/A</v>
          </cell>
          <cell r="AD327">
            <v>44599</v>
          </cell>
          <cell r="AE327" t="str">
            <v>22/0248155-8</v>
          </cell>
          <cell r="AF327">
            <v>44600</v>
          </cell>
          <cell r="AG327" t="str">
            <v>Verde</v>
          </cell>
          <cell r="AH327">
            <v>44600</v>
          </cell>
          <cell r="AI327" t="str">
            <v/>
          </cell>
          <cell r="AJ327" t="str">
            <v/>
          </cell>
          <cell r="AK327">
            <v>44600</v>
          </cell>
        </row>
        <row r="328">
          <cell r="B328">
            <v>540200372</v>
          </cell>
          <cell r="C328" t="str">
            <v>Normal</v>
          </cell>
          <cell r="D328" t="str">
            <v>Produtivo</v>
          </cell>
          <cell r="E328" t="str">
            <v>MBBRAS - SBC_x000D_
59.104.273/0001-29</v>
          </cell>
          <cell r="F328" t="str">
            <v>BSAO0032089</v>
          </cell>
          <cell r="G328" t="str">
            <v>DAIMLER TRUCK</v>
          </cell>
          <cell r="H328" t="str">
            <v>HAPPAG LLOYD BRASIL AGENCIAMENTO MARITIM</v>
          </cell>
          <cell r="I328" t="str">
            <v>MARITIMA</v>
          </cell>
          <cell r="J328" t="str">
            <v/>
          </cell>
          <cell r="K328">
            <v>44576</v>
          </cell>
          <cell r="L328" t="str">
            <v>HLCUSTR220101216</v>
          </cell>
          <cell r="M328" t="str">
            <v>1250250950</v>
          </cell>
          <cell r="Q328">
            <v>44580</v>
          </cell>
          <cell r="R328" t="str">
            <v>9735206 - MSC PALAK</v>
          </cell>
          <cell r="S328" t="str">
            <v>FCL</v>
          </cell>
          <cell r="T328">
            <v>44586</v>
          </cell>
          <cell r="U328">
            <v>44595</v>
          </cell>
          <cell r="V328" t="str">
            <v>152205020000970</v>
          </cell>
          <cell r="W328">
            <v>44595</v>
          </cell>
          <cell r="X328" t="str">
            <v/>
          </cell>
          <cell r="Y328" t="str">
            <v/>
          </cell>
          <cell r="Z328" t="str">
            <v/>
          </cell>
          <cell r="AA328" t="str">
            <v>0817800
PORTO DE SANTOS</v>
          </cell>
          <cell r="AB328" t="str">
            <v>0817800
PORTO DE SANTOS</v>
          </cell>
          <cell r="AC328" t="str">
            <v>BRASIL TERMINAL PORTUÁRIO S/A</v>
          </cell>
          <cell r="AD328">
            <v>44603</v>
          </cell>
          <cell r="AE328" t="str">
            <v>22/0278879-3</v>
          </cell>
          <cell r="AF328">
            <v>44603</v>
          </cell>
          <cell r="AG328" t="str">
            <v>Verde</v>
          </cell>
          <cell r="AH328">
            <v>44603</v>
          </cell>
          <cell r="AI328" t="str">
            <v/>
          </cell>
          <cell r="AJ328" t="str">
            <v/>
          </cell>
          <cell r="AK328">
            <v>44608</v>
          </cell>
        </row>
        <row r="329">
          <cell r="B329">
            <v>540200366</v>
          </cell>
          <cell r="C329" t="str">
            <v>Normal</v>
          </cell>
          <cell r="D329" t="str">
            <v>Produtivo</v>
          </cell>
          <cell r="E329" t="str">
            <v>MBBRAS - SBC_x000D_
59.104.273/0001-29</v>
          </cell>
          <cell r="F329" t="str">
            <v>BSAO0032083</v>
          </cell>
          <cell r="G329" t="str">
            <v>DAIMLER TRUCK</v>
          </cell>
          <cell r="H329" t="str">
            <v>HAPPAG LLOYD BRASIL AGENCIAMENTO MARITIM</v>
          </cell>
          <cell r="I329" t="str">
            <v>MARITIMA</v>
          </cell>
          <cell r="J329" t="str">
            <v/>
          </cell>
          <cell r="K329">
            <v>44576</v>
          </cell>
          <cell r="L329" t="str">
            <v>HLCUSTR220100933</v>
          </cell>
          <cell r="M329" t="str">
            <v>1250250946</v>
          </cell>
          <cell r="Q329">
            <v>44580</v>
          </cell>
          <cell r="R329" t="str">
            <v>9735206 - MSC PALAK</v>
          </cell>
          <cell r="S329" t="str">
            <v>FCL</v>
          </cell>
          <cell r="T329">
            <v>44586</v>
          </cell>
          <cell r="U329">
            <v>44595</v>
          </cell>
          <cell r="V329" t="str">
            <v>152205020000385</v>
          </cell>
          <cell r="W329">
            <v>44595</v>
          </cell>
          <cell r="X329" t="str">
            <v/>
          </cell>
          <cell r="Y329" t="str">
            <v/>
          </cell>
          <cell r="Z329" t="str">
            <v/>
          </cell>
          <cell r="AA329" t="str">
            <v>0817800
PORTO DE SANTOS</v>
          </cell>
          <cell r="AB329" t="str">
            <v>0817800
PORTO DE SANTOS</v>
          </cell>
          <cell r="AC329" t="str">
            <v>BRASIL TERMINAL PORTUÁRIO S/A</v>
          </cell>
          <cell r="AD329">
            <v>44599</v>
          </cell>
          <cell r="AE329" t="str">
            <v>22/0240568-1</v>
          </cell>
          <cell r="AF329">
            <v>44599</v>
          </cell>
          <cell r="AG329" t="str">
            <v>Verde</v>
          </cell>
          <cell r="AH329">
            <v>44599</v>
          </cell>
          <cell r="AI329" t="str">
            <v/>
          </cell>
          <cell r="AJ329" t="str">
            <v/>
          </cell>
          <cell r="AK329">
            <v>44599</v>
          </cell>
        </row>
        <row r="330">
          <cell r="B330">
            <v>540200377</v>
          </cell>
          <cell r="C330" t="str">
            <v>Normal</v>
          </cell>
          <cell r="D330" t="str">
            <v>Produtivo</v>
          </cell>
          <cell r="E330" t="str">
            <v>MBBRAS - SBC_x000D_
59.104.273/0001-29</v>
          </cell>
          <cell r="F330" t="str">
            <v>BSAO0032094</v>
          </cell>
          <cell r="G330" t="str">
            <v>DAIMLER TRUCK</v>
          </cell>
          <cell r="H330" t="str">
            <v>HAPPAG LLOYD BRASIL AGENCIAMENTO MARITIM</v>
          </cell>
          <cell r="I330" t="str">
            <v>MARITIMA</v>
          </cell>
          <cell r="J330" t="str">
            <v/>
          </cell>
          <cell r="K330">
            <v>44576</v>
          </cell>
          <cell r="L330" t="str">
            <v>HLCUSTR220101355</v>
          </cell>
          <cell r="M330" t="str">
            <v>1250250958</v>
          </cell>
          <cell r="Q330">
            <v>44580</v>
          </cell>
          <cell r="R330" t="str">
            <v>9735206 - MSC PALAK</v>
          </cell>
          <cell r="S330" t="str">
            <v>FCL</v>
          </cell>
          <cell r="T330">
            <v>44586</v>
          </cell>
          <cell r="U330">
            <v>44595</v>
          </cell>
          <cell r="V330" t="str">
            <v>152205020001438</v>
          </cell>
          <cell r="W330">
            <v>44595</v>
          </cell>
          <cell r="X330" t="str">
            <v/>
          </cell>
          <cell r="Y330" t="str">
            <v/>
          </cell>
          <cell r="Z330" t="str">
            <v/>
          </cell>
          <cell r="AA330" t="str">
            <v>0817800
PORTO DE SANTOS</v>
          </cell>
          <cell r="AB330" t="str">
            <v>0817800
PORTO DE SANTOS</v>
          </cell>
          <cell r="AC330" t="str">
            <v>BRASIL TERMINAL PORTUÁRIO S/A</v>
          </cell>
          <cell r="AD330">
            <v>44596</v>
          </cell>
          <cell r="AE330" t="str">
            <v>22/0237692-4</v>
          </cell>
          <cell r="AF330">
            <v>44599</v>
          </cell>
          <cell r="AG330" t="str">
            <v>Verde</v>
          </cell>
          <cell r="AH330">
            <v>44599</v>
          </cell>
          <cell r="AI330" t="str">
            <v/>
          </cell>
          <cell r="AJ330" t="str">
            <v/>
          </cell>
          <cell r="AK330">
            <v>44599</v>
          </cell>
        </row>
        <row r="331">
          <cell r="B331">
            <v>540200375</v>
          </cell>
          <cell r="C331" t="str">
            <v>Normal</v>
          </cell>
          <cell r="D331" t="str">
            <v>Produtivo</v>
          </cell>
          <cell r="E331" t="str">
            <v>MBBRAS - SBC_x000D_
59.104.273/0001-29</v>
          </cell>
          <cell r="F331" t="str">
            <v>BSAO0032092</v>
          </cell>
          <cell r="G331" t="str">
            <v>DAIMLER TRUCK</v>
          </cell>
          <cell r="H331" t="str">
            <v>HAPPAG LLOYD BRASIL AGENCIAMENTO MARITIM</v>
          </cell>
          <cell r="I331" t="str">
            <v>MARITIMA</v>
          </cell>
          <cell r="J331" t="str">
            <v/>
          </cell>
          <cell r="K331">
            <v>44576</v>
          </cell>
          <cell r="L331" t="str">
            <v>HLCUSTR220101333</v>
          </cell>
          <cell r="M331" t="str">
            <v>1250250953</v>
          </cell>
          <cell r="Q331">
            <v>44580</v>
          </cell>
          <cell r="R331" t="str">
            <v>9735206 - MSC PALAK</v>
          </cell>
          <cell r="S331" t="str">
            <v>FCL</v>
          </cell>
          <cell r="T331">
            <v>44586</v>
          </cell>
          <cell r="U331">
            <v>44595</v>
          </cell>
          <cell r="V331" t="str">
            <v>152205020001276</v>
          </cell>
          <cell r="W331">
            <v>44595</v>
          </cell>
          <cell r="X331" t="str">
            <v/>
          </cell>
          <cell r="Y331" t="str">
            <v/>
          </cell>
          <cell r="Z331" t="str">
            <v/>
          </cell>
          <cell r="AA331" t="str">
            <v>0817800
PORTO DE SANTOS</v>
          </cell>
          <cell r="AB331" t="str">
            <v>0817900
SAO PAULO</v>
          </cell>
          <cell r="AC331" t="str">
            <v>EADI SANTO ANDRE TERMINAL DE CARGAS LTDA.</v>
          </cell>
          <cell r="AD331">
            <v>44613</v>
          </cell>
          <cell r="AE331" t="str">
            <v>22/0337180-2</v>
          </cell>
          <cell r="AF331">
            <v>44613</v>
          </cell>
          <cell r="AG331" t="str">
            <v>Verde</v>
          </cell>
          <cell r="AH331">
            <v>44613</v>
          </cell>
          <cell r="AI331" t="str">
            <v/>
          </cell>
          <cell r="AJ331" t="str">
            <v/>
          </cell>
          <cell r="AK331" t="str">
            <v/>
          </cell>
        </row>
        <row r="332">
          <cell r="B332">
            <v>540200381</v>
          </cell>
          <cell r="C332" t="str">
            <v>Normal</v>
          </cell>
          <cell r="D332" t="str">
            <v>Produtivo</v>
          </cell>
          <cell r="E332" t="str">
            <v>MBBRAS - SBC_x000D_
59.104.273/0001-29</v>
          </cell>
          <cell r="F332" t="str">
            <v>BSAO0032098</v>
          </cell>
          <cell r="G332" t="str">
            <v>DAIMLER TRUCK</v>
          </cell>
          <cell r="H332" t="str">
            <v>HAPPAG LLOYD BRASIL AGENCIAMENTO MARITIM</v>
          </cell>
          <cell r="I332" t="str">
            <v>MARITIMA</v>
          </cell>
          <cell r="J332" t="str">
            <v/>
          </cell>
          <cell r="K332">
            <v>44576</v>
          </cell>
          <cell r="L332" t="str">
            <v>HLCUSTR220101472</v>
          </cell>
          <cell r="M332" t="str">
            <v>1250250960</v>
          </cell>
          <cell r="Q332">
            <v>44580</v>
          </cell>
          <cell r="R332" t="str">
            <v>9735206 - MSC PALAK</v>
          </cell>
          <cell r="S332" t="str">
            <v>FCL</v>
          </cell>
          <cell r="T332">
            <v>44586</v>
          </cell>
          <cell r="U332">
            <v>44595</v>
          </cell>
          <cell r="V332" t="str">
            <v>152205020001861</v>
          </cell>
          <cell r="W332">
            <v>44595</v>
          </cell>
          <cell r="X332" t="str">
            <v/>
          </cell>
          <cell r="Y332" t="str">
            <v/>
          </cell>
          <cell r="Z332" t="str">
            <v/>
          </cell>
          <cell r="AA332" t="str">
            <v>0817800
PORTO DE SANTOS</v>
          </cell>
          <cell r="AB332" t="str">
            <v>0817800
PORTO DE SANTOS</v>
          </cell>
          <cell r="AC332" t="str">
            <v>BRASIL TERMINAL PORTUÁRIO S/A</v>
          </cell>
          <cell r="AD332">
            <v>44602</v>
          </cell>
          <cell r="AE332" t="str">
            <v>22/0271491-9</v>
          </cell>
          <cell r="AF332">
            <v>44602</v>
          </cell>
          <cell r="AG332" t="str">
            <v>Verde</v>
          </cell>
          <cell r="AH332">
            <v>44602</v>
          </cell>
          <cell r="AI332" t="str">
            <v/>
          </cell>
          <cell r="AJ332" t="str">
            <v/>
          </cell>
          <cell r="AK332">
            <v>44603</v>
          </cell>
        </row>
        <row r="333">
          <cell r="B333">
            <v>540200373</v>
          </cell>
          <cell r="C333" t="str">
            <v>Normal</v>
          </cell>
          <cell r="D333" t="str">
            <v>Produtivo</v>
          </cell>
          <cell r="E333" t="str">
            <v>MBBRAS - SBC_x000D_
59.104.273/0001-29</v>
          </cell>
          <cell r="F333" t="str">
            <v>BSAO0032090</v>
          </cell>
          <cell r="G333" t="str">
            <v>DAIMLER TRUCK</v>
          </cell>
          <cell r="H333" t="str">
            <v>HAPPAG LLOYD BRASIL AGENCIAMENTO MARITIM</v>
          </cell>
          <cell r="I333" t="str">
            <v>MARITIMA</v>
          </cell>
          <cell r="J333" t="str">
            <v/>
          </cell>
          <cell r="K333">
            <v>44576</v>
          </cell>
          <cell r="L333" t="str">
            <v>HLCUSTR220101227</v>
          </cell>
          <cell r="M333" t="str">
            <v>1250250949</v>
          </cell>
          <cell r="Q333">
            <v>44580</v>
          </cell>
          <cell r="R333" t="str">
            <v>9735206 - MSC PALAK</v>
          </cell>
          <cell r="S333" t="str">
            <v>FCL</v>
          </cell>
          <cell r="T333">
            <v>44586</v>
          </cell>
          <cell r="U333">
            <v>44595</v>
          </cell>
          <cell r="V333" t="str">
            <v>152205020001004</v>
          </cell>
          <cell r="W333">
            <v>44595</v>
          </cell>
          <cell r="X333" t="str">
            <v/>
          </cell>
          <cell r="Y333" t="str">
            <v/>
          </cell>
          <cell r="Z333" t="str">
            <v/>
          </cell>
          <cell r="AA333" t="str">
            <v>0817800
PORTO DE SANTOS</v>
          </cell>
          <cell r="AB333" t="str">
            <v>0817800
PORTO DE SANTOS</v>
          </cell>
          <cell r="AC333" t="str">
            <v>BRASIL TERMINAL PORTUÁRIO S/A</v>
          </cell>
          <cell r="AD333">
            <v>44601</v>
          </cell>
          <cell r="AE333" t="str">
            <v>22/0262610-6</v>
          </cell>
          <cell r="AF333">
            <v>44601</v>
          </cell>
          <cell r="AG333" t="str">
            <v>Verde</v>
          </cell>
          <cell r="AH333">
            <v>44601</v>
          </cell>
          <cell r="AI333" t="str">
            <v/>
          </cell>
          <cell r="AJ333" t="str">
            <v/>
          </cell>
          <cell r="AK333">
            <v>44601</v>
          </cell>
        </row>
        <row r="334">
          <cell r="B334">
            <v>540200374</v>
          </cell>
          <cell r="C334" t="str">
            <v>Normal</v>
          </cell>
          <cell r="D334" t="str">
            <v>Produtivo</v>
          </cell>
          <cell r="E334" t="str">
            <v>MBBRAS - SBC_x000D_
59.104.273/0001-29</v>
          </cell>
          <cell r="F334" t="str">
            <v>BSAO0032091</v>
          </cell>
          <cell r="G334" t="str">
            <v>DAIMLER TRUCK</v>
          </cell>
          <cell r="H334" t="str">
            <v>HAPPAG LLOYD BRASIL AGENCIAMENTO MARITIM</v>
          </cell>
          <cell r="I334" t="str">
            <v>MARITIMA</v>
          </cell>
          <cell r="J334" t="str">
            <v/>
          </cell>
          <cell r="K334">
            <v>44576</v>
          </cell>
          <cell r="L334" t="str">
            <v>HLCUSTR220101322</v>
          </cell>
          <cell r="M334" t="str">
            <v>1250250955</v>
          </cell>
          <cell r="Q334">
            <v>44580</v>
          </cell>
          <cell r="R334" t="str">
            <v>9735206 - MSC PALAK</v>
          </cell>
          <cell r="S334" t="str">
            <v>FCL</v>
          </cell>
          <cell r="T334">
            <v>44586</v>
          </cell>
          <cell r="U334">
            <v>44595</v>
          </cell>
          <cell r="V334" t="str">
            <v>152205020001195</v>
          </cell>
          <cell r="W334">
            <v>44595</v>
          </cell>
          <cell r="X334" t="str">
            <v/>
          </cell>
          <cell r="Y334" t="str">
            <v/>
          </cell>
          <cell r="Z334" t="str">
            <v/>
          </cell>
          <cell r="AA334" t="str">
            <v>0817800
PORTO DE SANTOS</v>
          </cell>
          <cell r="AB334" t="str">
            <v>0817800
PORTO DE SANTOS</v>
          </cell>
          <cell r="AC334" t="str">
            <v>BRASIL TERMINAL PORTUÁRIO S/A</v>
          </cell>
          <cell r="AD334">
            <v>44597</v>
          </cell>
          <cell r="AE334" t="str">
            <v>22/0238136-7</v>
          </cell>
          <cell r="AF334">
            <v>44599</v>
          </cell>
          <cell r="AG334" t="str">
            <v>Verde</v>
          </cell>
          <cell r="AH334">
            <v>44599</v>
          </cell>
          <cell r="AI334" t="str">
            <v/>
          </cell>
          <cell r="AJ334" t="str">
            <v/>
          </cell>
          <cell r="AK334">
            <v>44599</v>
          </cell>
        </row>
        <row r="335">
          <cell r="B335">
            <v>540200380</v>
          </cell>
          <cell r="C335" t="str">
            <v>Normal</v>
          </cell>
          <cell r="D335" t="str">
            <v>Produtivo</v>
          </cell>
          <cell r="E335" t="str">
            <v>MBBRAS - SBC_x000D_
59.104.273/0001-29</v>
          </cell>
          <cell r="F335" t="str">
            <v>BSAO0032097</v>
          </cell>
          <cell r="G335" t="str">
            <v>DAIMLER TRUCK</v>
          </cell>
          <cell r="H335" t="str">
            <v>HAPPAG LLOYD BRASIL AGENCIAMENTO MARITIM</v>
          </cell>
          <cell r="I335" t="str">
            <v>MARITIMA</v>
          </cell>
          <cell r="J335" t="str">
            <v/>
          </cell>
          <cell r="K335">
            <v>44576</v>
          </cell>
          <cell r="L335" t="str">
            <v>HLCUSTR220101440</v>
          </cell>
          <cell r="M335" t="str">
            <v>1250250957</v>
          </cell>
          <cell r="Q335">
            <v>44580</v>
          </cell>
          <cell r="R335" t="str">
            <v>9735206 - MSC PALAK</v>
          </cell>
          <cell r="S335" t="str">
            <v>FCL</v>
          </cell>
          <cell r="T335">
            <v>44586</v>
          </cell>
          <cell r="U335">
            <v>44595</v>
          </cell>
          <cell r="V335" t="str">
            <v>152205020001780</v>
          </cell>
          <cell r="W335">
            <v>44595</v>
          </cell>
          <cell r="X335" t="str">
            <v/>
          </cell>
          <cell r="Y335" t="str">
            <v/>
          </cell>
          <cell r="Z335" t="str">
            <v/>
          </cell>
          <cell r="AA335" t="str">
            <v>0817800
PORTO DE SANTOS</v>
          </cell>
          <cell r="AB335" t="str">
            <v>0817900
SAO PAULO</v>
          </cell>
          <cell r="AC335" t="str">
            <v>EADI SANTO ANDRE TERMINAL DE CARGAS LTDA.</v>
          </cell>
          <cell r="AD335">
            <v>44613</v>
          </cell>
          <cell r="AE335" t="str">
            <v>22/0337182-9</v>
          </cell>
          <cell r="AF335">
            <v>44613</v>
          </cell>
          <cell r="AG335" t="str">
            <v>Verde</v>
          </cell>
          <cell r="AH335">
            <v>44613</v>
          </cell>
          <cell r="AI335" t="str">
            <v/>
          </cell>
          <cell r="AJ335" t="str">
            <v/>
          </cell>
          <cell r="AK335">
            <v>44615</v>
          </cell>
        </row>
        <row r="336">
          <cell r="B336">
            <v>540200387</v>
          </cell>
          <cell r="C336" t="str">
            <v>Normal</v>
          </cell>
          <cell r="D336" t="str">
            <v>Produtivo</v>
          </cell>
          <cell r="E336" t="str">
            <v>MBBRAS - SBC_x000D_
59.104.273/0001-29</v>
          </cell>
          <cell r="F336" t="str">
            <v>BSAO0032105</v>
          </cell>
          <cell r="G336" t="str">
            <v>DAIMLER TRUCK</v>
          </cell>
          <cell r="H336" t="str">
            <v>HAPPAG LLOYD BRASIL AGENCIAMENTO MARITIM</v>
          </cell>
          <cell r="I336" t="str">
            <v>MARITIMA</v>
          </cell>
          <cell r="J336" t="str">
            <v/>
          </cell>
          <cell r="K336">
            <v>44576</v>
          </cell>
          <cell r="L336" t="str">
            <v>HLCUSTR220101651</v>
          </cell>
          <cell r="M336" t="str">
            <v>1250250969</v>
          </cell>
          <cell r="Q336">
            <v>44580</v>
          </cell>
          <cell r="R336" t="str">
            <v>9735206 - MSC PALAK</v>
          </cell>
          <cell r="S336" t="str">
            <v>FCL</v>
          </cell>
          <cell r="T336">
            <v>44586</v>
          </cell>
          <cell r="U336">
            <v>44595</v>
          </cell>
          <cell r="V336" t="str">
            <v>152205020002400</v>
          </cell>
          <cell r="W336">
            <v>44595</v>
          </cell>
          <cell r="X336" t="str">
            <v/>
          </cell>
          <cell r="Y336" t="str">
            <v/>
          </cell>
          <cell r="Z336" t="str">
            <v/>
          </cell>
          <cell r="AA336" t="str">
            <v>0817800
PORTO DE SANTOS</v>
          </cell>
          <cell r="AB336" t="str">
            <v>0817800
PORTO DE SANTOS</v>
          </cell>
          <cell r="AC336" t="str">
            <v>BRASIL TERMINAL PORTUÁRIO S/A</v>
          </cell>
          <cell r="AD336">
            <v>44596</v>
          </cell>
          <cell r="AE336" t="str">
            <v>22/0237588-0</v>
          </cell>
          <cell r="AF336">
            <v>44599</v>
          </cell>
          <cell r="AG336" t="str">
            <v>Verde</v>
          </cell>
          <cell r="AH336">
            <v>44599</v>
          </cell>
          <cell r="AI336" t="str">
            <v/>
          </cell>
          <cell r="AJ336" t="str">
            <v/>
          </cell>
          <cell r="AK336">
            <v>44599</v>
          </cell>
        </row>
        <row r="337">
          <cell r="B337">
            <v>540200385</v>
          </cell>
          <cell r="C337" t="str">
            <v>Normal</v>
          </cell>
          <cell r="D337" t="str">
            <v>Produtivo</v>
          </cell>
          <cell r="E337" t="str">
            <v>MBBRAS - SBC_x000D_
59.104.273/0001-29</v>
          </cell>
          <cell r="F337" t="str">
            <v>BSAO0032103</v>
          </cell>
          <cell r="G337" t="str">
            <v>DAIMLER TRUCK</v>
          </cell>
          <cell r="H337" t="str">
            <v>HAPPAG LLOYD BRASIL AGENCIAMENTO MARITIM</v>
          </cell>
          <cell r="I337" t="str">
            <v>MARITIMA</v>
          </cell>
          <cell r="J337" t="str">
            <v/>
          </cell>
          <cell r="K337">
            <v>44576</v>
          </cell>
          <cell r="L337" t="str">
            <v>HLCUSTR220101630</v>
          </cell>
          <cell r="M337" t="str">
            <v>1250250964</v>
          </cell>
          <cell r="Q337">
            <v>44576</v>
          </cell>
          <cell r="R337" t="str">
            <v>9735206 - MSC PALAK</v>
          </cell>
          <cell r="S337" t="str">
            <v>FCL</v>
          </cell>
          <cell r="T337">
            <v>44586</v>
          </cell>
          <cell r="U337">
            <v>44595</v>
          </cell>
          <cell r="V337" t="str">
            <v>152205020002248</v>
          </cell>
          <cell r="W337">
            <v>44595</v>
          </cell>
          <cell r="X337" t="str">
            <v/>
          </cell>
          <cell r="Y337" t="str">
            <v/>
          </cell>
          <cell r="Z337" t="str">
            <v/>
          </cell>
          <cell r="AA337" t="str">
            <v>0817800
PORTO DE SANTOS</v>
          </cell>
          <cell r="AB337" t="str">
            <v>0817800
PORTO DE SANTOS</v>
          </cell>
          <cell r="AC337" t="str">
            <v>BRASIL TERMINAL PORTUÁRIO S/A</v>
          </cell>
          <cell r="AD337" t="str">
            <v/>
          </cell>
          <cell r="AE337" t="str">
            <v/>
          </cell>
          <cell r="AF337" t="str">
            <v/>
          </cell>
          <cell r="AG337" t="str">
            <v/>
          </cell>
          <cell r="AH337" t="str">
            <v/>
          </cell>
          <cell r="AI337" t="str">
            <v/>
          </cell>
          <cell r="AJ337" t="str">
            <v/>
          </cell>
          <cell r="AK337" t="str">
            <v/>
          </cell>
        </row>
        <row r="338">
          <cell r="B338">
            <v>540200376</v>
          </cell>
          <cell r="C338" t="str">
            <v>Normal</v>
          </cell>
          <cell r="D338" t="str">
            <v>Produtivo</v>
          </cell>
          <cell r="E338" t="str">
            <v>MBBRAS - SBC_x000D_
59.104.273/0001-29</v>
          </cell>
          <cell r="F338" t="str">
            <v>BSAO0032093</v>
          </cell>
          <cell r="G338" t="str">
            <v>DAIMLER TRUCK</v>
          </cell>
          <cell r="H338" t="str">
            <v>HAPPAG LLOYD BRASIL AGENCIAMENTO MARITIM</v>
          </cell>
          <cell r="I338" t="str">
            <v>MARITIMA</v>
          </cell>
          <cell r="J338" t="str">
            <v/>
          </cell>
          <cell r="K338">
            <v>44576</v>
          </cell>
          <cell r="L338" t="str">
            <v>HLCUSTR220101344</v>
          </cell>
          <cell r="M338" t="str">
            <v>1250250954</v>
          </cell>
          <cell r="Q338">
            <v>44576</v>
          </cell>
          <cell r="R338" t="str">
            <v>9735206 - MSC PALAK</v>
          </cell>
          <cell r="S338" t="str">
            <v>FCL</v>
          </cell>
          <cell r="T338">
            <v>44586</v>
          </cell>
          <cell r="U338">
            <v>44595</v>
          </cell>
          <cell r="V338" t="str">
            <v>152205020001357</v>
          </cell>
          <cell r="W338">
            <v>44595</v>
          </cell>
          <cell r="X338" t="str">
            <v/>
          </cell>
          <cell r="Y338" t="str">
            <v/>
          </cell>
          <cell r="Z338" t="str">
            <v/>
          </cell>
          <cell r="AA338" t="str">
            <v>0817800
PORTO DE SANTOS</v>
          </cell>
          <cell r="AB338" t="str">
            <v>0817800
PORTO DE SANTOS</v>
          </cell>
          <cell r="AC338" t="str">
            <v>BRASIL TERMINAL PORTUÁRIO S/A</v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B339">
            <v>540200391</v>
          </cell>
          <cell r="C339" t="str">
            <v>Normal</v>
          </cell>
          <cell r="D339" t="str">
            <v>Produtivo</v>
          </cell>
          <cell r="E339" t="str">
            <v>MBBRAS - SBC_x000D_
59.104.273/0001-29</v>
          </cell>
          <cell r="F339" t="str">
            <v>BSAO0032110</v>
          </cell>
          <cell r="G339" t="str">
            <v>DAIMLER TRUCK</v>
          </cell>
          <cell r="H339" t="str">
            <v>HAPPAG LLOYD BRASIL AGENCIAMENTO MARITIM</v>
          </cell>
          <cell r="I339" t="str">
            <v>MARITIMA</v>
          </cell>
          <cell r="J339" t="str">
            <v/>
          </cell>
          <cell r="K339">
            <v>44576</v>
          </cell>
          <cell r="L339" t="str">
            <v>HLCUSTR220102007</v>
          </cell>
          <cell r="M339" t="str">
            <v>1250250970</v>
          </cell>
          <cell r="Q339">
            <v>44580</v>
          </cell>
          <cell r="R339" t="str">
            <v>9735206 - MSC PALAK</v>
          </cell>
          <cell r="S339" t="str">
            <v>FCL</v>
          </cell>
          <cell r="T339">
            <v>44586</v>
          </cell>
          <cell r="U339">
            <v>44595</v>
          </cell>
          <cell r="V339" t="str">
            <v>152205020002833</v>
          </cell>
          <cell r="W339">
            <v>44595</v>
          </cell>
          <cell r="X339" t="str">
            <v/>
          </cell>
          <cell r="Y339" t="str">
            <v/>
          </cell>
          <cell r="Z339" t="str">
            <v/>
          </cell>
          <cell r="AA339" t="str">
            <v>0817800
PORTO DE SANTOS</v>
          </cell>
          <cell r="AB339" t="str">
            <v>0817800
PORTO DE SANTOS</v>
          </cell>
          <cell r="AC339" t="str">
            <v>BRASIL TERMINAL PORTUÁRIO S/A</v>
          </cell>
          <cell r="AD339">
            <v>44599</v>
          </cell>
          <cell r="AE339" t="str">
            <v>22/0248159-0</v>
          </cell>
          <cell r="AF339">
            <v>44600</v>
          </cell>
          <cell r="AG339" t="str">
            <v>Verde</v>
          </cell>
          <cell r="AH339">
            <v>44600</v>
          </cell>
          <cell r="AI339" t="str">
            <v/>
          </cell>
          <cell r="AJ339" t="str">
            <v/>
          </cell>
          <cell r="AK339">
            <v>44600</v>
          </cell>
        </row>
        <row r="340">
          <cell r="B340">
            <v>540200382</v>
          </cell>
          <cell r="C340" t="str">
            <v>Normal</v>
          </cell>
          <cell r="D340" t="str">
            <v>Produtivo</v>
          </cell>
          <cell r="E340" t="str">
            <v>MBBRAS - SBC_x000D_
59.104.273/0001-29</v>
          </cell>
          <cell r="F340" t="str">
            <v>BSAO0032099</v>
          </cell>
          <cell r="G340" t="str">
            <v>DAIMLER TRUCK</v>
          </cell>
          <cell r="H340" t="str">
            <v>HAPPAG LLOYD BRASIL AGENCIAMENTO MARITIM</v>
          </cell>
          <cell r="I340" t="str">
            <v>MARITIMA</v>
          </cell>
          <cell r="J340" t="str">
            <v/>
          </cell>
          <cell r="K340">
            <v>44576</v>
          </cell>
          <cell r="L340" t="str">
            <v>HLCUSTR220101607</v>
          </cell>
          <cell r="M340" t="str">
            <v>1250250966</v>
          </cell>
          <cell r="Q340">
            <v>44580</v>
          </cell>
          <cell r="R340" t="str">
            <v>9735206 - MSC PALAK</v>
          </cell>
          <cell r="S340" t="str">
            <v>FCL</v>
          </cell>
          <cell r="T340">
            <v>44586</v>
          </cell>
          <cell r="U340">
            <v>44595</v>
          </cell>
          <cell r="V340" t="str">
            <v>152205020001942</v>
          </cell>
          <cell r="W340">
            <v>44595</v>
          </cell>
          <cell r="X340" t="str">
            <v/>
          </cell>
          <cell r="Y340" t="str">
            <v/>
          </cell>
          <cell r="Z340" t="str">
            <v/>
          </cell>
          <cell r="AA340" t="str">
            <v>0817800
PORTO DE SANTOS</v>
          </cell>
          <cell r="AB340" t="str">
            <v>0817800
PORTO DE SANTOS</v>
          </cell>
          <cell r="AC340" t="str">
            <v>BRASIL TERMINAL PORTUÁRIO S/A</v>
          </cell>
          <cell r="AD340">
            <v>44596</v>
          </cell>
          <cell r="AE340" t="str">
            <v>22/0237725-4</v>
          </cell>
          <cell r="AF340">
            <v>44599</v>
          </cell>
          <cell r="AG340" t="str">
            <v>Verde</v>
          </cell>
          <cell r="AH340">
            <v>44599</v>
          </cell>
          <cell r="AI340" t="str">
            <v/>
          </cell>
          <cell r="AJ340" t="str">
            <v/>
          </cell>
          <cell r="AK340">
            <v>44600</v>
          </cell>
        </row>
        <row r="341">
          <cell r="B341">
            <v>540200384</v>
          </cell>
          <cell r="C341" t="str">
            <v>Normal</v>
          </cell>
          <cell r="D341" t="str">
            <v>Produtivo</v>
          </cell>
          <cell r="E341" t="str">
            <v>MBBRAS - SBC_x000D_
59.104.273/0001-29</v>
          </cell>
          <cell r="F341" t="str">
            <v>BSAO0032102</v>
          </cell>
          <cell r="G341" t="str">
            <v>DAIMLER TRUCK</v>
          </cell>
          <cell r="H341" t="str">
            <v>HAPPAG LLOYD BRASIL AGENCIAMENTO MARITIM</v>
          </cell>
          <cell r="I341" t="str">
            <v>MARITIMA</v>
          </cell>
          <cell r="J341" t="str">
            <v/>
          </cell>
          <cell r="K341">
            <v>44576</v>
          </cell>
          <cell r="L341" t="str">
            <v>HLCUSTR220101629</v>
          </cell>
          <cell r="M341" t="str">
            <v>1250250963</v>
          </cell>
          <cell r="Q341">
            <v>44580</v>
          </cell>
          <cell r="R341" t="str">
            <v>9735206 - MSC PALAK</v>
          </cell>
          <cell r="S341" t="str">
            <v>FCL</v>
          </cell>
          <cell r="T341">
            <v>44586</v>
          </cell>
          <cell r="U341">
            <v>44595</v>
          </cell>
          <cell r="V341" t="str">
            <v>152205020002167</v>
          </cell>
          <cell r="W341">
            <v>44595</v>
          </cell>
          <cell r="X341" t="str">
            <v/>
          </cell>
          <cell r="Y341" t="str">
            <v/>
          </cell>
          <cell r="Z341" t="str">
            <v/>
          </cell>
          <cell r="AA341" t="str">
            <v>0817800
PORTO DE SANTOS</v>
          </cell>
          <cell r="AB341" t="str">
            <v>0817800
PORTO DE SANTOS</v>
          </cell>
          <cell r="AC341" t="str">
            <v>BRASIL TERMINAL PORTUÁRIO S/A</v>
          </cell>
          <cell r="AD341">
            <v>44602</v>
          </cell>
          <cell r="AE341" t="str">
            <v>22/0272283-0</v>
          </cell>
          <cell r="AF341">
            <v>44602</v>
          </cell>
          <cell r="AG341" t="str">
            <v>Verde</v>
          </cell>
          <cell r="AH341">
            <v>44602</v>
          </cell>
          <cell r="AI341" t="str">
            <v/>
          </cell>
          <cell r="AJ341" t="str">
            <v/>
          </cell>
          <cell r="AK341">
            <v>44602</v>
          </cell>
        </row>
        <row r="342">
          <cell r="B342">
            <v>540200378</v>
          </cell>
          <cell r="C342" t="str">
            <v>Normal</v>
          </cell>
          <cell r="D342" t="str">
            <v>Produtivo</v>
          </cell>
          <cell r="E342" t="str">
            <v>MBBRAS - SBC_x000D_
59.104.273/0001-29</v>
          </cell>
          <cell r="F342" t="str">
            <v>BSAO0032095</v>
          </cell>
          <cell r="G342" t="str">
            <v>DAIMLER TRUCK</v>
          </cell>
          <cell r="H342" t="str">
            <v>HAPPAG LLOYD BRASIL AGENCIAMENTO MARITIM</v>
          </cell>
          <cell r="I342" t="str">
            <v>MARITIMA</v>
          </cell>
          <cell r="J342" t="str">
            <v/>
          </cell>
          <cell r="K342">
            <v>44576</v>
          </cell>
          <cell r="L342" t="str">
            <v>HLCUSTR220101399</v>
          </cell>
          <cell r="M342" t="str">
            <v>1250250956</v>
          </cell>
          <cell r="Q342">
            <v>44580</v>
          </cell>
          <cell r="R342" t="str">
            <v>9735206 - MSC PALAK</v>
          </cell>
          <cell r="S342" t="str">
            <v>FCL</v>
          </cell>
          <cell r="T342">
            <v>44586</v>
          </cell>
          <cell r="U342">
            <v>44595</v>
          </cell>
          <cell r="V342" t="str">
            <v>152205020001519</v>
          </cell>
          <cell r="W342">
            <v>44595</v>
          </cell>
          <cell r="X342" t="str">
            <v/>
          </cell>
          <cell r="Y342" t="str">
            <v/>
          </cell>
          <cell r="Z342" t="str">
            <v/>
          </cell>
          <cell r="AA342" t="str">
            <v>0817800
PORTO DE SANTOS</v>
          </cell>
          <cell r="AB342" t="str">
            <v>0817800
PORTO DE SANTOS</v>
          </cell>
          <cell r="AC342" t="str">
            <v>BRASIL TERMINAL PORTUÁRIO S/A</v>
          </cell>
          <cell r="AD342">
            <v>44599</v>
          </cell>
          <cell r="AE342" t="str">
            <v>22/0240571-1</v>
          </cell>
          <cell r="AF342">
            <v>44599</v>
          </cell>
          <cell r="AG342" t="str">
            <v>Verde</v>
          </cell>
          <cell r="AH342">
            <v>44599</v>
          </cell>
          <cell r="AI342" t="str">
            <v/>
          </cell>
          <cell r="AJ342" t="str">
            <v/>
          </cell>
          <cell r="AK342">
            <v>44599</v>
          </cell>
        </row>
        <row r="343">
          <cell r="B343">
            <v>540200389</v>
          </cell>
          <cell r="C343" t="str">
            <v>Normal</v>
          </cell>
          <cell r="D343" t="str">
            <v>Produtivo</v>
          </cell>
          <cell r="E343" t="str">
            <v>MBBRAS - SBC_x000D_
59.104.273/0001-29</v>
          </cell>
          <cell r="F343" t="str">
            <v>BSAO0032107</v>
          </cell>
          <cell r="G343" t="str">
            <v>DAIMLER TRUCK</v>
          </cell>
          <cell r="H343" t="str">
            <v>HAPPAG LLOYD BRASIL AGENCIAMENTO MARITIM</v>
          </cell>
          <cell r="I343" t="str">
            <v>MARITIMA</v>
          </cell>
          <cell r="J343" t="str">
            <v/>
          </cell>
          <cell r="K343">
            <v>44576</v>
          </cell>
          <cell r="L343" t="str">
            <v>HLCUSTR220101903</v>
          </cell>
          <cell r="M343" t="str">
            <v>1250250968</v>
          </cell>
          <cell r="Q343">
            <v>44580</v>
          </cell>
          <cell r="R343" t="str">
            <v>9735206 - MSC PALAK</v>
          </cell>
          <cell r="S343" t="str">
            <v>FCL</v>
          </cell>
          <cell r="T343">
            <v>44586</v>
          </cell>
          <cell r="U343">
            <v>44595</v>
          </cell>
          <cell r="V343" t="str">
            <v>152205020002671</v>
          </cell>
          <cell r="W343">
            <v>44595</v>
          </cell>
          <cell r="X343" t="str">
            <v/>
          </cell>
          <cell r="Y343" t="str">
            <v/>
          </cell>
          <cell r="Z343" t="str">
            <v/>
          </cell>
          <cell r="AA343" t="str">
            <v>0817800
PORTO DE SANTOS</v>
          </cell>
          <cell r="AB343" t="str">
            <v>0817800
PORTO DE SANTOS</v>
          </cell>
          <cell r="AC343" t="str">
            <v>BRASIL TERMINAL PORTUÁRIO S/A</v>
          </cell>
          <cell r="AD343">
            <v>44600</v>
          </cell>
          <cell r="AE343" t="str">
            <v>22/0257648-6</v>
          </cell>
          <cell r="AF343">
            <v>44601</v>
          </cell>
          <cell r="AG343" t="str">
            <v>Verde</v>
          </cell>
          <cell r="AH343">
            <v>44601</v>
          </cell>
          <cell r="AI343" t="str">
            <v/>
          </cell>
          <cell r="AJ343" t="str">
            <v/>
          </cell>
          <cell r="AK343">
            <v>44601</v>
          </cell>
        </row>
        <row r="344">
          <cell r="B344">
            <v>540200393</v>
          </cell>
          <cell r="C344" t="str">
            <v>Normal</v>
          </cell>
          <cell r="D344" t="str">
            <v>Produtivo</v>
          </cell>
          <cell r="E344" t="str">
            <v>MBBRAS - SBC_x000D_
59.104.273/0001-29</v>
          </cell>
          <cell r="F344" t="str">
            <v>BSAO0032112</v>
          </cell>
          <cell r="G344" t="str">
            <v>DAIMLER TRUCK</v>
          </cell>
          <cell r="H344" t="str">
            <v>HAPPAG LLOYD BRASIL AGENCIAMENTO MARITIM</v>
          </cell>
          <cell r="I344" t="str">
            <v>MARITIMA</v>
          </cell>
          <cell r="J344" t="str">
            <v/>
          </cell>
          <cell r="K344">
            <v>44576</v>
          </cell>
          <cell r="L344" t="str">
            <v>HLCUSTR220102062</v>
          </cell>
          <cell r="M344" t="str">
            <v>1250250971</v>
          </cell>
          <cell r="Q344">
            <v>44580</v>
          </cell>
          <cell r="R344" t="str">
            <v>9735206 - MSC PALAK</v>
          </cell>
          <cell r="S344" t="str">
            <v>FCL</v>
          </cell>
          <cell r="T344">
            <v>44586</v>
          </cell>
          <cell r="U344">
            <v>44595</v>
          </cell>
          <cell r="V344" t="str">
            <v>152205020003058</v>
          </cell>
          <cell r="W344">
            <v>44595</v>
          </cell>
          <cell r="X344" t="str">
            <v/>
          </cell>
          <cell r="Y344" t="str">
            <v/>
          </cell>
          <cell r="Z344" t="str">
            <v/>
          </cell>
          <cell r="AA344" t="str">
            <v>0817800
PORTO DE SANTOS</v>
          </cell>
          <cell r="AB344" t="str">
            <v>0817800
PORTO DE SANTOS</v>
          </cell>
          <cell r="AC344" t="str">
            <v>BRASIL TERMINAL PORTUÁRIO S/A</v>
          </cell>
          <cell r="AD344">
            <v>44601</v>
          </cell>
          <cell r="AE344" t="str">
            <v>22/0262611-4</v>
          </cell>
          <cell r="AF344">
            <v>44601</v>
          </cell>
          <cell r="AG344" t="str">
            <v>Verde</v>
          </cell>
          <cell r="AH344">
            <v>44601</v>
          </cell>
          <cell r="AI344" t="str">
            <v/>
          </cell>
          <cell r="AJ344" t="str">
            <v/>
          </cell>
          <cell r="AK344">
            <v>44603</v>
          </cell>
        </row>
        <row r="345">
          <cell r="B345">
            <v>540200383</v>
          </cell>
          <cell r="C345" t="str">
            <v>Normal</v>
          </cell>
          <cell r="D345" t="str">
            <v>Produtivo</v>
          </cell>
          <cell r="E345" t="str">
            <v>MBBRAS - SBC_x000D_
59.104.273/0001-29</v>
          </cell>
          <cell r="F345" t="str">
            <v>BSAO0032101</v>
          </cell>
          <cell r="G345" t="str">
            <v>DAIMLER TRUCK</v>
          </cell>
          <cell r="H345" t="str">
            <v>HAPPAG LLOYD BRASIL AGENCIAMENTO MARITIM</v>
          </cell>
          <cell r="I345" t="str">
            <v>MARITIMA</v>
          </cell>
          <cell r="J345" t="str">
            <v/>
          </cell>
          <cell r="K345">
            <v>44576</v>
          </cell>
          <cell r="L345" t="str">
            <v>HLCUSTR220101618</v>
          </cell>
          <cell r="M345" t="str">
            <v>1250250962</v>
          </cell>
          <cell r="Q345">
            <v>44580</v>
          </cell>
          <cell r="R345" t="str">
            <v>9735206 - MSC PALAK</v>
          </cell>
          <cell r="S345" t="str">
            <v>FCL</v>
          </cell>
          <cell r="T345">
            <v>44586</v>
          </cell>
          <cell r="U345">
            <v>44595</v>
          </cell>
          <cell r="V345" t="str">
            <v>152205020002086</v>
          </cell>
          <cell r="W345">
            <v>44595</v>
          </cell>
          <cell r="X345" t="str">
            <v/>
          </cell>
          <cell r="Y345" t="str">
            <v/>
          </cell>
          <cell r="Z345" t="str">
            <v/>
          </cell>
          <cell r="AA345" t="str">
            <v>0817800
PORTO DE SANTOS</v>
          </cell>
          <cell r="AB345" t="str">
            <v>0817800
PORTO DE SANTOS</v>
          </cell>
          <cell r="AC345" t="str">
            <v>BRASIL TERMINAL PORTUÁRIO S/A</v>
          </cell>
          <cell r="AD345">
            <v>44607</v>
          </cell>
          <cell r="AE345" t="str">
            <v>22/0302262-0</v>
          </cell>
          <cell r="AF345">
            <v>44607</v>
          </cell>
          <cell r="AG345" t="str">
            <v>Verde</v>
          </cell>
          <cell r="AH345">
            <v>44607</v>
          </cell>
          <cell r="AI345" t="str">
            <v/>
          </cell>
          <cell r="AJ345" t="str">
            <v/>
          </cell>
          <cell r="AK345">
            <v>44607</v>
          </cell>
        </row>
        <row r="346">
          <cell r="B346">
            <v>540200390</v>
          </cell>
          <cell r="C346" t="str">
            <v>Normal</v>
          </cell>
          <cell r="D346" t="str">
            <v>Produtivo</v>
          </cell>
          <cell r="E346" t="str">
            <v>MBBRAS - SBC_x000D_
59.104.273/0001-29</v>
          </cell>
          <cell r="F346" t="str">
            <v>BSAO0032108</v>
          </cell>
          <cell r="G346" t="str">
            <v>DAIMLER TRUCK</v>
          </cell>
          <cell r="H346" t="str">
            <v>HAPPAG LLOYD BRASIL AGENCIAMENTO MARITIM</v>
          </cell>
          <cell r="I346" t="str">
            <v>MARITIMA</v>
          </cell>
          <cell r="J346" t="str">
            <v/>
          </cell>
          <cell r="K346">
            <v>44576</v>
          </cell>
          <cell r="L346" t="str">
            <v>HLCUSTR220101980</v>
          </cell>
          <cell r="M346" t="str">
            <v>1250250975</v>
          </cell>
          <cell r="Q346">
            <v>44580</v>
          </cell>
          <cell r="R346" t="str">
            <v>9735206 - MSC PALAK</v>
          </cell>
          <cell r="S346" t="str">
            <v>FCL</v>
          </cell>
          <cell r="T346">
            <v>44586</v>
          </cell>
          <cell r="U346">
            <v>44595</v>
          </cell>
          <cell r="V346" t="str">
            <v>152205020002752</v>
          </cell>
          <cell r="W346">
            <v>44595</v>
          </cell>
          <cell r="X346" t="str">
            <v/>
          </cell>
          <cell r="Y346" t="str">
            <v/>
          </cell>
          <cell r="Z346" t="str">
            <v/>
          </cell>
          <cell r="AA346" t="str">
            <v>0817800
PORTO DE SANTOS</v>
          </cell>
          <cell r="AB346" t="str">
            <v>0817800
PORTO DE SANTOS</v>
          </cell>
          <cell r="AC346" t="str">
            <v>BRASIL TERMINAL PORTUÁRIO S/A</v>
          </cell>
          <cell r="AD346">
            <v>44596</v>
          </cell>
          <cell r="AE346" t="str">
            <v>22/0237726-2</v>
          </cell>
          <cell r="AF346">
            <v>44599</v>
          </cell>
          <cell r="AG346" t="str">
            <v>Verde</v>
          </cell>
          <cell r="AH346">
            <v>44599</v>
          </cell>
          <cell r="AI346" t="str">
            <v/>
          </cell>
          <cell r="AJ346" t="str">
            <v/>
          </cell>
          <cell r="AK346">
            <v>44599</v>
          </cell>
        </row>
        <row r="347">
          <cell r="B347">
            <v>540200392</v>
          </cell>
          <cell r="C347" t="str">
            <v>Normal</v>
          </cell>
          <cell r="D347" t="str">
            <v>Produtivo</v>
          </cell>
          <cell r="E347" t="str">
            <v>MBBRAS - SBC_x000D_
59.104.273/0001-29</v>
          </cell>
          <cell r="F347" t="str">
            <v>BSAO0032111</v>
          </cell>
          <cell r="G347" t="str">
            <v>DAIMLER TRUCK</v>
          </cell>
          <cell r="H347" t="str">
            <v>HAPPAG LLOYD BRASIL AGENCIAMENTO MARITIM</v>
          </cell>
          <cell r="I347" t="str">
            <v>MARITIMA</v>
          </cell>
          <cell r="J347" t="str">
            <v/>
          </cell>
          <cell r="K347">
            <v>44576</v>
          </cell>
          <cell r="L347" t="str">
            <v>HLCUSTR220102051</v>
          </cell>
          <cell r="M347" t="str">
            <v>1250250976</v>
          </cell>
          <cell r="Q347">
            <v>44580</v>
          </cell>
          <cell r="R347" t="str">
            <v>9735206 - MSC PALAK</v>
          </cell>
          <cell r="S347" t="str">
            <v>FCL</v>
          </cell>
          <cell r="T347">
            <v>44586</v>
          </cell>
          <cell r="U347">
            <v>44595</v>
          </cell>
          <cell r="V347" t="str">
            <v>152205020002914</v>
          </cell>
          <cell r="W347">
            <v>44595</v>
          </cell>
          <cell r="X347" t="str">
            <v/>
          </cell>
          <cell r="Y347" t="str">
            <v/>
          </cell>
          <cell r="Z347" t="str">
            <v/>
          </cell>
          <cell r="AA347" t="str">
            <v>0817800
PORTO DE SANTOS</v>
          </cell>
          <cell r="AB347" t="str">
            <v>0817800
PORTO DE SANTOS</v>
          </cell>
          <cell r="AC347" t="str">
            <v>BRASIL TERMINAL PORTUÁRIO S/A</v>
          </cell>
          <cell r="AD347">
            <v>44596</v>
          </cell>
          <cell r="AE347" t="str">
            <v>22/0237744-0</v>
          </cell>
          <cell r="AF347">
            <v>44599</v>
          </cell>
          <cell r="AG347" t="str">
            <v>Verde</v>
          </cell>
          <cell r="AH347">
            <v>44599</v>
          </cell>
          <cell r="AI347" t="str">
            <v/>
          </cell>
          <cell r="AJ347" t="str">
            <v/>
          </cell>
          <cell r="AK347">
            <v>44599</v>
          </cell>
        </row>
        <row r="348">
          <cell r="B348">
            <v>540200395</v>
          </cell>
          <cell r="C348" t="str">
            <v>Normal</v>
          </cell>
          <cell r="D348" t="str">
            <v>Produtivo</v>
          </cell>
          <cell r="E348" t="str">
            <v>MBBRAS - SBC_x000D_
59.104.273/0001-29</v>
          </cell>
          <cell r="F348" t="str">
            <v>BSAO0032115</v>
          </cell>
          <cell r="G348" t="str">
            <v>DAIMLER TRUCK</v>
          </cell>
          <cell r="H348" t="str">
            <v>HAPPAG LLOYD BRASIL AGENCIAMENTO MARITIM</v>
          </cell>
          <cell r="I348" t="str">
            <v>MARITIMA</v>
          </cell>
          <cell r="J348" t="str">
            <v/>
          </cell>
          <cell r="K348">
            <v>44576</v>
          </cell>
          <cell r="L348" t="str">
            <v>HLCUSTR220102124</v>
          </cell>
          <cell r="M348" t="str">
            <v>1250250974</v>
          </cell>
          <cell r="Q348">
            <v>44580</v>
          </cell>
          <cell r="R348" t="str">
            <v>9735206 - MSC PALAK</v>
          </cell>
          <cell r="S348" t="str">
            <v>FCL</v>
          </cell>
          <cell r="T348">
            <v>44586</v>
          </cell>
          <cell r="U348">
            <v>44595</v>
          </cell>
          <cell r="V348" t="str">
            <v>152205020003210</v>
          </cell>
          <cell r="W348">
            <v>44595</v>
          </cell>
          <cell r="X348" t="str">
            <v/>
          </cell>
          <cell r="Y348" t="str">
            <v/>
          </cell>
          <cell r="Z348" t="str">
            <v/>
          </cell>
          <cell r="AA348" t="str">
            <v>0817800
PORTO DE SANTOS</v>
          </cell>
          <cell r="AB348" t="str">
            <v>0817800
PORTO DE SANTOS</v>
          </cell>
          <cell r="AC348" t="str">
            <v>BRASIL TERMINAL PORTUÁRIO S/A</v>
          </cell>
          <cell r="AD348">
            <v>44600</v>
          </cell>
          <cell r="AE348" t="str">
            <v>22/0257210-3</v>
          </cell>
          <cell r="AF348">
            <v>44601</v>
          </cell>
          <cell r="AG348" t="str">
            <v>Verde</v>
          </cell>
          <cell r="AH348">
            <v>44601</v>
          </cell>
          <cell r="AI348" t="str">
            <v/>
          </cell>
          <cell r="AJ348" t="str">
            <v/>
          </cell>
          <cell r="AK348">
            <v>44602</v>
          </cell>
        </row>
        <row r="349">
          <cell r="B349">
            <v>540200386</v>
          </cell>
          <cell r="C349" t="str">
            <v>Normal</v>
          </cell>
          <cell r="D349" t="str">
            <v>Produtivo</v>
          </cell>
          <cell r="E349" t="str">
            <v>MBBRAS - SBC_x000D_
59.104.273/0001-29</v>
          </cell>
          <cell r="F349" t="str">
            <v>BSAO0032104</v>
          </cell>
          <cell r="G349" t="str">
            <v>DAIMLER TRUCK</v>
          </cell>
          <cell r="H349" t="str">
            <v>HAPPAG LLOYD BRASIL AGENCIAMENTO MARITIM</v>
          </cell>
          <cell r="I349" t="str">
            <v>MARITIMA</v>
          </cell>
          <cell r="J349" t="str">
            <v/>
          </cell>
          <cell r="K349">
            <v>44576</v>
          </cell>
          <cell r="L349" t="str">
            <v>HLCUSTR220101640</v>
          </cell>
          <cell r="M349" t="str">
            <v>1250250967</v>
          </cell>
          <cell r="Q349">
            <v>44580</v>
          </cell>
          <cell r="R349" t="str">
            <v>9735206 - MSC PALAK</v>
          </cell>
          <cell r="S349" t="str">
            <v>FCL</v>
          </cell>
          <cell r="T349">
            <v>44586</v>
          </cell>
          <cell r="U349">
            <v>44595</v>
          </cell>
          <cell r="V349" t="str">
            <v>152205020002329</v>
          </cell>
          <cell r="W349">
            <v>44595</v>
          </cell>
          <cell r="X349" t="str">
            <v/>
          </cell>
          <cell r="Y349" t="str">
            <v/>
          </cell>
          <cell r="Z349" t="str">
            <v/>
          </cell>
          <cell r="AA349" t="str">
            <v>0817800
PORTO DE SANTOS</v>
          </cell>
          <cell r="AB349" t="str">
            <v>0817800
PORTO DE SANTOS</v>
          </cell>
          <cell r="AC349" t="str">
            <v>BRASIL TERMINAL PORTUÁRIO S/A</v>
          </cell>
          <cell r="AD349">
            <v>44609</v>
          </cell>
          <cell r="AE349" t="str">
            <v>22/0318578-2</v>
          </cell>
          <cell r="AF349">
            <v>44609</v>
          </cell>
          <cell r="AG349" t="str">
            <v>Verde</v>
          </cell>
          <cell r="AH349">
            <v>44609</v>
          </cell>
          <cell r="AI349" t="str">
            <v/>
          </cell>
          <cell r="AJ349" t="str">
            <v/>
          </cell>
          <cell r="AK349">
            <v>44609</v>
          </cell>
        </row>
        <row r="350">
          <cell r="B350">
            <v>540200394</v>
          </cell>
          <cell r="C350" t="str">
            <v>Normal</v>
          </cell>
          <cell r="D350" t="str">
            <v>Produtivo</v>
          </cell>
          <cell r="E350" t="str">
            <v>MBBRAS - SBC_x000D_
59.104.273/0001-29</v>
          </cell>
          <cell r="F350" t="str">
            <v>BSAO0032113</v>
          </cell>
          <cell r="G350" t="str">
            <v>DAIMLER TRUCK</v>
          </cell>
          <cell r="H350" t="str">
            <v>HAPPAG LLOYD BRASIL AGENCIAMENTO MARITIM</v>
          </cell>
          <cell r="I350" t="str">
            <v>MARITIMA</v>
          </cell>
          <cell r="J350" t="str">
            <v/>
          </cell>
          <cell r="K350">
            <v>44576</v>
          </cell>
          <cell r="L350" t="str">
            <v>HLCUSTR220102073</v>
          </cell>
          <cell r="M350" t="str">
            <v>1250250972</v>
          </cell>
          <cell r="Q350">
            <v>44580</v>
          </cell>
          <cell r="R350" t="str">
            <v>9735206 - MSC PALAK</v>
          </cell>
          <cell r="S350" t="str">
            <v>FCL</v>
          </cell>
          <cell r="T350">
            <v>44586</v>
          </cell>
          <cell r="U350">
            <v>44595</v>
          </cell>
          <cell r="V350" t="str">
            <v>152205020003139</v>
          </cell>
          <cell r="W350">
            <v>44595</v>
          </cell>
          <cell r="X350" t="str">
            <v/>
          </cell>
          <cell r="Y350" t="str">
            <v/>
          </cell>
          <cell r="Z350" t="str">
            <v/>
          </cell>
          <cell r="AA350" t="str">
            <v>0817800
PORTO DE SANTOS</v>
          </cell>
          <cell r="AB350" t="str">
            <v>0817800
PORTO DE SANTOS</v>
          </cell>
          <cell r="AC350" t="str">
            <v>BRASIL TERMINAL PORTUÁRIO S/A</v>
          </cell>
          <cell r="AD350">
            <v>44603</v>
          </cell>
          <cell r="AE350" t="str">
            <v>22/0279070-4</v>
          </cell>
          <cell r="AF350">
            <v>44603</v>
          </cell>
          <cell r="AG350" t="str">
            <v>Vermelho</v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</row>
        <row r="351">
          <cell r="B351">
            <v>540200388</v>
          </cell>
          <cell r="C351" t="str">
            <v>Normal</v>
          </cell>
          <cell r="D351" t="str">
            <v>Produtivo</v>
          </cell>
          <cell r="E351" t="str">
            <v>MBBRAS - SBC_x000D_
59.104.273/0001-29</v>
          </cell>
          <cell r="F351" t="str">
            <v>BSAO0032106</v>
          </cell>
          <cell r="G351" t="str">
            <v>DAIMLER TRUCK</v>
          </cell>
          <cell r="H351" t="str">
            <v>HAPPAG LLOYD BRASIL AGENCIAMENTO MARITIM</v>
          </cell>
          <cell r="I351" t="str">
            <v>MARITIMA</v>
          </cell>
          <cell r="J351" t="str">
            <v/>
          </cell>
          <cell r="K351">
            <v>44576</v>
          </cell>
          <cell r="L351" t="str">
            <v>HLCUSTR220101713</v>
          </cell>
          <cell r="M351" t="str">
            <v>1250250965</v>
          </cell>
          <cell r="Q351">
            <v>44580</v>
          </cell>
          <cell r="R351" t="str">
            <v>9735206 - MSC PALAK</v>
          </cell>
          <cell r="S351" t="str">
            <v>FCL</v>
          </cell>
          <cell r="T351">
            <v>44586</v>
          </cell>
          <cell r="U351">
            <v>44595</v>
          </cell>
          <cell r="V351" t="str">
            <v>152205020002590</v>
          </cell>
          <cell r="W351">
            <v>44595</v>
          </cell>
          <cell r="X351" t="str">
            <v/>
          </cell>
          <cell r="Y351" t="str">
            <v/>
          </cell>
          <cell r="Z351" t="str">
            <v/>
          </cell>
          <cell r="AA351" t="str">
            <v>0817800
PORTO DE SANTOS</v>
          </cell>
          <cell r="AB351" t="str">
            <v>0817800
PORTO DE SANTOS</v>
          </cell>
          <cell r="AC351" t="str">
            <v>BRASIL TERMINAL PORTUÁRIO S/A</v>
          </cell>
          <cell r="AD351">
            <v>44602</v>
          </cell>
          <cell r="AE351" t="str">
            <v>22/0271454-4</v>
          </cell>
          <cell r="AF351">
            <v>44602</v>
          </cell>
          <cell r="AG351" t="str">
            <v>Verde</v>
          </cell>
          <cell r="AH351">
            <v>44602</v>
          </cell>
          <cell r="AI351" t="str">
            <v/>
          </cell>
          <cell r="AJ351" t="str">
            <v/>
          </cell>
          <cell r="AK351">
            <v>44603</v>
          </cell>
        </row>
        <row r="352">
          <cell r="B352">
            <v>540200399</v>
          </cell>
          <cell r="C352" t="str">
            <v>Normal</v>
          </cell>
          <cell r="D352" t="str">
            <v>Produtivo</v>
          </cell>
          <cell r="E352" t="str">
            <v>MBBRAS - SBC_x000D_
59.104.273/0001-29</v>
          </cell>
          <cell r="F352" t="str">
            <v>BSAO0032120</v>
          </cell>
          <cell r="G352" t="str">
            <v>DAIMLER TRUCK</v>
          </cell>
          <cell r="H352" t="str">
            <v>HAPPAG LLOYD BRASIL AGENCIAMENTO MARITIM</v>
          </cell>
          <cell r="I352" t="str">
            <v>MARITIMA</v>
          </cell>
          <cell r="J352" t="str">
            <v/>
          </cell>
          <cell r="K352">
            <v>44576</v>
          </cell>
          <cell r="L352" t="str">
            <v>HLCUSTR220102180</v>
          </cell>
          <cell r="M352" t="str">
            <v>1250250989</v>
          </cell>
          <cell r="Q352">
            <v>44580</v>
          </cell>
          <cell r="R352" t="str">
            <v>9735206 - MSC PALAK</v>
          </cell>
          <cell r="S352" t="str">
            <v>FCL</v>
          </cell>
          <cell r="T352">
            <v>44586</v>
          </cell>
          <cell r="U352">
            <v>44595</v>
          </cell>
          <cell r="V352" t="str">
            <v>152205020003643</v>
          </cell>
          <cell r="W352">
            <v>44595</v>
          </cell>
          <cell r="X352" t="str">
            <v/>
          </cell>
          <cell r="Y352" t="str">
            <v/>
          </cell>
          <cell r="Z352" t="str">
            <v/>
          </cell>
          <cell r="AA352" t="str">
            <v>0817800
PORTO DE SANTOS</v>
          </cell>
          <cell r="AB352" t="str">
            <v>0817800
PORTO DE SANTOS</v>
          </cell>
          <cell r="AC352" t="str">
            <v>BRASIL TERMINAL PORTUÁRIO S/A</v>
          </cell>
          <cell r="AD352">
            <v>44596</v>
          </cell>
          <cell r="AE352" t="str">
            <v>22/0237590-1</v>
          </cell>
          <cell r="AF352">
            <v>44599</v>
          </cell>
          <cell r="AG352" t="str">
            <v>Verde</v>
          </cell>
          <cell r="AH352">
            <v>44599</v>
          </cell>
          <cell r="AI352" t="str">
            <v/>
          </cell>
          <cell r="AJ352" t="str">
            <v/>
          </cell>
          <cell r="AK352">
            <v>44600</v>
          </cell>
        </row>
        <row r="353">
          <cell r="B353">
            <v>540200401</v>
          </cell>
          <cell r="C353" t="str">
            <v>Normal</v>
          </cell>
          <cell r="D353" t="str">
            <v>Produtivo</v>
          </cell>
          <cell r="E353" t="str">
            <v>MBBRAS - SBC_x000D_
59.104.273/0001-29</v>
          </cell>
          <cell r="F353" t="str">
            <v>BSAO0032122</v>
          </cell>
          <cell r="G353" t="str">
            <v>DAIMLER TRUCK</v>
          </cell>
          <cell r="H353" t="str">
            <v>HAPPAG LLOYD BRASIL AGENCIAMENTO MARITIM</v>
          </cell>
          <cell r="I353" t="str">
            <v>MARITIMA</v>
          </cell>
          <cell r="J353" t="str">
            <v/>
          </cell>
          <cell r="K353">
            <v>44576</v>
          </cell>
          <cell r="L353" t="str">
            <v>HLCUSTR220102314</v>
          </cell>
          <cell r="M353" t="str">
            <v>1250251035</v>
          </cell>
          <cell r="Q353">
            <v>44576</v>
          </cell>
          <cell r="R353" t="str">
            <v>9735206 - MSC PALAK</v>
          </cell>
          <cell r="S353" t="str">
            <v>FCL</v>
          </cell>
          <cell r="T353">
            <v>44586</v>
          </cell>
          <cell r="U353">
            <v>44595</v>
          </cell>
          <cell r="V353" t="str">
            <v>152205020003805</v>
          </cell>
          <cell r="W353">
            <v>44595</v>
          </cell>
          <cell r="X353" t="str">
            <v/>
          </cell>
          <cell r="Y353" t="str">
            <v/>
          </cell>
          <cell r="Z353" t="str">
            <v/>
          </cell>
          <cell r="AA353" t="str">
            <v>0817800
PORTO DE SANTOS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 t="str">
            <v/>
          </cell>
          <cell r="AK353" t="str">
            <v/>
          </cell>
        </row>
        <row r="354">
          <cell r="B354">
            <v>540200397</v>
          </cell>
          <cell r="C354" t="str">
            <v>Normal</v>
          </cell>
          <cell r="D354" t="str">
            <v>Produtivo</v>
          </cell>
          <cell r="E354" t="str">
            <v>MBBRAS - SBC_x000D_
59.104.273/0001-29</v>
          </cell>
          <cell r="F354" t="str">
            <v>BSAO0032117</v>
          </cell>
          <cell r="G354" t="str">
            <v>DAIMLER TRUCK</v>
          </cell>
          <cell r="H354" t="str">
            <v>HAPPAG LLOYD BRASIL AGENCIAMENTO MARITIM</v>
          </cell>
          <cell r="I354" t="str">
            <v>MARITIMA</v>
          </cell>
          <cell r="J354" t="str">
            <v/>
          </cell>
          <cell r="K354">
            <v>44576</v>
          </cell>
          <cell r="L354" t="str">
            <v>HLCUSTR220102146</v>
          </cell>
          <cell r="M354" t="str">
            <v>1250250978</v>
          </cell>
          <cell r="Q354">
            <v>44580</v>
          </cell>
          <cell r="R354" t="str">
            <v>9735206 - MSC PALAK</v>
          </cell>
          <cell r="S354" t="str">
            <v>FCL</v>
          </cell>
          <cell r="T354">
            <v>44586</v>
          </cell>
          <cell r="U354">
            <v>44595</v>
          </cell>
          <cell r="V354" t="str">
            <v>152205020003481</v>
          </cell>
          <cell r="W354">
            <v>44595</v>
          </cell>
          <cell r="X354" t="str">
            <v/>
          </cell>
          <cell r="Y354" t="str">
            <v/>
          </cell>
          <cell r="Z354" t="str">
            <v/>
          </cell>
          <cell r="AA354" t="str">
            <v>0817800
PORTO DE SANTOS</v>
          </cell>
          <cell r="AB354" t="str">
            <v>0817800
PORTO DE SANTOS</v>
          </cell>
          <cell r="AC354" t="str">
            <v>BRASIL TERMINAL PORTUÁRIO S/A</v>
          </cell>
          <cell r="AD354">
            <v>44596</v>
          </cell>
          <cell r="AE354" t="str">
            <v>22/0237658-4</v>
          </cell>
          <cell r="AF354">
            <v>44599</v>
          </cell>
          <cell r="AG354" t="str">
            <v>Verde</v>
          </cell>
          <cell r="AH354">
            <v>44599</v>
          </cell>
          <cell r="AI354" t="str">
            <v/>
          </cell>
          <cell r="AJ354" t="str">
            <v/>
          </cell>
          <cell r="AK354">
            <v>44599</v>
          </cell>
        </row>
        <row r="355">
          <cell r="B355">
            <v>540200396</v>
          </cell>
          <cell r="C355" t="str">
            <v>Normal</v>
          </cell>
          <cell r="D355" t="str">
            <v>Produtivo</v>
          </cell>
          <cell r="E355" t="str">
            <v>MBBRAS - SBC_x000D_
59.104.273/0001-29</v>
          </cell>
          <cell r="F355" t="str">
            <v>BSAO0032116</v>
          </cell>
          <cell r="G355" t="str">
            <v>DAIMLER TRUCK</v>
          </cell>
          <cell r="H355" t="str">
            <v>HAPPAG LLOYD BRASIL AGENCIAMENTO MARITIM</v>
          </cell>
          <cell r="I355" t="str">
            <v>MARITIMA</v>
          </cell>
          <cell r="J355" t="str">
            <v/>
          </cell>
          <cell r="K355">
            <v>44576</v>
          </cell>
          <cell r="L355" t="str">
            <v>HLCUSTR220102135</v>
          </cell>
          <cell r="M355" t="str">
            <v>1250250973</v>
          </cell>
          <cell r="Q355">
            <v>44580</v>
          </cell>
          <cell r="R355" t="str">
            <v>9735206 - MSC PALAK</v>
          </cell>
          <cell r="S355" t="str">
            <v>FCL</v>
          </cell>
          <cell r="T355">
            <v>44586</v>
          </cell>
          <cell r="U355">
            <v>44595</v>
          </cell>
          <cell r="V355" t="str">
            <v>152205020003309</v>
          </cell>
          <cell r="W355">
            <v>44595</v>
          </cell>
          <cell r="X355" t="str">
            <v/>
          </cell>
          <cell r="Y355" t="str">
            <v/>
          </cell>
          <cell r="Z355" t="str">
            <v/>
          </cell>
          <cell r="AA355" t="str">
            <v>0817800
PORTO DE SANTOS</v>
          </cell>
          <cell r="AB355" t="str">
            <v>0817800
PORTO DE SANTOS</v>
          </cell>
          <cell r="AC355" t="str">
            <v>BRASIL TERMINAL PORTUÁRIO S/A</v>
          </cell>
          <cell r="AD355">
            <v>44603</v>
          </cell>
          <cell r="AE355" t="str">
            <v>22/0279150-6</v>
          </cell>
          <cell r="AF355">
            <v>44603</v>
          </cell>
          <cell r="AG355" t="str">
            <v>Verde</v>
          </cell>
          <cell r="AH355">
            <v>44603</v>
          </cell>
          <cell r="AI355" t="str">
            <v/>
          </cell>
          <cell r="AJ355" t="str">
            <v/>
          </cell>
          <cell r="AK355" t="str">
            <v/>
          </cell>
        </row>
        <row r="356">
          <cell r="B356">
            <v>540200409</v>
          </cell>
          <cell r="C356" t="str">
            <v>Normal</v>
          </cell>
          <cell r="D356" t="str">
            <v>Produtivo</v>
          </cell>
          <cell r="E356" t="str">
            <v>MBBRAS - SBC_x000D_
59.104.273/0001-29</v>
          </cell>
          <cell r="F356" t="str">
            <v>BSAO0032128</v>
          </cell>
          <cell r="G356" t="str">
            <v>DAIMLER TRUCK</v>
          </cell>
          <cell r="H356" t="str">
            <v>HAPPAG LLOYD BRASIL AGENCIAMENTO MARITIM</v>
          </cell>
          <cell r="I356" t="str">
            <v>MARITIMA</v>
          </cell>
          <cell r="J356" t="str">
            <v/>
          </cell>
          <cell r="K356">
            <v>44576</v>
          </cell>
          <cell r="L356" t="str">
            <v>HLCUSTR220102581</v>
          </cell>
          <cell r="M356" t="str">
            <v>1250250980</v>
          </cell>
          <cell r="Q356">
            <v>44576</v>
          </cell>
          <cell r="R356" t="str">
            <v>9735206 - MSC PALAK</v>
          </cell>
          <cell r="S356" t="str">
            <v>FCL</v>
          </cell>
          <cell r="T356">
            <v>44586</v>
          </cell>
          <cell r="U356">
            <v>44595</v>
          </cell>
          <cell r="V356" t="str">
            <v>152205020004100</v>
          </cell>
          <cell r="W356">
            <v>44595</v>
          </cell>
          <cell r="X356" t="str">
            <v/>
          </cell>
          <cell r="Y356" t="str">
            <v/>
          </cell>
          <cell r="Z356" t="str">
            <v/>
          </cell>
          <cell r="AA356" t="str">
            <v>0817800
PORTO DE SANTOS</v>
          </cell>
          <cell r="AB356" t="str">
            <v>0817800
PORTO DE SANTOS</v>
          </cell>
          <cell r="AC356" t="str">
            <v>BRASIL TERMINAL PORTUÁRIO S/A</v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</row>
        <row r="357">
          <cell r="B357">
            <v>540200412</v>
          </cell>
          <cell r="C357" t="str">
            <v>Normal</v>
          </cell>
          <cell r="D357" t="str">
            <v>Produtivo</v>
          </cell>
          <cell r="E357" t="str">
            <v>MBBRAS - SBC_x000D_
59.104.273/0001-29</v>
          </cell>
          <cell r="F357" t="str">
            <v>BSAO0032129</v>
          </cell>
          <cell r="G357" t="str">
            <v>DAIMLER TRUCK</v>
          </cell>
          <cell r="H357" t="str">
            <v>HAPPAG LLOYD BRASIL AGENCIAMENTO MARITIM</v>
          </cell>
          <cell r="I357" t="str">
            <v>MARITIMA</v>
          </cell>
          <cell r="J357" t="str">
            <v/>
          </cell>
          <cell r="K357">
            <v>44576</v>
          </cell>
          <cell r="L357" t="str">
            <v>HLCUSTR220102592</v>
          </cell>
          <cell r="M357" t="str">
            <v>1250250983</v>
          </cell>
          <cell r="Q357">
            <v>44580</v>
          </cell>
          <cell r="R357" t="str">
            <v>9735206 - MSC PALAK</v>
          </cell>
          <cell r="S357" t="str">
            <v>FCL</v>
          </cell>
          <cell r="T357">
            <v>44586</v>
          </cell>
          <cell r="U357">
            <v>44595</v>
          </cell>
          <cell r="V357" t="str">
            <v>152205020004291</v>
          </cell>
          <cell r="W357">
            <v>44595</v>
          </cell>
          <cell r="X357" t="str">
            <v/>
          </cell>
          <cell r="Y357" t="str">
            <v/>
          </cell>
          <cell r="Z357" t="str">
            <v/>
          </cell>
          <cell r="AA357" t="str">
            <v>0817800
PORTO DE SANTOS</v>
          </cell>
          <cell r="AB357" t="str">
            <v>0817800
PORTO DE SANTOS</v>
          </cell>
          <cell r="AC357" t="str">
            <v>BRASIL TERMINAL PORTUÁRIO S/A</v>
          </cell>
          <cell r="AD357">
            <v>44601</v>
          </cell>
          <cell r="AE357" t="str">
            <v>22/0262612-2</v>
          </cell>
          <cell r="AF357">
            <v>44601</v>
          </cell>
          <cell r="AG357" t="str">
            <v>Verde</v>
          </cell>
          <cell r="AH357">
            <v>44601</v>
          </cell>
          <cell r="AI357" t="str">
            <v/>
          </cell>
          <cell r="AJ357" t="str">
            <v/>
          </cell>
          <cell r="AK357">
            <v>44603</v>
          </cell>
        </row>
        <row r="358">
          <cell r="B358">
            <v>540200398</v>
          </cell>
          <cell r="C358" t="str">
            <v>Normal</v>
          </cell>
          <cell r="D358" t="str">
            <v>Produtivo</v>
          </cell>
          <cell r="E358" t="str">
            <v>MBBRAS - SBC_x000D_
59.104.273/0001-29</v>
          </cell>
          <cell r="F358" t="str">
            <v>BSAO0032119</v>
          </cell>
          <cell r="G358" t="str">
            <v>DAIMLER TRUCK</v>
          </cell>
          <cell r="H358" t="str">
            <v>HAPPAG LLOYD BRASIL AGENCIAMENTO MARITIM</v>
          </cell>
          <cell r="I358" t="str">
            <v>MARITIMA</v>
          </cell>
          <cell r="J358" t="str">
            <v/>
          </cell>
          <cell r="K358">
            <v>44576</v>
          </cell>
          <cell r="L358" t="str">
            <v>HLCUSTR220102179</v>
          </cell>
          <cell r="M358" t="str">
            <v>1250250977</v>
          </cell>
          <cell r="Q358">
            <v>44580</v>
          </cell>
          <cell r="R358" t="str">
            <v>9735206 - MSC PALAK</v>
          </cell>
          <cell r="S358" t="str">
            <v>FCL</v>
          </cell>
          <cell r="T358">
            <v>44586</v>
          </cell>
          <cell r="U358">
            <v>44595</v>
          </cell>
          <cell r="V358" t="str">
            <v>152205020003562</v>
          </cell>
          <cell r="W358">
            <v>44595</v>
          </cell>
          <cell r="X358" t="str">
            <v/>
          </cell>
          <cell r="Y358" t="str">
            <v/>
          </cell>
          <cell r="Z358" t="str">
            <v/>
          </cell>
          <cell r="AA358" t="str">
            <v>0817800
PORTO DE SANTOS</v>
          </cell>
          <cell r="AB358" t="str">
            <v>0817800
PORTO DE SANTOS</v>
          </cell>
          <cell r="AC358" t="str">
            <v>BRASIL TERMINAL PORTUÁRIO S/A</v>
          </cell>
          <cell r="AD358">
            <v>44607</v>
          </cell>
          <cell r="AE358" t="str">
            <v>22/0301375-2</v>
          </cell>
          <cell r="AF358">
            <v>44607</v>
          </cell>
          <cell r="AG358" t="str">
            <v>Verde</v>
          </cell>
          <cell r="AH358">
            <v>44607</v>
          </cell>
          <cell r="AI358" t="str">
            <v/>
          </cell>
          <cell r="AJ358" t="str">
            <v/>
          </cell>
          <cell r="AK358">
            <v>44608</v>
          </cell>
        </row>
        <row r="359">
          <cell r="B359">
            <v>540200403</v>
          </cell>
          <cell r="C359" t="str">
            <v>Normal</v>
          </cell>
          <cell r="D359" t="str">
            <v>Produtivo</v>
          </cell>
          <cell r="E359" t="str">
            <v>MBBRAS - SBC_x000D_
59.104.273/0001-29</v>
          </cell>
          <cell r="F359" t="str">
            <v>BSAO0032127</v>
          </cell>
          <cell r="G359" t="str">
            <v>DAIMLER TRUCK</v>
          </cell>
          <cell r="H359" t="str">
            <v>HAPPAG LLOYD BRASIL AGENCIAMENTO MARITIM</v>
          </cell>
          <cell r="I359" t="str">
            <v>MARITIMA</v>
          </cell>
          <cell r="J359" t="str">
            <v/>
          </cell>
          <cell r="K359">
            <v>44576</v>
          </cell>
          <cell r="L359" t="str">
            <v>HLCUSTR220102410</v>
          </cell>
          <cell r="M359" t="str">
            <v>1250250993</v>
          </cell>
          <cell r="Q359">
            <v>44580</v>
          </cell>
          <cell r="R359" t="str">
            <v>9735206 - MSC PALAK</v>
          </cell>
          <cell r="S359" t="str">
            <v>FCL</v>
          </cell>
          <cell r="T359">
            <v>44586</v>
          </cell>
          <cell r="U359">
            <v>44595</v>
          </cell>
          <cell r="V359" t="str">
            <v>152205020004020</v>
          </cell>
          <cell r="W359">
            <v>44595</v>
          </cell>
          <cell r="X359" t="str">
            <v/>
          </cell>
          <cell r="Y359" t="str">
            <v/>
          </cell>
          <cell r="Z359" t="str">
            <v/>
          </cell>
          <cell r="AA359" t="str">
            <v>0817800
PORTO DE SANTOS</v>
          </cell>
          <cell r="AB359" t="str">
            <v>0817800
PORTO DE SANTOS</v>
          </cell>
          <cell r="AC359" t="str">
            <v>BRASIL TERMINAL PORTUÁRIO S/A</v>
          </cell>
          <cell r="AD359">
            <v>44596</v>
          </cell>
          <cell r="AE359" t="str">
            <v>22/0237587-1</v>
          </cell>
          <cell r="AF359">
            <v>44599</v>
          </cell>
          <cell r="AG359" t="str">
            <v>Verde</v>
          </cell>
          <cell r="AH359">
            <v>44599</v>
          </cell>
          <cell r="AI359" t="str">
            <v/>
          </cell>
          <cell r="AJ359" t="str">
            <v/>
          </cell>
          <cell r="AK359">
            <v>44600</v>
          </cell>
        </row>
        <row r="360">
          <cell r="B360">
            <v>540200400</v>
          </cell>
          <cell r="C360" t="str">
            <v>Normal</v>
          </cell>
          <cell r="D360" t="str">
            <v>Produtivo</v>
          </cell>
          <cell r="E360" t="str">
            <v>MBBRAS - SBC_x000D_
59.104.273/0001-29</v>
          </cell>
          <cell r="F360" t="str">
            <v>BSAO0032121</v>
          </cell>
          <cell r="G360" t="str">
            <v>DAIMLER TRUCK</v>
          </cell>
          <cell r="H360" t="str">
            <v>HAPPAG LLOYD BRASIL AGENCIAMENTO MARITIM</v>
          </cell>
          <cell r="I360" t="str">
            <v>MARITIMA</v>
          </cell>
          <cell r="J360" t="str">
            <v/>
          </cell>
          <cell r="K360">
            <v>44576</v>
          </cell>
          <cell r="L360" t="str">
            <v>HLCUSTR220102263</v>
          </cell>
          <cell r="M360" t="str">
            <v>1250250984</v>
          </cell>
          <cell r="Q360">
            <v>44576</v>
          </cell>
          <cell r="R360" t="str">
            <v>9735206 - MSC PALAK</v>
          </cell>
          <cell r="S360" t="str">
            <v>FCL</v>
          </cell>
          <cell r="T360">
            <v>44586</v>
          </cell>
          <cell r="U360">
            <v>44595</v>
          </cell>
          <cell r="V360" t="str">
            <v>152205020003724</v>
          </cell>
          <cell r="W360">
            <v>44595</v>
          </cell>
          <cell r="X360" t="str">
            <v/>
          </cell>
          <cell r="Y360" t="str">
            <v/>
          </cell>
          <cell r="Z360" t="str">
            <v/>
          </cell>
          <cell r="AA360" t="str">
            <v>0817800
PORTO DE SANTOS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</row>
        <row r="361">
          <cell r="B361">
            <v>540200421</v>
          </cell>
          <cell r="C361" t="str">
            <v>Normal</v>
          </cell>
          <cell r="D361" t="str">
            <v>Produtivo</v>
          </cell>
          <cell r="E361" t="str">
            <v>MBBRAS - SBC_x000D_
59.104.273/0001-29</v>
          </cell>
          <cell r="F361" t="str">
            <v>BSAO0032135</v>
          </cell>
          <cell r="G361" t="str">
            <v>DAIMLER TRUCK</v>
          </cell>
          <cell r="H361" t="str">
            <v>HAPPAG LLOYD BRASIL AGENCIAMENTO MARITIM</v>
          </cell>
          <cell r="I361" t="str">
            <v>MARITIMA</v>
          </cell>
          <cell r="J361" t="str">
            <v/>
          </cell>
          <cell r="K361">
            <v>44576</v>
          </cell>
          <cell r="L361" t="str">
            <v>HLCUSTR220102621</v>
          </cell>
          <cell r="M361" t="str">
            <v>1250250982</v>
          </cell>
          <cell r="Q361">
            <v>44580</v>
          </cell>
          <cell r="R361" t="str">
            <v>9735206 - MSC PALAK</v>
          </cell>
          <cell r="S361" t="str">
            <v>FCL</v>
          </cell>
          <cell r="T361">
            <v>44586</v>
          </cell>
          <cell r="U361">
            <v>44595</v>
          </cell>
          <cell r="V361" t="str">
            <v>152205020004534</v>
          </cell>
          <cell r="W361">
            <v>44595</v>
          </cell>
          <cell r="X361" t="str">
            <v/>
          </cell>
          <cell r="Y361" t="str">
            <v/>
          </cell>
          <cell r="Z361" t="str">
            <v/>
          </cell>
          <cell r="AA361" t="str">
            <v>0817800
PORTO DE SANTOS</v>
          </cell>
          <cell r="AB361" t="str">
            <v>0817900
SAO PAULO</v>
          </cell>
          <cell r="AC361" t="str">
            <v>EADI SANTO ANDRE TERMINAL DE CARGAS LTDA.</v>
          </cell>
          <cell r="AD361">
            <v>44624</v>
          </cell>
          <cell r="AE361" t="str">
            <v>22/0418270-1</v>
          </cell>
          <cell r="AF361">
            <v>44624</v>
          </cell>
          <cell r="AG361" t="str">
            <v>Verde</v>
          </cell>
          <cell r="AH361">
            <v>44624</v>
          </cell>
          <cell r="AI361" t="str">
            <v/>
          </cell>
          <cell r="AJ361" t="str">
            <v/>
          </cell>
          <cell r="AK361">
            <v>44627</v>
          </cell>
        </row>
        <row r="362">
          <cell r="B362">
            <v>540200423</v>
          </cell>
          <cell r="C362" t="str">
            <v>Normal</v>
          </cell>
          <cell r="D362" t="str">
            <v>Produtivo</v>
          </cell>
          <cell r="E362" t="str">
            <v>MBBRAS - SBC_x000D_
59.104.273/0001-29</v>
          </cell>
          <cell r="F362" t="str">
            <v>BSAO0032137</v>
          </cell>
          <cell r="G362" t="str">
            <v>DAIMLER TRUCK</v>
          </cell>
          <cell r="H362" t="str">
            <v>HAPPAG LLOYD BRASIL AGENCIAMENTO MARITIM</v>
          </cell>
          <cell r="I362" t="str">
            <v>MARITIMA</v>
          </cell>
          <cell r="J362" t="str">
            <v/>
          </cell>
          <cell r="K362">
            <v>44576</v>
          </cell>
          <cell r="L362" t="str">
            <v>HLCUSTR220102632</v>
          </cell>
          <cell r="M362" t="str">
            <v>1250250986</v>
          </cell>
          <cell r="Q362">
            <v>44576</v>
          </cell>
          <cell r="R362" t="str">
            <v>9735206 - MSC PALAK</v>
          </cell>
          <cell r="S362" t="str">
            <v>FCL</v>
          </cell>
          <cell r="T362">
            <v>44586</v>
          </cell>
          <cell r="U362">
            <v>44595</v>
          </cell>
          <cell r="V362" t="str">
            <v>152205020004615</v>
          </cell>
          <cell r="W362">
            <v>44595</v>
          </cell>
          <cell r="X362" t="str">
            <v/>
          </cell>
          <cell r="Y362" t="str">
            <v/>
          </cell>
          <cell r="Z362" t="str">
            <v/>
          </cell>
          <cell r="AA362" t="str">
            <v>0817800
PORTO DE SANTOS</v>
          </cell>
          <cell r="AB362" t="str">
            <v>0817800
PORTO DE SANTOS</v>
          </cell>
          <cell r="AC362" t="str">
            <v>BRASIL TERMINAL PORTUÁRIO S/A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</row>
        <row r="363">
          <cell r="B363">
            <v>540200425</v>
          </cell>
          <cell r="C363" t="str">
            <v>Normal</v>
          </cell>
          <cell r="D363" t="str">
            <v>Produtivo</v>
          </cell>
          <cell r="E363" t="str">
            <v>MBBRAS - SBC_x000D_
59.104.273/0001-29</v>
          </cell>
          <cell r="F363" t="str">
            <v>BSAO0032138</v>
          </cell>
          <cell r="G363" t="str">
            <v>DAIMLER TRUCK</v>
          </cell>
          <cell r="H363" t="str">
            <v>HAPPAG LLOYD BRASIL AGENCIAMENTO MARITIM</v>
          </cell>
          <cell r="I363" t="str">
            <v>MARITIMA</v>
          </cell>
          <cell r="J363" t="str">
            <v/>
          </cell>
          <cell r="K363">
            <v>44576</v>
          </cell>
          <cell r="L363" t="str">
            <v>HLCUSTR220102654</v>
          </cell>
          <cell r="M363" t="str">
            <v>1250250987</v>
          </cell>
          <cell r="Q363">
            <v>44580</v>
          </cell>
          <cell r="R363" t="str">
            <v>9735206 - MSC PALAK</v>
          </cell>
          <cell r="S363" t="str">
            <v>FCL</v>
          </cell>
          <cell r="T363">
            <v>44586</v>
          </cell>
          <cell r="U363">
            <v>44595</v>
          </cell>
          <cell r="V363" t="str">
            <v>152205020004704</v>
          </cell>
          <cell r="W363">
            <v>44595</v>
          </cell>
          <cell r="X363" t="str">
            <v/>
          </cell>
          <cell r="Y363" t="str">
            <v/>
          </cell>
          <cell r="Z363" t="str">
            <v/>
          </cell>
          <cell r="AA363" t="str">
            <v>0817800
PORTO DE SANTOS</v>
          </cell>
          <cell r="AB363" t="str">
            <v>0817800
PORTO DE SANTOS</v>
          </cell>
          <cell r="AC363" t="str">
            <v>BRASIL TERMINAL PORTUÁRIO S/A</v>
          </cell>
          <cell r="AD363">
            <v>44603</v>
          </cell>
          <cell r="AE363" t="str">
            <v>22/0279152-2</v>
          </cell>
          <cell r="AF363">
            <v>44603</v>
          </cell>
          <cell r="AG363" t="str">
            <v>Verde</v>
          </cell>
          <cell r="AH363">
            <v>44603</v>
          </cell>
          <cell r="AI363" t="str">
            <v/>
          </cell>
          <cell r="AJ363" t="str">
            <v/>
          </cell>
          <cell r="AK363">
            <v>44603</v>
          </cell>
        </row>
        <row r="364">
          <cell r="B364">
            <v>540200429</v>
          </cell>
          <cell r="C364" t="str">
            <v>Normal</v>
          </cell>
          <cell r="D364" t="str">
            <v>Produtivo</v>
          </cell>
          <cell r="E364" t="str">
            <v>MBBRAS - SBC_x000D_
59.104.273/0001-29</v>
          </cell>
          <cell r="F364" t="str">
            <v>BSAO0032147</v>
          </cell>
          <cell r="G364" t="str">
            <v>DAIMLER TRUCK</v>
          </cell>
          <cell r="H364" t="str">
            <v>HAPPAG LLOYD BRASIL AGENCIAMENTO MARITIM</v>
          </cell>
          <cell r="I364" t="str">
            <v>MARITIMA</v>
          </cell>
          <cell r="J364" t="str">
            <v/>
          </cell>
          <cell r="K364">
            <v>44576</v>
          </cell>
          <cell r="L364" t="str">
            <v>HLCUSTR220102727</v>
          </cell>
          <cell r="M364" t="str">
            <v>1250250994</v>
          </cell>
          <cell r="Q364">
            <v>44580</v>
          </cell>
          <cell r="R364" t="str">
            <v>9735206 - MSC PALAK</v>
          </cell>
          <cell r="S364" t="str">
            <v>FCL</v>
          </cell>
          <cell r="T364">
            <v>44586</v>
          </cell>
          <cell r="U364">
            <v>44595</v>
          </cell>
          <cell r="V364" t="str">
            <v>152205020005182</v>
          </cell>
          <cell r="W364">
            <v>44595</v>
          </cell>
          <cell r="X364" t="str">
            <v/>
          </cell>
          <cell r="Y364" t="str">
            <v/>
          </cell>
          <cell r="Z364" t="str">
            <v/>
          </cell>
          <cell r="AA364" t="str">
            <v>0817800
PORTO DE SANTOS</v>
          </cell>
          <cell r="AB364" t="str">
            <v>0817800
PORTO DE SANTOS</v>
          </cell>
          <cell r="AC364" t="str">
            <v>BRASIL TERMINAL PORTUÁRIO S/A</v>
          </cell>
          <cell r="AD364">
            <v>44601</v>
          </cell>
          <cell r="AE364" t="str">
            <v>22/0262615-7</v>
          </cell>
          <cell r="AF364">
            <v>44601</v>
          </cell>
          <cell r="AG364" t="str">
            <v>Verde</v>
          </cell>
          <cell r="AH364">
            <v>44601</v>
          </cell>
          <cell r="AI364" t="str">
            <v/>
          </cell>
          <cell r="AJ364" t="str">
            <v/>
          </cell>
          <cell r="AK364">
            <v>44603</v>
          </cell>
        </row>
        <row r="365">
          <cell r="B365">
            <v>540200431</v>
          </cell>
          <cell r="C365" t="str">
            <v>Normal</v>
          </cell>
          <cell r="D365" t="str">
            <v>Produtivo</v>
          </cell>
          <cell r="E365" t="str">
            <v>MBBRAS - SBC_x000D_
59.104.273/0001-29</v>
          </cell>
          <cell r="F365" t="str">
            <v>BSAO0032148</v>
          </cell>
          <cell r="G365" t="str">
            <v>DAIMLER TRUCK</v>
          </cell>
          <cell r="H365" t="str">
            <v>HAPPAG LLOYD BRASIL AGENCIAMENTO MARITIM</v>
          </cell>
          <cell r="I365" t="str">
            <v>MARITIMA</v>
          </cell>
          <cell r="J365" t="str">
            <v/>
          </cell>
          <cell r="K365">
            <v>44576</v>
          </cell>
          <cell r="L365" t="str">
            <v>HLCUSTR220102750</v>
          </cell>
          <cell r="M365" t="str">
            <v>1250250997</v>
          </cell>
          <cell r="Q365">
            <v>44580</v>
          </cell>
          <cell r="R365" t="str">
            <v>9735206 - MSC PALAK</v>
          </cell>
          <cell r="S365" t="str">
            <v>FCL</v>
          </cell>
          <cell r="T365">
            <v>44586</v>
          </cell>
          <cell r="U365">
            <v>44595</v>
          </cell>
          <cell r="V365" t="str">
            <v>152205020005263</v>
          </cell>
          <cell r="W365">
            <v>44595</v>
          </cell>
          <cell r="X365" t="str">
            <v/>
          </cell>
          <cell r="Y365" t="str">
            <v/>
          </cell>
          <cell r="Z365" t="str">
            <v/>
          </cell>
          <cell r="AA365" t="str">
            <v>0817800
PORTO DE SANTOS</v>
          </cell>
          <cell r="AB365" t="str">
            <v>0817800
PORTO DE SANTOS</v>
          </cell>
          <cell r="AC365" t="str">
            <v>BRASIL TERMINAL PORTUÁRIO S/A</v>
          </cell>
          <cell r="AD365">
            <v>44599</v>
          </cell>
          <cell r="AE365" t="str">
            <v>22/0242006-0</v>
          </cell>
          <cell r="AF365">
            <v>44599</v>
          </cell>
          <cell r="AG365" t="str">
            <v>Verde</v>
          </cell>
          <cell r="AH365">
            <v>44599</v>
          </cell>
          <cell r="AI365" t="str">
            <v/>
          </cell>
          <cell r="AJ365" t="str">
            <v/>
          </cell>
          <cell r="AK365">
            <v>44603</v>
          </cell>
        </row>
        <row r="366">
          <cell r="B366">
            <v>540200402</v>
          </cell>
          <cell r="C366" t="str">
            <v>Normal</v>
          </cell>
          <cell r="D366" t="str">
            <v>Produtivo</v>
          </cell>
          <cell r="E366" t="str">
            <v>MBBRAS - SBC_x000D_
59.104.273/0001-29</v>
          </cell>
          <cell r="F366" t="str">
            <v>BSAO0032126</v>
          </cell>
          <cell r="G366" t="str">
            <v>DAIMLER TRUCK</v>
          </cell>
          <cell r="H366" t="str">
            <v>HAPPAG LLOYD BRASIL AGENCIAMENTO MARITIM</v>
          </cell>
          <cell r="I366" t="str">
            <v>MARITIMA</v>
          </cell>
          <cell r="J366" t="str">
            <v/>
          </cell>
          <cell r="K366">
            <v>44576</v>
          </cell>
          <cell r="L366" t="str">
            <v>HLCUSTR220102409</v>
          </cell>
          <cell r="M366" t="str">
            <v>1250250990</v>
          </cell>
          <cell r="Q366">
            <v>44576</v>
          </cell>
          <cell r="R366" t="str">
            <v>9735206 - MSC PALAK</v>
          </cell>
          <cell r="S366" t="str">
            <v>FCL</v>
          </cell>
          <cell r="T366">
            <v>44586</v>
          </cell>
          <cell r="U366">
            <v>44595</v>
          </cell>
          <cell r="V366" t="str">
            <v>152205020003996</v>
          </cell>
          <cell r="W366">
            <v>44595</v>
          </cell>
          <cell r="X366" t="str">
            <v/>
          </cell>
          <cell r="Y366" t="str">
            <v/>
          </cell>
          <cell r="Z366" t="str">
            <v/>
          </cell>
          <cell r="AA366" t="str">
            <v>0817800
PORTO DE SANTOS</v>
          </cell>
          <cell r="AB366" t="str">
            <v>0817800
PORTO DE SANTOS</v>
          </cell>
          <cell r="AC366" t="str">
            <v>BRASIL TERMINAL PORTUÁRIO S/A</v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</row>
        <row r="367">
          <cell r="B367">
            <v>540200426</v>
          </cell>
          <cell r="C367" t="str">
            <v>Normal</v>
          </cell>
          <cell r="D367" t="str">
            <v>Produtivo</v>
          </cell>
          <cell r="E367" t="str">
            <v>MBBRAS - SBC_x000D_
59.104.273/0001-29</v>
          </cell>
          <cell r="F367" t="str">
            <v>BSAO0032141</v>
          </cell>
          <cell r="G367" t="str">
            <v>DAIMLER TRUCK</v>
          </cell>
          <cell r="H367" t="str">
            <v>HAPPAG LLOYD BRASIL AGENCIAMENTO MARITIM</v>
          </cell>
          <cell r="I367" t="str">
            <v>MARITIMA</v>
          </cell>
          <cell r="J367" t="str">
            <v/>
          </cell>
          <cell r="K367">
            <v>44576</v>
          </cell>
          <cell r="L367" t="str">
            <v>HLCUSTR220102687</v>
          </cell>
          <cell r="M367" t="str">
            <v>1250250988</v>
          </cell>
          <cell r="Q367">
            <v>44576</v>
          </cell>
          <cell r="R367" t="str">
            <v>9735206 - MSC PALAK</v>
          </cell>
          <cell r="S367" t="str">
            <v>FCL</v>
          </cell>
          <cell r="T367">
            <v>44586</v>
          </cell>
          <cell r="U367">
            <v>44595</v>
          </cell>
          <cell r="V367" t="str">
            <v>152205020004887</v>
          </cell>
          <cell r="W367">
            <v>44595</v>
          </cell>
          <cell r="X367" t="str">
            <v/>
          </cell>
          <cell r="Y367" t="str">
            <v/>
          </cell>
          <cell r="Z367" t="str">
            <v/>
          </cell>
          <cell r="AA367" t="str">
            <v>0817800
PORTO DE SANTOS</v>
          </cell>
          <cell r="AB367" t="str">
            <v>0817800
PORTO DE SANTOS</v>
          </cell>
          <cell r="AC367" t="str">
            <v>BRASIL TERMINAL PORTUÁRIO S/A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B368">
            <v>540200415</v>
          </cell>
          <cell r="C368" t="str">
            <v>Normal</v>
          </cell>
          <cell r="D368" t="str">
            <v>Produtivo</v>
          </cell>
          <cell r="E368" t="str">
            <v>MBBRAS - SBC_x000D_
59.104.273/0001-29</v>
          </cell>
          <cell r="F368" t="str">
            <v>BSAO0032130</v>
          </cell>
          <cell r="G368" t="str">
            <v>DAIMLER TRUCK</v>
          </cell>
          <cell r="H368" t="str">
            <v>HAPPAG LLOYD BRASIL AGENCIAMENTO MARITIM</v>
          </cell>
          <cell r="I368" t="str">
            <v>MARITIMA</v>
          </cell>
          <cell r="J368" t="str">
            <v/>
          </cell>
          <cell r="K368">
            <v>44576</v>
          </cell>
          <cell r="L368" t="str">
            <v>HLCUSTR220102600</v>
          </cell>
          <cell r="M368" t="str">
            <v>1250250981</v>
          </cell>
          <cell r="Q368">
            <v>44580</v>
          </cell>
          <cell r="R368" t="str">
            <v>9735206 - MSC PALAK</v>
          </cell>
          <cell r="S368" t="str">
            <v>FCL</v>
          </cell>
          <cell r="T368">
            <v>44586</v>
          </cell>
          <cell r="U368">
            <v>44595</v>
          </cell>
          <cell r="V368" t="str">
            <v>152205020004372</v>
          </cell>
          <cell r="W368">
            <v>44595</v>
          </cell>
          <cell r="X368" t="str">
            <v/>
          </cell>
          <cell r="Y368" t="str">
            <v/>
          </cell>
          <cell r="Z368" t="str">
            <v/>
          </cell>
          <cell r="AA368" t="str">
            <v>0817800
PORTO DE SANTOS</v>
          </cell>
          <cell r="AB368" t="str">
            <v>0817800
PORTO DE SANTOS</v>
          </cell>
          <cell r="AC368" t="str">
            <v>BRASIL TERMINAL PORTUÁRIO S/A</v>
          </cell>
          <cell r="AD368">
            <v>44603</v>
          </cell>
          <cell r="AE368" t="str">
            <v>22/0279151-4</v>
          </cell>
          <cell r="AF368">
            <v>44603</v>
          </cell>
          <cell r="AG368" t="str">
            <v>Verde</v>
          </cell>
          <cell r="AH368">
            <v>44603</v>
          </cell>
          <cell r="AI368" t="str">
            <v/>
          </cell>
          <cell r="AJ368" t="str">
            <v/>
          </cell>
          <cell r="AK368">
            <v>44607</v>
          </cell>
        </row>
        <row r="369">
          <cell r="B369">
            <v>540200428</v>
          </cell>
          <cell r="C369" t="str">
            <v>Normal</v>
          </cell>
          <cell r="D369" t="str">
            <v>Produtivo</v>
          </cell>
          <cell r="E369" t="str">
            <v>MBBRAS - SBC_x000D_
59.104.273/0001-29</v>
          </cell>
          <cell r="F369" t="str">
            <v>BSAO0032145</v>
          </cell>
          <cell r="G369" t="str">
            <v>DAIMLER TRUCK</v>
          </cell>
          <cell r="H369" t="str">
            <v>HAPPAG LLOYD BRASIL AGENCIAMENTO MARITIM</v>
          </cell>
          <cell r="I369" t="str">
            <v>MARITIMA</v>
          </cell>
          <cell r="J369" t="str">
            <v/>
          </cell>
          <cell r="K369">
            <v>44576</v>
          </cell>
          <cell r="L369" t="str">
            <v>HLCUSTR220102705</v>
          </cell>
          <cell r="M369" t="str">
            <v>1250250995</v>
          </cell>
          <cell r="Q369">
            <v>44580</v>
          </cell>
          <cell r="R369" t="str">
            <v>9735206 - MSC PALAK</v>
          </cell>
          <cell r="S369" t="str">
            <v>FCL</v>
          </cell>
          <cell r="T369">
            <v>44586</v>
          </cell>
          <cell r="U369">
            <v>44595</v>
          </cell>
          <cell r="V369" t="str">
            <v>152205020005000</v>
          </cell>
          <cell r="W369">
            <v>44595</v>
          </cell>
          <cell r="X369" t="str">
            <v/>
          </cell>
          <cell r="Y369" t="str">
            <v/>
          </cell>
          <cell r="Z369" t="str">
            <v/>
          </cell>
          <cell r="AA369" t="str">
            <v>0817800
PORTO DE SANTOS</v>
          </cell>
          <cell r="AB369" t="str">
            <v>0817800
PORTO DE SANTOS</v>
          </cell>
          <cell r="AC369" t="str">
            <v>BRASIL TERMINAL PORTUÁRIO S/A</v>
          </cell>
          <cell r="AD369">
            <v>44602</v>
          </cell>
          <cell r="AE369" t="str">
            <v>22/0271591-5</v>
          </cell>
          <cell r="AF369">
            <v>44602</v>
          </cell>
          <cell r="AG369" t="str">
            <v>Verde</v>
          </cell>
          <cell r="AH369">
            <v>44602</v>
          </cell>
          <cell r="AI369" t="str">
            <v/>
          </cell>
          <cell r="AJ369" t="str">
            <v/>
          </cell>
          <cell r="AK369">
            <v>44602</v>
          </cell>
        </row>
        <row r="370">
          <cell r="B370">
            <v>540200433</v>
          </cell>
          <cell r="C370" t="str">
            <v>Normal</v>
          </cell>
          <cell r="D370" t="str">
            <v>Produtivo</v>
          </cell>
          <cell r="E370" t="str">
            <v>MBBRAS - SBC_x000D_
59.104.273/0001-29</v>
          </cell>
          <cell r="F370" t="str">
            <v>BSAO0032152</v>
          </cell>
          <cell r="G370" t="str">
            <v>DAIMLER TRUCK</v>
          </cell>
          <cell r="H370" t="str">
            <v>HAPPAG LLOYD BRASIL AGENCIAMENTO MARITIM</v>
          </cell>
          <cell r="I370" t="str">
            <v>MARITIMA</v>
          </cell>
          <cell r="J370" t="str">
            <v/>
          </cell>
          <cell r="K370">
            <v>44576</v>
          </cell>
          <cell r="L370" t="str">
            <v>HLCUSTR220103150</v>
          </cell>
          <cell r="M370" t="str">
            <v>1250250991</v>
          </cell>
          <cell r="Q370">
            <v>44576</v>
          </cell>
          <cell r="R370" t="str">
            <v>9735206 - MSC PALAK</v>
          </cell>
          <cell r="S370" t="str">
            <v>FCL</v>
          </cell>
          <cell r="T370">
            <v>44586</v>
          </cell>
          <cell r="U370">
            <v>44595</v>
          </cell>
          <cell r="V370" t="str">
            <v>152205020005425</v>
          </cell>
          <cell r="W370">
            <v>44595</v>
          </cell>
          <cell r="X370" t="str">
            <v/>
          </cell>
          <cell r="Y370" t="str">
            <v/>
          </cell>
          <cell r="Z370" t="str">
            <v/>
          </cell>
          <cell r="AA370" t="str">
            <v>0817800
PORTO DE SANTOS</v>
          </cell>
          <cell r="AB370" t="str">
            <v>0817800
PORTO DE SANTOS</v>
          </cell>
          <cell r="AC370" t="str">
            <v>BRASIL TERMINAL PORTUÁRIO S/A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</row>
        <row r="371">
          <cell r="B371">
            <v>540200427</v>
          </cell>
          <cell r="C371" t="str">
            <v>Normal</v>
          </cell>
          <cell r="D371" t="str">
            <v>Produtivo</v>
          </cell>
          <cell r="E371" t="str">
            <v>MBBRAS - SBC_x000D_
59.104.273/0001-29</v>
          </cell>
          <cell r="F371" t="str">
            <v>BSAO0032143</v>
          </cell>
          <cell r="G371" t="str">
            <v>DAIMLER TRUCK</v>
          </cell>
          <cell r="H371" t="str">
            <v>HAPPAG LLOYD BRASIL AGENCIAMENTO MARITIM</v>
          </cell>
          <cell r="I371" t="str">
            <v>MARITIMA</v>
          </cell>
          <cell r="J371" t="str">
            <v/>
          </cell>
          <cell r="K371">
            <v>44576</v>
          </cell>
          <cell r="L371" t="str">
            <v>HLCUSTR220102698</v>
          </cell>
          <cell r="M371" t="str">
            <v>1250250992</v>
          </cell>
          <cell r="Q371">
            <v>44580</v>
          </cell>
          <cell r="R371" t="str">
            <v>9735206 - MSC PALAK</v>
          </cell>
          <cell r="S371" t="str">
            <v>FCL</v>
          </cell>
          <cell r="T371">
            <v>44586</v>
          </cell>
          <cell r="U371">
            <v>44595</v>
          </cell>
          <cell r="V371" t="str">
            <v>152205020004968</v>
          </cell>
          <cell r="W371">
            <v>44595</v>
          </cell>
          <cell r="X371" t="str">
            <v/>
          </cell>
          <cell r="Y371" t="str">
            <v/>
          </cell>
          <cell r="Z371" t="str">
            <v/>
          </cell>
          <cell r="AA371" t="str">
            <v>0817800
PORTO DE SANTOS</v>
          </cell>
          <cell r="AB371" t="str">
            <v>0817800
PORTO DE SANTOS</v>
          </cell>
          <cell r="AC371" t="str">
            <v>BRASIL TERMINAL PORTUÁRIO S/A</v>
          </cell>
          <cell r="AD371">
            <v>44599</v>
          </cell>
          <cell r="AE371" t="str">
            <v>22/0248162-0</v>
          </cell>
          <cell r="AF371">
            <v>44600</v>
          </cell>
          <cell r="AG371" t="str">
            <v>Verde</v>
          </cell>
          <cell r="AH371">
            <v>44600</v>
          </cell>
          <cell r="AI371" t="str">
            <v/>
          </cell>
          <cell r="AJ371" t="str">
            <v/>
          </cell>
          <cell r="AK371">
            <v>44602</v>
          </cell>
        </row>
        <row r="372">
          <cell r="B372">
            <v>540200432</v>
          </cell>
          <cell r="C372" t="str">
            <v>Normal</v>
          </cell>
          <cell r="D372" t="str">
            <v>Produtivo</v>
          </cell>
          <cell r="E372" t="str">
            <v>MBBRAS - SBC_x000D_
59.104.273/0001-29</v>
          </cell>
          <cell r="F372" t="str">
            <v>BSAO0032149</v>
          </cell>
          <cell r="G372" t="str">
            <v>DAIMLER TRUCK</v>
          </cell>
          <cell r="H372" t="str">
            <v>HAPPAG LLOYD BRASIL AGENCIAMENTO MARITIM</v>
          </cell>
          <cell r="I372" t="str">
            <v>MARITIMA</v>
          </cell>
          <cell r="J372" t="str">
            <v/>
          </cell>
          <cell r="K372">
            <v>44576</v>
          </cell>
          <cell r="L372" t="str">
            <v>HLCUSTR220102771</v>
          </cell>
          <cell r="M372" t="str">
            <v>1250250998</v>
          </cell>
          <cell r="Q372">
            <v>44580</v>
          </cell>
          <cell r="R372" t="str">
            <v>9735206 - MSC PALAK</v>
          </cell>
          <cell r="S372" t="str">
            <v>FCL</v>
          </cell>
          <cell r="T372">
            <v>44586</v>
          </cell>
          <cell r="U372">
            <v>44595</v>
          </cell>
          <cell r="V372" t="str">
            <v>152205020005344</v>
          </cell>
          <cell r="W372">
            <v>44595</v>
          </cell>
          <cell r="X372" t="str">
            <v/>
          </cell>
          <cell r="Y372" t="str">
            <v/>
          </cell>
          <cell r="Z372" t="str">
            <v/>
          </cell>
          <cell r="AA372" t="str">
            <v>0817800
PORTO DE SANTOS</v>
          </cell>
          <cell r="AB372" t="str">
            <v>0817800
PORTO DE SANTOS</v>
          </cell>
          <cell r="AC372" t="str">
            <v>BRASIL TERMINAL PORTUÁRIO S/A</v>
          </cell>
          <cell r="AD372">
            <v>44596</v>
          </cell>
          <cell r="AE372" t="str">
            <v>22/0237589-8</v>
          </cell>
          <cell r="AF372">
            <v>44599</v>
          </cell>
          <cell r="AG372" t="str">
            <v>Verde</v>
          </cell>
          <cell r="AH372">
            <v>44599</v>
          </cell>
          <cell r="AI372" t="str">
            <v/>
          </cell>
          <cell r="AJ372" t="str">
            <v/>
          </cell>
          <cell r="AK372">
            <v>44599</v>
          </cell>
        </row>
        <row r="373">
          <cell r="B373">
            <v>540200948</v>
          </cell>
          <cell r="C373" t="str">
            <v>Normal</v>
          </cell>
          <cell r="D373" t="str">
            <v>Produtivo</v>
          </cell>
          <cell r="E373" t="str">
            <v>MBBRAS - SBC_x000D_
59.104.273/0001-29</v>
          </cell>
          <cell r="F373" t="str">
            <v>BSAO0032076</v>
          </cell>
          <cell r="G373" t="str">
            <v>DAIMLER TRUCK</v>
          </cell>
          <cell r="H373" t="str">
            <v>HAPPAG LLOYD BRASIL AGENCIAMENTO MARITIM</v>
          </cell>
          <cell r="I373" t="str">
            <v>MARITIMA</v>
          </cell>
          <cell r="J373" t="str">
            <v/>
          </cell>
          <cell r="K373">
            <v>44576</v>
          </cell>
          <cell r="L373" t="str">
            <v>HLCUSTR220100871</v>
          </cell>
          <cell r="M373" t="str">
            <v>1250251034</v>
          </cell>
          <cell r="Q373">
            <v>44580</v>
          </cell>
          <cell r="R373" t="str">
            <v>9735206 - MSC PALAK</v>
          </cell>
          <cell r="S373" t="str">
            <v>FCL</v>
          </cell>
          <cell r="T373">
            <v>44586</v>
          </cell>
          <cell r="U373">
            <v>44595</v>
          </cell>
          <cell r="V373" t="str">
            <v>152205020000113</v>
          </cell>
          <cell r="W373">
            <v>44595</v>
          </cell>
          <cell r="X373" t="str">
            <v/>
          </cell>
          <cell r="Y373" t="str">
            <v/>
          </cell>
          <cell r="Z373" t="str">
            <v/>
          </cell>
          <cell r="AA373" t="str">
            <v>0817800
PORTO DE SANTOS</v>
          </cell>
          <cell r="AB373" t="str">
            <v>0817800
PORTO DE SANTOS</v>
          </cell>
          <cell r="AC373" t="str">
            <v>BRASIL TERMINAL PORTUÁRIO S/A</v>
          </cell>
          <cell r="AD373">
            <v>44599</v>
          </cell>
          <cell r="AE373" t="str">
            <v>22/0240587-8</v>
          </cell>
          <cell r="AF373">
            <v>44599</v>
          </cell>
          <cell r="AG373" t="str">
            <v>Verde</v>
          </cell>
          <cell r="AH373">
            <v>44599</v>
          </cell>
          <cell r="AI373" t="str">
            <v/>
          </cell>
          <cell r="AJ373" t="str">
            <v/>
          </cell>
          <cell r="AK373">
            <v>44599</v>
          </cell>
        </row>
        <row r="374">
          <cell r="B374">
            <v>540200379</v>
          </cell>
          <cell r="C374" t="str">
            <v>Normal</v>
          </cell>
          <cell r="D374" t="str">
            <v>Produtivo</v>
          </cell>
          <cell r="E374" t="str">
            <v>MBBRAS - SBC_x000D_
59.104.273/0001-29</v>
          </cell>
          <cell r="F374" t="str">
            <v>BSAO0032096</v>
          </cell>
          <cell r="G374" t="str">
            <v>DAIMLER TRUCK</v>
          </cell>
          <cell r="H374" t="str">
            <v>HAPPAG LLOYD BRASIL AGENCIAMENTO MARITIM</v>
          </cell>
          <cell r="I374" t="str">
            <v>MARITIMA</v>
          </cell>
          <cell r="J374" t="str">
            <v/>
          </cell>
          <cell r="K374">
            <v>44576</v>
          </cell>
          <cell r="L374" t="str">
            <v>HLCUSTR220101406</v>
          </cell>
          <cell r="M374" t="str">
            <v>1250250961</v>
          </cell>
          <cell r="Q374">
            <v>44580</v>
          </cell>
          <cell r="R374" t="str">
            <v>9735206 - MSC PALAK</v>
          </cell>
          <cell r="S374" t="str">
            <v>FCL</v>
          </cell>
          <cell r="T374">
            <v>44586</v>
          </cell>
          <cell r="U374">
            <v>44595</v>
          </cell>
          <cell r="V374" t="str">
            <v>152205020001608</v>
          </cell>
          <cell r="W374">
            <v>44595</v>
          </cell>
          <cell r="X374" t="str">
            <v/>
          </cell>
          <cell r="Y374" t="str">
            <v/>
          </cell>
          <cell r="Z374" t="str">
            <v/>
          </cell>
          <cell r="AA374" t="str">
            <v>0817800
PORTO DE SANTOS</v>
          </cell>
          <cell r="AB374" t="str">
            <v>0817800
PORTO DE SANTOS</v>
          </cell>
          <cell r="AC374" t="str">
            <v>BRASIL TERMINAL PORTUÁRIO S/A</v>
          </cell>
          <cell r="AD374">
            <v>44599</v>
          </cell>
          <cell r="AE374" t="str">
            <v>22/0241918-6</v>
          </cell>
          <cell r="AF374">
            <v>44599</v>
          </cell>
          <cell r="AG374" t="str">
            <v>Verde</v>
          </cell>
          <cell r="AH374">
            <v>44599</v>
          </cell>
          <cell r="AI374" t="str">
            <v/>
          </cell>
          <cell r="AJ374" t="str">
            <v/>
          </cell>
          <cell r="AK374">
            <v>44599</v>
          </cell>
        </row>
        <row r="375">
          <cell r="B375">
            <v>540200418</v>
          </cell>
          <cell r="C375" t="str">
            <v>Normal</v>
          </cell>
          <cell r="D375" t="str">
            <v>Produtivo</v>
          </cell>
          <cell r="E375" t="str">
            <v>MBBRAS - SBC_x000D_
59.104.273/0001-29</v>
          </cell>
          <cell r="F375" t="str">
            <v>BSAO0032133</v>
          </cell>
          <cell r="G375" t="str">
            <v>DAIMLER TRUCK</v>
          </cell>
          <cell r="H375" t="str">
            <v>HAPPAG LLOYD BRASIL AGENCIAMENTO MARITIM</v>
          </cell>
          <cell r="I375" t="str">
            <v>MARITIMA</v>
          </cell>
          <cell r="J375" t="str">
            <v/>
          </cell>
          <cell r="K375">
            <v>44576</v>
          </cell>
          <cell r="L375" t="str">
            <v>HLCUSTR220102610</v>
          </cell>
          <cell r="M375" t="str">
            <v>1250250985</v>
          </cell>
          <cell r="Q375">
            <v>44576</v>
          </cell>
          <cell r="R375" t="str">
            <v>9735206 - MSC PALAK</v>
          </cell>
          <cell r="S375" t="str">
            <v>FCL</v>
          </cell>
          <cell r="T375">
            <v>44586</v>
          </cell>
          <cell r="U375">
            <v>44595</v>
          </cell>
          <cell r="V375" t="str">
            <v>152205020004453</v>
          </cell>
          <cell r="W375">
            <v>44595</v>
          </cell>
          <cell r="X375" t="str">
            <v/>
          </cell>
          <cell r="Y375" t="str">
            <v/>
          </cell>
          <cell r="Z375" t="str">
            <v/>
          </cell>
          <cell r="AA375" t="str">
            <v>0817800
PORTO DE SANTOS</v>
          </cell>
          <cell r="AB375" t="str">
            <v>0817800
PORTO DE SANTOS</v>
          </cell>
          <cell r="AC375" t="str">
            <v>BRASIL TERMINAL PORTUÁRIO S/A</v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</row>
        <row r="376">
          <cell r="B376">
            <v>540200449</v>
          </cell>
          <cell r="C376" t="str">
            <v>Normal</v>
          </cell>
          <cell r="D376" t="str">
            <v>Produtivo</v>
          </cell>
          <cell r="E376" t="str">
            <v>MBBRAS - SBC_x000D_
59.104.273/0001-29</v>
          </cell>
          <cell r="F376" t="str">
            <v>BSAO0032271</v>
          </cell>
          <cell r="G376" t="str">
            <v>DAIMLER TRUCK</v>
          </cell>
          <cell r="H376" t="str">
            <v>HAPPAG LLOYD BRASIL AGENCIAMENTO MARITIM</v>
          </cell>
          <cell r="I376" t="str">
            <v>MARITIMA</v>
          </cell>
          <cell r="J376" t="str">
            <v/>
          </cell>
          <cell r="K376">
            <v>44571</v>
          </cell>
          <cell r="L376" t="str">
            <v>HLCUSTR211217222</v>
          </cell>
          <cell r="M376" t="str">
            <v>1250250081</v>
          </cell>
          <cell r="Q376">
            <v>44571</v>
          </cell>
          <cell r="R376" t="str">
            <v>9723253 - HUNGARY</v>
          </cell>
          <cell r="S376" t="str">
            <v>FCL</v>
          </cell>
          <cell r="T376">
            <v>44587</v>
          </cell>
          <cell r="U376">
            <v>44588</v>
          </cell>
          <cell r="V376" t="str">
            <v>152205013803257</v>
          </cell>
          <cell r="W376">
            <v>44589</v>
          </cell>
          <cell r="X376" t="str">
            <v/>
          </cell>
          <cell r="Y376" t="str">
            <v/>
          </cell>
          <cell r="Z376" t="str">
            <v/>
          </cell>
          <cell r="AA376" t="str">
            <v>0817800
PORTO DE SANTOS</v>
          </cell>
          <cell r="AB376" t="str">
            <v>0817800
PORTO DE SANTOS</v>
          </cell>
          <cell r="AC376" t="str">
            <v>BRASIL TERMINAL PORTUÁRIO S/A</v>
          </cell>
          <cell r="AD376">
            <v>44592</v>
          </cell>
          <cell r="AE376" t="str">
            <v>22/0199328-8</v>
          </cell>
          <cell r="AF376">
            <v>44593</v>
          </cell>
          <cell r="AG376" t="str">
            <v>Verde</v>
          </cell>
          <cell r="AH376">
            <v>44593</v>
          </cell>
          <cell r="AI376" t="str">
            <v/>
          </cell>
          <cell r="AJ376" t="str">
            <v/>
          </cell>
          <cell r="AK376">
            <v>44596</v>
          </cell>
        </row>
        <row r="377">
          <cell r="B377">
            <v>540200442</v>
          </cell>
          <cell r="C377" t="str">
            <v>Normal</v>
          </cell>
          <cell r="D377" t="str">
            <v>Produtivo</v>
          </cell>
          <cell r="E377" t="str">
            <v>MBBRAS - SBC_x000D_
59.104.273/0001-29</v>
          </cell>
          <cell r="F377" t="str">
            <v>BSAO0032260</v>
          </cell>
          <cell r="G377" t="str">
            <v>DAIMLER TRUCK</v>
          </cell>
          <cell r="H377" t="str">
            <v>HAPPAG LLOYD BRASIL AGENCIAMENTO MARITIM</v>
          </cell>
          <cell r="I377" t="str">
            <v>MARITIMA</v>
          </cell>
          <cell r="J377" t="str">
            <v/>
          </cell>
          <cell r="K377">
            <v>44571</v>
          </cell>
          <cell r="L377" t="str">
            <v>HLCUSTR211216676</v>
          </cell>
          <cell r="M377" t="str">
            <v>1250250057</v>
          </cell>
          <cell r="Q377">
            <v>44571</v>
          </cell>
          <cell r="R377" t="str">
            <v>9723253 - HUNGARY</v>
          </cell>
          <cell r="S377" t="str">
            <v>FCL</v>
          </cell>
          <cell r="T377">
            <v>44587</v>
          </cell>
          <cell r="U377">
            <v>44588</v>
          </cell>
          <cell r="V377" t="str">
            <v>152205013802102</v>
          </cell>
          <cell r="W377">
            <v>44589</v>
          </cell>
          <cell r="X377" t="str">
            <v/>
          </cell>
          <cell r="Y377" t="str">
            <v/>
          </cell>
          <cell r="Z377" t="str">
            <v/>
          </cell>
          <cell r="AA377" t="str">
            <v>0817800
PORTO DE SANTOS</v>
          </cell>
          <cell r="AB377" t="str">
            <v>0817800
PORTO DE SANTOS</v>
          </cell>
          <cell r="AC377" t="str">
            <v>BRASIL TERMINAL PORTUÁRIO S/A</v>
          </cell>
          <cell r="AD377">
            <v>44593</v>
          </cell>
          <cell r="AE377" t="str">
            <v>22/0204561-8</v>
          </cell>
          <cell r="AF377">
            <v>44593</v>
          </cell>
          <cell r="AG377" t="str">
            <v>Verde</v>
          </cell>
          <cell r="AH377">
            <v>44593</v>
          </cell>
          <cell r="AI377" t="str">
            <v/>
          </cell>
          <cell r="AJ377" t="str">
            <v/>
          </cell>
          <cell r="AK377">
            <v>44599</v>
          </cell>
        </row>
        <row r="378">
          <cell r="B378">
            <v>540200445</v>
          </cell>
          <cell r="C378" t="str">
            <v>Normal</v>
          </cell>
          <cell r="D378" t="str">
            <v>Produtivo</v>
          </cell>
          <cell r="E378" t="str">
            <v>MBBRAS - SBC_x000D_
59.104.273/0001-29</v>
          </cell>
          <cell r="F378" t="str">
            <v>BSAO0032265</v>
          </cell>
          <cell r="G378" t="str">
            <v>DAIMLER TRUCK</v>
          </cell>
          <cell r="H378" t="str">
            <v>HAPPAG LLOYD BRASIL AGENCIAMENTO MARITIM</v>
          </cell>
          <cell r="I378" t="str">
            <v>MARITIMA</v>
          </cell>
          <cell r="J378" t="str">
            <v/>
          </cell>
          <cell r="K378">
            <v>44571</v>
          </cell>
          <cell r="L378" t="str">
            <v>HLCUSTR211217182</v>
          </cell>
          <cell r="M378" t="str">
            <v>1250250075</v>
          </cell>
          <cell r="Q378">
            <v>44571</v>
          </cell>
          <cell r="R378" t="str">
            <v>9723253 - HUNGARY</v>
          </cell>
          <cell r="S378" t="str">
            <v>FCL</v>
          </cell>
          <cell r="T378">
            <v>44587</v>
          </cell>
          <cell r="U378">
            <v>44588</v>
          </cell>
          <cell r="V378" t="str">
            <v>152205013802870</v>
          </cell>
          <cell r="W378">
            <v>44588</v>
          </cell>
          <cell r="X378" t="str">
            <v/>
          </cell>
          <cell r="Y378" t="str">
            <v/>
          </cell>
          <cell r="Z378" t="str">
            <v/>
          </cell>
          <cell r="AA378" t="str">
            <v>0817800
PORTO DE SANTOS</v>
          </cell>
          <cell r="AB378" t="str">
            <v>0817800
PORTO DE SANTOS</v>
          </cell>
          <cell r="AC378" t="str">
            <v>BRASIL TERMINAL PORTUÁRIO S/A</v>
          </cell>
          <cell r="AD378">
            <v>44600</v>
          </cell>
          <cell r="AE378" t="str">
            <v>22/0254447-9</v>
          </cell>
          <cell r="AF378">
            <v>44600</v>
          </cell>
          <cell r="AG378" t="str">
            <v>Verde</v>
          </cell>
          <cell r="AH378">
            <v>44600</v>
          </cell>
          <cell r="AI378" t="str">
            <v/>
          </cell>
          <cell r="AJ378" t="str">
            <v/>
          </cell>
          <cell r="AK378">
            <v>44601</v>
          </cell>
        </row>
        <row r="379">
          <cell r="B379">
            <v>540200453</v>
          </cell>
          <cell r="C379" t="str">
            <v>Normal</v>
          </cell>
          <cell r="D379" t="str">
            <v>Produtivo</v>
          </cell>
          <cell r="E379" t="str">
            <v>MBBRAS - SBC_x000D_
59.104.273/0001-29</v>
          </cell>
          <cell r="F379" t="str">
            <v>BSAO0032283</v>
          </cell>
          <cell r="G379" t="str">
            <v>DAIMLER TRUCK</v>
          </cell>
          <cell r="H379" t="str">
            <v>HAPPAG LLOYD BRASIL AGENCIAMENTO MARITIM</v>
          </cell>
          <cell r="I379" t="str">
            <v>MARITIMA</v>
          </cell>
          <cell r="J379" t="str">
            <v/>
          </cell>
          <cell r="K379">
            <v>44571</v>
          </cell>
          <cell r="L379" t="str">
            <v>HLCUSTR211218310</v>
          </cell>
          <cell r="M379" t="str">
            <v>1250250096</v>
          </cell>
          <cell r="Q379">
            <v>44571</v>
          </cell>
          <cell r="R379" t="str">
            <v>9723253 - HUNGARY</v>
          </cell>
          <cell r="S379" t="str">
            <v>FCL</v>
          </cell>
          <cell r="T379">
            <v>44587</v>
          </cell>
          <cell r="U379">
            <v>44588</v>
          </cell>
          <cell r="V379" t="str">
            <v>152205013804903</v>
          </cell>
          <cell r="W379">
            <v>44588</v>
          </cell>
          <cell r="X379" t="str">
            <v/>
          </cell>
          <cell r="Y379" t="str">
            <v/>
          </cell>
          <cell r="Z379" t="str">
            <v/>
          </cell>
          <cell r="AA379" t="str">
            <v>0817800
PORTO DE SANTOS</v>
          </cell>
          <cell r="AB379" t="str">
            <v>0817800
PORTO DE SANTOS</v>
          </cell>
          <cell r="AC379" t="str">
            <v>BRASIL TERMINAL PORTUÁRIO S/A</v>
          </cell>
          <cell r="AD379">
            <v>44608</v>
          </cell>
          <cell r="AE379" t="str">
            <v>22/0311394-3</v>
          </cell>
          <cell r="AF379">
            <v>44608</v>
          </cell>
          <cell r="AG379" t="str">
            <v>Verde</v>
          </cell>
          <cell r="AH379">
            <v>44608</v>
          </cell>
          <cell r="AI379" t="str">
            <v/>
          </cell>
          <cell r="AJ379" t="str">
            <v/>
          </cell>
          <cell r="AK379">
            <v>44614</v>
          </cell>
        </row>
        <row r="380">
          <cell r="B380">
            <v>540200454</v>
          </cell>
          <cell r="C380" t="str">
            <v>Normal</v>
          </cell>
          <cell r="D380" t="str">
            <v>Produtivo</v>
          </cell>
          <cell r="E380" t="str">
            <v>MBBRAS - SBC_x000D_
59.104.273/0001-29</v>
          </cell>
          <cell r="F380" t="str">
            <v>BSAO0032285</v>
          </cell>
          <cell r="G380" t="str">
            <v>DAIMLER TRUCK</v>
          </cell>
          <cell r="H380" t="str">
            <v>HAPPAG LLOYD BRASIL AGENCIAMENTO MARITIM</v>
          </cell>
          <cell r="I380" t="str">
            <v>MARITIMA</v>
          </cell>
          <cell r="J380" t="str">
            <v/>
          </cell>
          <cell r="K380">
            <v>44571</v>
          </cell>
          <cell r="L380" t="str">
            <v>HLCUSTR211218320</v>
          </cell>
          <cell r="M380" t="str">
            <v>1250250099</v>
          </cell>
          <cell r="Q380">
            <v>44571</v>
          </cell>
          <cell r="R380" t="str">
            <v>9723253 - HUNGARY</v>
          </cell>
          <cell r="S380" t="str">
            <v>FCL</v>
          </cell>
          <cell r="T380">
            <v>44587</v>
          </cell>
          <cell r="U380">
            <v>44588</v>
          </cell>
          <cell r="V380" t="str">
            <v>152205013805039</v>
          </cell>
          <cell r="W380">
            <v>44589</v>
          </cell>
          <cell r="X380" t="str">
            <v/>
          </cell>
          <cell r="Y380" t="str">
            <v/>
          </cell>
          <cell r="Z380" t="str">
            <v/>
          </cell>
          <cell r="AA380" t="str">
            <v>0817800
PORTO DE SANTOS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</row>
        <row r="381">
          <cell r="B381">
            <v>540200455</v>
          </cell>
          <cell r="C381" t="str">
            <v>Normal</v>
          </cell>
          <cell r="D381" t="str">
            <v>Produtivo</v>
          </cell>
          <cell r="E381" t="str">
            <v>MBBRAS - SBC_x000D_
59.104.273/0001-29</v>
          </cell>
          <cell r="F381" t="str">
            <v>BSAO0032287</v>
          </cell>
          <cell r="G381" t="str">
            <v>DAIMLER TRUCK</v>
          </cell>
          <cell r="H381" t="str">
            <v>HAPPAG LLOYD BRASIL AGENCIAMENTO MARITIM</v>
          </cell>
          <cell r="I381" t="str">
            <v>MARITIMA</v>
          </cell>
          <cell r="J381" t="str">
            <v/>
          </cell>
          <cell r="K381">
            <v>44571</v>
          </cell>
          <cell r="L381" t="str">
            <v>HLCUSTR211218448</v>
          </cell>
          <cell r="M381" t="str">
            <v>1250250100</v>
          </cell>
          <cell r="Q381">
            <v>44571</v>
          </cell>
          <cell r="R381" t="str">
            <v>9723253 - HUNGARY</v>
          </cell>
          <cell r="S381" t="str">
            <v>FCL</v>
          </cell>
          <cell r="T381">
            <v>44587</v>
          </cell>
          <cell r="U381">
            <v>44588</v>
          </cell>
          <cell r="V381" t="str">
            <v>152205013805381</v>
          </cell>
          <cell r="W381">
            <v>44588</v>
          </cell>
          <cell r="X381" t="str">
            <v/>
          </cell>
          <cell r="Y381" t="str">
            <v/>
          </cell>
          <cell r="Z381" t="str">
            <v/>
          </cell>
          <cell r="AA381" t="str">
            <v>0817800
PORTO DE SANTOS</v>
          </cell>
          <cell r="AB381" t="str">
            <v>0817800
PORTO DE SANTOS</v>
          </cell>
          <cell r="AC381" t="str">
            <v>BRASIL TERMINAL PORTUÁRIO S/A</v>
          </cell>
          <cell r="AD381">
            <v>44592</v>
          </cell>
          <cell r="AE381" t="str">
            <v>22/0199329-6</v>
          </cell>
          <cell r="AF381">
            <v>44593</v>
          </cell>
          <cell r="AG381" t="str">
            <v>Verde</v>
          </cell>
          <cell r="AH381">
            <v>44593</v>
          </cell>
          <cell r="AI381" t="str">
            <v/>
          </cell>
          <cell r="AJ381" t="str">
            <v/>
          </cell>
          <cell r="AK381">
            <v>44594</v>
          </cell>
        </row>
        <row r="382">
          <cell r="B382">
            <v>540200452</v>
          </cell>
          <cell r="C382" t="str">
            <v>Normal</v>
          </cell>
          <cell r="D382" t="str">
            <v>Produtivo</v>
          </cell>
          <cell r="E382" t="str">
            <v>MBBRAS - SBC_x000D_
59.104.273/0001-29</v>
          </cell>
          <cell r="F382" t="str">
            <v>BSAO0032280</v>
          </cell>
          <cell r="G382" t="str">
            <v>DAIMLER TRUCK</v>
          </cell>
          <cell r="H382" t="str">
            <v>HAPPAG LLOYD BRASIL AGENCIAMENTO MARITIM</v>
          </cell>
          <cell r="I382" t="str">
            <v>MARITIMA</v>
          </cell>
          <cell r="J382" t="str">
            <v/>
          </cell>
          <cell r="K382">
            <v>44571</v>
          </cell>
          <cell r="L382" t="str">
            <v>HLCUSTR211217668</v>
          </cell>
          <cell r="M382" t="str">
            <v>1250250091</v>
          </cell>
          <cell r="Q382">
            <v>44571</v>
          </cell>
          <cell r="R382" t="str">
            <v>9723253 - HUNGARY</v>
          </cell>
          <cell r="S382" t="str">
            <v>FCL</v>
          </cell>
          <cell r="T382">
            <v>44587</v>
          </cell>
          <cell r="U382">
            <v>44588</v>
          </cell>
          <cell r="V382" t="str">
            <v>152205013803680</v>
          </cell>
          <cell r="W382">
            <v>44589</v>
          </cell>
          <cell r="X382" t="str">
            <v/>
          </cell>
          <cell r="Y382" t="str">
            <v/>
          </cell>
          <cell r="Z382" t="str">
            <v/>
          </cell>
          <cell r="AA382" t="str">
            <v>0817800
PORTO DE SANTOS</v>
          </cell>
          <cell r="AB382" t="str">
            <v>0817800
PORTO DE SANTOS</v>
          </cell>
          <cell r="AC382" t="str">
            <v>BRASIL TERMINAL PORTUÁRIO S/A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</row>
        <row r="383">
          <cell r="B383">
            <v>540200448</v>
          </cell>
          <cell r="C383" t="str">
            <v>Normal</v>
          </cell>
          <cell r="D383" t="str">
            <v>Produtivo</v>
          </cell>
          <cell r="E383" t="str">
            <v>MBBRAS - SBC_x000D_
59.104.273/0001-29</v>
          </cell>
          <cell r="F383" t="str">
            <v>BSAO0032269</v>
          </cell>
          <cell r="G383" t="str">
            <v>DAIMLER TRUCK</v>
          </cell>
          <cell r="H383" t="str">
            <v>HAPPAG LLOYD BRASIL AGENCIAMENTO MARITIM</v>
          </cell>
          <cell r="I383" t="str">
            <v>MARITIMA</v>
          </cell>
          <cell r="J383" t="str">
            <v/>
          </cell>
          <cell r="K383">
            <v>44571</v>
          </cell>
          <cell r="L383" t="str">
            <v>HLCUSTR211217211</v>
          </cell>
          <cell r="M383" t="str">
            <v>1250250079</v>
          </cell>
          <cell r="Q383">
            <v>44571</v>
          </cell>
          <cell r="R383" t="str">
            <v>9723253 - HUNGARY</v>
          </cell>
          <cell r="S383" t="str">
            <v>FCL</v>
          </cell>
          <cell r="T383">
            <v>44587</v>
          </cell>
          <cell r="U383">
            <v>44588</v>
          </cell>
          <cell r="V383" t="str">
            <v>152205013803176</v>
          </cell>
          <cell r="W383">
            <v>44588</v>
          </cell>
          <cell r="X383" t="str">
            <v/>
          </cell>
          <cell r="Y383" t="str">
            <v/>
          </cell>
          <cell r="Z383" t="str">
            <v/>
          </cell>
          <cell r="AA383" t="str">
            <v>0817800
PORTO DE SANTOS</v>
          </cell>
          <cell r="AB383" t="str">
            <v>0817800
PORTO DE SANTOS</v>
          </cell>
          <cell r="AC383" t="str">
            <v>BRASIL TERMINAL PORTUÁRIO S/A</v>
          </cell>
          <cell r="AD383">
            <v>44599</v>
          </cell>
          <cell r="AE383" t="str">
            <v>22/0249328-9</v>
          </cell>
          <cell r="AF383">
            <v>44600</v>
          </cell>
          <cell r="AG383" t="str">
            <v>Verde</v>
          </cell>
          <cell r="AH383">
            <v>44600</v>
          </cell>
          <cell r="AI383" t="str">
            <v/>
          </cell>
          <cell r="AJ383" t="str">
            <v/>
          </cell>
          <cell r="AK383">
            <v>44600</v>
          </cell>
        </row>
        <row r="384">
          <cell r="B384">
            <v>540200451</v>
          </cell>
          <cell r="C384" t="str">
            <v>Normal</v>
          </cell>
          <cell r="D384" t="str">
            <v>Produtivo</v>
          </cell>
          <cell r="E384" t="str">
            <v>MBBRAS - SBC_x000D_
59.104.273/0001-29</v>
          </cell>
          <cell r="F384" t="str">
            <v>BSAO0032275</v>
          </cell>
          <cell r="G384" t="str">
            <v>DAIMLER TRUCK</v>
          </cell>
          <cell r="H384" t="str">
            <v>HAPPAG LLOYD BRASIL AGENCIAMENTO MARITIM</v>
          </cell>
          <cell r="I384" t="str">
            <v>MARITIMA</v>
          </cell>
          <cell r="J384" t="str">
            <v/>
          </cell>
          <cell r="K384">
            <v>44571</v>
          </cell>
          <cell r="L384" t="str">
            <v>HLCUSTR211217584</v>
          </cell>
          <cell r="M384" t="str">
            <v>1250250086</v>
          </cell>
          <cell r="Q384">
            <v>44571</v>
          </cell>
          <cell r="R384" t="str">
            <v>9723253 - HUNGARY</v>
          </cell>
          <cell r="S384" t="str">
            <v>FCL</v>
          </cell>
          <cell r="T384">
            <v>44587</v>
          </cell>
          <cell r="U384">
            <v>44588</v>
          </cell>
          <cell r="V384" t="str">
            <v>152205013803419</v>
          </cell>
          <cell r="W384">
            <v>44588</v>
          </cell>
          <cell r="X384" t="str">
            <v/>
          </cell>
          <cell r="Y384" t="str">
            <v/>
          </cell>
          <cell r="Z384" t="str">
            <v/>
          </cell>
          <cell r="AA384" t="str">
            <v>0817800
PORTO DE SANTOS</v>
          </cell>
          <cell r="AB384" t="str">
            <v>0817800
PORTO DE SANTOS</v>
          </cell>
          <cell r="AC384" t="str">
            <v>BRASIL TERMINAL PORTUÁRIO S/A</v>
          </cell>
          <cell r="AD384">
            <v>44594</v>
          </cell>
          <cell r="AE384" t="str">
            <v>22/0213519-6</v>
          </cell>
          <cell r="AF384">
            <v>44594</v>
          </cell>
          <cell r="AG384" t="str">
            <v>Verde</v>
          </cell>
          <cell r="AH384">
            <v>44594</v>
          </cell>
          <cell r="AI384" t="str">
            <v/>
          </cell>
          <cell r="AJ384" t="str">
            <v/>
          </cell>
          <cell r="AK384">
            <v>44594</v>
          </cell>
        </row>
        <row r="385">
          <cell r="B385">
            <v>540200444</v>
          </cell>
          <cell r="C385" t="str">
            <v>Normal</v>
          </cell>
          <cell r="D385" t="str">
            <v>Produtivo</v>
          </cell>
          <cell r="E385" t="str">
            <v>MBBRAS - SBC_x000D_
59.104.273/0001-29</v>
          </cell>
          <cell r="F385" t="str">
            <v>BSAO0032264</v>
          </cell>
          <cell r="G385" t="str">
            <v>DAIMLER TRUCK</v>
          </cell>
          <cell r="H385" t="str">
            <v>HAPPAG LLOYD BRASIL AGENCIAMENTO MARITIM</v>
          </cell>
          <cell r="I385" t="str">
            <v>MARITIMA</v>
          </cell>
          <cell r="J385" t="str">
            <v/>
          </cell>
          <cell r="K385">
            <v>44571</v>
          </cell>
          <cell r="L385" t="str">
            <v>HLCUSTR211217171</v>
          </cell>
          <cell r="M385" t="str">
            <v>1250250077</v>
          </cell>
          <cell r="Q385">
            <v>44571</v>
          </cell>
          <cell r="R385" t="str">
            <v>9723253 - HUNGARY</v>
          </cell>
          <cell r="S385" t="str">
            <v>FCL</v>
          </cell>
          <cell r="T385">
            <v>44587</v>
          </cell>
          <cell r="U385">
            <v>44588</v>
          </cell>
          <cell r="V385" t="str">
            <v>152205013802790</v>
          </cell>
          <cell r="W385">
            <v>44589</v>
          </cell>
          <cell r="X385" t="str">
            <v/>
          </cell>
          <cell r="Y385" t="str">
            <v/>
          </cell>
          <cell r="Z385" t="str">
            <v/>
          </cell>
          <cell r="AA385" t="str">
            <v>0817800
PORTO DE SANTOS</v>
          </cell>
          <cell r="AB385" t="str">
            <v>0817800
PORTO DE SANTOS</v>
          </cell>
          <cell r="AC385" t="str">
            <v>BRASIL TERMINAL PORTUÁRIO S/A</v>
          </cell>
          <cell r="AD385">
            <v>44603</v>
          </cell>
          <cell r="AE385" t="str">
            <v>22/0279153-0</v>
          </cell>
          <cell r="AF385">
            <v>44603</v>
          </cell>
          <cell r="AG385" t="str">
            <v>Vermelho</v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</row>
        <row r="386">
          <cell r="B386">
            <v>540200450</v>
          </cell>
          <cell r="C386" t="str">
            <v>Normal</v>
          </cell>
          <cell r="D386" t="str">
            <v>Produtivo</v>
          </cell>
          <cell r="E386" t="str">
            <v>MBBRAS - SBC_x000D_
59.104.273/0001-29</v>
          </cell>
          <cell r="F386" t="str">
            <v>BSAO0032274</v>
          </cell>
          <cell r="G386" t="str">
            <v>DAIMLER TRUCK</v>
          </cell>
          <cell r="H386" t="str">
            <v>HAPPAG LLOYD BRASIL AGENCIAMENTO MARITIM</v>
          </cell>
          <cell r="I386" t="str">
            <v>MARITIMA</v>
          </cell>
          <cell r="J386" t="str">
            <v/>
          </cell>
          <cell r="K386">
            <v>44571</v>
          </cell>
          <cell r="L386" t="str">
            <v>HLCUSTR211217573</v>
          </cell>
          <cell r="M386" t="str">
            <v>1250250085</v>
          </cell>
          <cell r="Q386">
            <v>44571</v>
          </cell>
          <cell r="R386" t="str">
            <v>9723253 - HUNGARY</v>
          </cell>
          <cell r="S386" t="str">
            <v>FCL</v>
          </cell>
          <cell r="T386">
            <v>44587</v>
          </cell>
          <cell r="U386">
            <v>44588</v>
          </cell>
          <cell r="V386" t="str">
            <v>152205013803338</v>
          </cell>
          <cell r="W386">
            <v>44589</v>
          </cell>
          <cell r="X386" t="str">
            <v/>
          </cell>
          <cell r="Y386" t="str">
            <v/>
          </cell>
          <cell r="Z386" t="str">
            <v/>
          </cell>
          <cell r="AA386" t="str">
            <v>0817800
PORTO DE SANTOS</v>
          </cell>
          <cell r="AB386" t="str">
            <v>0817800
PORTO DE SANTOS</v>
          </cell>
          <cell r="AC386" t="str">
            <v>BRASIL TERMINAL PORTUÁRIO S/A</v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B387">
            <v>540200443</v>
          </cell>
          <cell r="C387" t="str">
            <v>Normal</v>
          </cell>
          <cell r="D387" t="str">
            <v>Produtivo</v>
          </cell>
          <cell r="E387" t="str">
            <v>MBBRAS - SBC_x000D_
59.104.273/0001-29</v>
          </cell>
          <cell r="F387" t="str">
            <v>BSAO0032262</v>
          </cell>
          <cell r="G387" t="str">
            <v>DAIMLER TRUCK</v>
          </cell>
          <cell r="H387" t="str">
            <v>HAPPAG LLOYD BRASIL AGENCIAMENTO MARITIM</v>
          </cell>
          <cell r="I387" t="str">
            <v>MARITIMA</v>
          </cell>
          <cell r="J387" t="str">
            <v/>
          </cell>
          <cell r="K387">
            <v>44571</v>
          </cell>
          <cell r="L387" t="str">
            <v>HLCUSTR211216877</v>
          </cell>
          <cell r="M387" t="str">
            <v>1250250042</v>
          </cell>
          <cell r="Q387">
            <v>44571</v>
          </cell>
          <cell r="R387" t="str">
            <v>9723253 - HUNGARY</v>
          </cell>
          <cell r="S387" t="str">
            <v>FCL</v>
          </cell>
          <cell r="T387">
            <v>44587</v>
          </cell>
          <cell r="U387">
            <v>44588</v>
          </cell>
          <cell r="V387" t="str">
            <v>152205013802528</v>
          </cell>
          <cell r="W387">
            <v>44589</v>
          </cell>
          <cell r="X387" t="str">
            <v/>
          </cell>
          <cell r="Y387" t="str">
            <v/>
          </cell>
          <cell r="Z387" t="str">
            <v/>
          </cell>
          <cell r="AA387" t="str">
            <v>0817800
PORTO DE SANTOS</v>
          </cell>
          <cell r="AB387" t="str">
            <v>0817800
PORTO DE SANTOS</v>
          </cell>
          <cell r="AC387" t="str">
            <v>BRASIL TERMINAL PORTUÁRIO S/A</v>
          </cell>
          <cell r="AD387">
            <v>44624</v>
          </cell>
          <cell r="AE387" t="str">
            <v>22/0421108-6</v>
          </cell>
          <cell r="AF387">
            <v>44627</v>
          </cell>
          <cell r="AG387" t="str">
            <v>Verde</v>
          </cell>
          <cell r="AH387">
            <v>44627</v>
          </cell>
          <cell r="AI387" t="str">
            <v/>
          </cell>
          <cell r="AJ387" t="str">
            <v/>
          </cell>
          <cell r="AK387">
            <v>44627</v>
          </cell>
        </row>
        <row r="388">
          <cell r="B388">
            <v>540200485</v>
          </cell>
          <cell r="C388" t="str">
            <v>Normal</v>
          </cell>
          <cell r="D388" t="str">
            <v>Produtivo</v>
          </cell>
          <cell r="E388" t="str">
            <v>MBBRAS - SBC_x000D_
59.104.273/0001-29</v>
          </cell>
          <cell r="F388" t="str">
            <v>BSAO0032312</v>
          </cell>
          <cell r="G388" t="str">
            <v>DAIMLER TRUCK</v>
          </cell>
          <cell r="H388" t="str">
            <v>HAPPAG LLOYD BRASIL AGENCIAMENTO MARITIM</v>
          </cell>
          <cell r="I388" t="str">
            <v>MARITIMA</v>
          </cell>
          <cell r="J388" t="str">
            <v/>
          </cell>
          <cell r="K388">
            <v>44571</v>
          </cell>
          <cell r="L388" t="str">
            <v>HLCUSTR211218270</v>
          </cell>
          <cell r="M388" t="str">
            <v>1250250083</v>
          </cell>
          <cell r="Q388">
            <v>44571</v>
          </cell>
          <cell r="R388" t="str">
            <v>9723253 - HUNGARY</v>
          </cell>
          <cell r="S388" t="str">
            <v>FCL</v>
          </cell>
          <cell r="T388">
            <v>44587</v>
          </cell>
          <cell r="U388">
            <v>44588</v>
          </cell>
          <cell r="V388" t="str">
            <v>152205013804652</v>
          </cell>
          <cell r="W388">
            <v>44589</v>
          </cell>
          <cell r="X388" t="str">
            <v/>
          </cell>
          <cell r="Y388" t="str">
            <v/>
          </cell>
          <cell r="Z388" t="str">
            <v/>
          </cell>
          <cell r="AA388" t="str">
            <v>0817800
PORTO DE SANTOS</v>
          </cell>
          <cell r="AB388" t="str">
            <v>0817800
PORTO DE SANTOS</v>
          </cell>
          <cell r="AC388" t="str">
            <v>BRASIL TERMINAL PORTUÁRIO S/A</v>
          </cell>
          <cell r="AD388">
            <v>44592</v>
          </cell>
          <cell r="AE388" t="str">
            <v>22/0191912-6</v>
          </cell>
          <cell r="AF388">
            <v>44592</v>
          </cell>
          <cell r="AG388" t="str">
            <v>Verde</v>
          </cell>
          <cell r="AH388">
            <v>44592</v>
          </cell>
          <cell r="AI388" t="str">
            <v/>
          </cell>
          <cell r="AJ388" t="str">
            <v/>
          </cell>
          <cell r="AK388">
            <v>44592</v>
          </cell>
        </row>
        <row r="389">
          <cell r="B389">
            <v>540200471</v>
          </cell>
          <cell r="C389" t="str">
            <v>Normal</v>
          </cell>
          <cell r="D389" t="str">
            <v>Produtivo</v>
          </cell>
          <cell r="E389" t="str">
            <v>MBBRAS - SBC_x000D_
59.104.273/0001-29</v>
          </cell>
          <cell r="F389" t="str">
            <v>BSAO0032308</v>
          </cell>
          <cell r="G389" t="str">
            <v>DAIMLER TRUCK</v>
          </cell>
          <cell r="H389" t="str">
            <v>HAPPAG LLOYD BRASIL AGENCIAMENTO MARITIM</v>
          </cell>
          <cell r="I389" t="str">
            <v>MARITIMA</v>
          </cell>
          <cell r="J389" t="str">
            <v/>
          </cell>
          <cell r="K389">
            <v>44571</v>
          </cell>
          <cell r="L389" t="str">
            <v>HLCUSTR211218057</v>
          </cell>
          <cell r="M389" t="str">
            <v>1250250088</v>
          </cell>
          <cell r="Q389">
            <v>44571</v>
          </cell>
          <cell r="R389" t="str">
            <v>9723253 - HUNGARY</v>
          </cell>
          <cell r="S389" t="str">
            <v>FCL</v>
          </cell>
          <cell r="T389">
            <v>44587</v>
          </cell>
          <cell r="U389">
            <v>44588</v>
          </cell>
          <cell r="V389" t="str">
            <v>152205013804229</v>
          </cell>
          <cell r="W389">
            <v>44589</v>
          </cell>
          <cell r="X389" t="str">
            <v/>
          </cell>
          <cell r="Y389" t="str">
            <v/>
          </cell>
          <cell r="Z389" t="str">
            <v/>
          </cell>
          <cell r="AA389" t="str">
            <v>0817800
PORTO DE SANTOS</v>
          </cell>
          <cell r="AB389" t="str">
            <v>0817800
PORTO DE SANTOS</v>
          </cell>
          <cell r="AC389" t="str">
            <v>BRASIL TERMINAL PORTUÁRIO S/A</v>
          </cell>
          <cell r="AD389">
            <v>44590</v>
          </cell>
          <cell r="AE389" t="str">
            <v>22/0188922-7</v>
          </cell>
          <cell r="AF389">
            <v>44592</v>
          </cell>
          <cell r="AG389" t="str">
            <v>Verde</v>
          </cell>
          <cell r="AH389">
            <v>44592</v>
          </cell>
          <cell r="AI389" t="str">
            <v/>
          </cell>
          <cell r="AJ389" t="str">
            <v/>
          </cell>
          <cell r="AK389">
            <v>44593</v>
          </cell>
        </row>
        <row r="390">
          <cell r="B390">
            <v>540200461</v>
          </cell>
          <cell r="C390" t="str">
            <v>Normal</v>
          </cell>
          <cell r="D390" t="str">
            <v>Produtivo</v>
          </cell>
          <cell r="E390" t="str">
            <v>MBBRAS - SBC_x000D_
59.104.273/0001-29</v>
          </cell>
          <cell r="F390" t="str">
            <v>BSAO0032298</v>
          </cell>
          <cell r="G390" t="str">
            <v>DAIMLER TRUCK</v>
          </cell>
          <cell r="H390" t="str">
            <v>HAPPAG LLOYD BRASIL AGENCIAMENTO MARITIM</v>
          </cell>
          <cell r="I390" t="str">
            <v>MARITIMA</v>
          </cell>
          <cell r="J390" t="str">
            <v/>
          </cell>
          <cell r="K390">
            <v>44571</v>
          </cell>
          <cell r="L390" t="str">
            <v>HLCUSTR211213974</v>
          </cell>
          <cell r="M390" t="str">
            <v>1250250066</v>
          </cell>
          <cell r="Q390">
            <v>44571</v>
          </cell>
          <cell r="R390" t="str">
            <v>9723253 - HUNGARY</v>
          </cell>
          <cell r="S390" t="str">
            <v>FCL</v>
          </cell>
          <cell r="T390">
            <v>44587</v>
          </cell>
          <cell r="U390">
            <v>44588</v>
          </cell>
          <cell r="V390" t="str">
            <v>152205013798822</v>
          </cell>
          <cell r="W390">
            <v>44589</v>
          </cell>
          <cell r="X390" t="str">
            <v/>
          </cell>
          <cell r="Y390" t="str">
            <v/>
          </cell>
          <cell r="Z390" t="str">
            <v/>
          </cell>
          <cell r="AA390" t="str">
            <v>0817800
PORTO DE SANTOS</v>
          </cell>
          <cell r="AB390" t="str">
            <v>0817800
PORTO DE SANTOS</v>
          </cell>
          <cell r="AC390" t="str">
            <v>BRASIL TERMINAL PORTUÁRIO S/A</v>
          </cell>
          <cell r="AD390">
            <v>44599</v>
          </cell>
          <cell r="AE390" t="str">
            <v>22/0248125-6</v>
          </cell>
          <cell r="AF390">
            <v>44600</v>
          </cell>
          <cell r="AG390" t="str">
            <v>Verde</v>
          </cell>
          <cell r="AH390">
            <v>44600</v>
          </cell>
          <cell r="AI390" t="str">
            <v/>
          </cell>
          <cell r="AJ390" t="str">
            <v/>
          </cell>
          <cell r="AK390">
            <v>44608</v>
          </cell>
        </row>
        <row r="391">
          <cell r="B391">
            <v>540200468</v>
          </cell>
          <cell r="C391" t="str">
            <v>Normal</v>
          </cell>
          <cell r="D391" t="str">
            <v>Produtivo</v>
          </cell>
          <cell r="E391" t="str">
            <v>MBBRAS - SBC_x000D_
59.104.273/0001-29</v>
          </cell>
          <cell r="F391" t="str">
            <v>BSAO0032301</v>
          </cell>
          <cell r="G391" t="str">
            <v>DAIMLER TRUCK</v>
          </cell>
          <cell r="H391" t="str">
            <v>HAPPAG LLOYD BRASIL AGENCIAMENTO MARITIM</v>
          </cell>
          <cell r="I391" t="str">
            <v>MARITIMA</v>
          </cell>
          <cell r="J391" t="str">
            <v/>
          </cell>
          <cell r="K391">
            <v>44571</v>
          </cell>
          <cell r="L391" t="str">
            <v>HLCUSTR211218013</v>
          </cell>
          <cell r="M391" t="str">
            <v>1250250072</v>
          </cell>
          <cell r="Q391">
            <v>44571</v>
          </cell>
          <cell r="R391" t="str">
            <v>9723253 - HUNGARY</v>
          </cell>
          <cell r="S391" t="str">
            <v>FCL</v>
          </cell>
          <cell r="T391">
            <v>44587</v>
          </cell>
          <cell r="U391">
            <v>44588</v>
          </cell>
          <cell r="V391" t="str">
            <v>152205013804067</v>
          </cell>
          <cell r="W391">
            <v>44589</v>
          </cell>
          <cell r="X391" t="str">
            <v/>
          </cell>
          <cell r="Y391" t="str">
            <v/>
          </cell>
          <cell r="Z391" t="str">
            <v/>
          </cell>
          <cell r="AA391" t="str">
            <v>0817800
PORTO DE SANTOS</v>
          </cell>
          <cell r="AB391" t="str">
            <v>0817800
PORTO DE SANTOS</v>
          </cell>
          <cell r="AC391" t="str">
            <v>BRASIL TERMINAL PORTUÁRIO S/A</v>
          </cell>
          <cell r="AD391">
            <v>44592</v>
          </cell>
          <cell r="AE391" t="str">
            <v>22/0191894-4</v>
          </cell>
          <cell r="AF391">
            <v>44592</v>
          </cell>
          <cell r="AG391" t="str">
            <v>Verde</v>
          </cell>
          <cell r="AH391">
            <v>44592</v>
          </cell>
          <cell r="AI391" t="str">
            <v/>
          </cell>
          <cell r="AJ391" t="str">
            <v/>
          </cell>
          <cell r="AK391">
            <v>44592</v>
          </cell>
        </row>
        <row r="392">
          <cell r="B392">
            <v>540200488</v>
          </cell>
          <cell r="C392" t="str">
            <v>Normal</v>
          </cell>
          <cell r="D392" t="str">
            <v>Produtivo</v>
          </cell>
          <cell r="E392" t="str">
            <v>MBBRAS - SBC_x000D_
59.104.273/0001-29</v>
          </cell>
          <cell r="F392" t="str">
            <v>BSAO0032316</v>
          </cell>
          <cell r="G392" t="str">
            <v>DAIMLER TRUCK</v>
          </cell>
          <cell r="H392" t="str">
            <v>HAPPAG LLOYD BRASIL AGENCIAMENTO MARITIM</v>
          </cell>
          <cell r="I392" t="str">
            <v>MARITIMA</v>
          </cell>
          <cell r="J392" t="str">
            <v/>
          </cell>
          <cell r="K392">
            <v>44571</v>
          </cell>
          <cell r="L392" t="str">
            <v>HLCUSTR211218397</v>
          </cell>
          <cell r="M392" t="str">
            <v>1250250094</v>
          </cell>
          <cell r="Q392">
            <v>44571</v>
          </cell>
          <cell r="R392" t="str">
            <v>9723253 - HUNGARY</v>
          </cell>
          <cell r="S392" t="str">
            <v>FCL</v>
          </cell>
          <cell r="T392">
            <v>44587</v>
          </cell>
          <cell r="U392">
            <v>44588</v>
          </cell>
          <cell r="V392" t="str">
            <v>152205013805110</v>
          </cell>
          <cell r="W392">
            <v>44589</v>
          </cell>
          <cell r="X392" t="str">
            <v/>
          </cell>
          <cell r="Y392" t="str">
            <v/>
          </cell>
          <cell r="Z392" t="str">
            <v/>
          </cell>
          <cell r="AA392" t="str">
            <v>0817800
PORTO DE SANTOS</v>
          </cell>
          <cell r="AB392" t="str">
            <v>0817800
PORTO DE SANTOS</v>
          </cell>
          <cell r="AC392" t="str">
            <v>BRASIL TERMINAL PORTUÁRIO S/A</v>
          </cell>
          <cell r="AD392">
            <v>44590</v>
          </cell>
          <cell r="AE392" t="str">
            <v>22/0188666-0</v>
          </cell>
          <cell r="AF392">
            <v>44592</v>
          </cell>
          <cell r="AG392" t="str">
            <v>Verde</v>
          </cell>
          <cell r="AH392">
            <v>44592</v>
          </cell>
          <cell r="AI392" t="str">
            <v/>
          </cell>
          <cell r="AJ392" t="str">
            <v/>
          </cell>
          <cell r="AK392">
            <v>44592</v>
          </cell>
        </row>
        <row r="393">
          <cell r="B393">
            <v>540200469</v>
          </cell>
          <cell r="C393" t="str">
            <v>Normal</v>
          </cell>
          <cell r="D393" t="str">
            <v>Produtivo</v>
          </cell>
          <cell r="E393" t="str">
            <v>MBBRAS - SBC_x000D_
59.104.273/0001-29</v>
          </cell>
          <cell r="F393" t="str">
            <v>BSAO0032303</v>
          </cell>
          <cell r="G393" t="str">
            <v>DAIMLER TRUCK</v>
          </cell>
          <cell r="H393" t="str">
            <v>HAPPAG LLOYD BRASIL AGENCIAMENTO MARITIM</v>
          </cell>
          <cell r="I393" t="str">
            <v>MARITIMA</v>
          </cell>
          <cell r="J393" t="str">
            <v/>
          </cell>
          <cell r="K393">
            <v>44571</v>
          </cell>
          <cell r="L393" t="str">
            <v>HLCUSTR211218046</v>
          </cell>
          <cell r="M393" t="str">
            <v>1250250073</v>
          </cell>
          <cell r="Q393">
            <v>44571</v>
          </cell>
          <cell r="R393" t="str">
            <v>9723253 - HUNGARY</v>
          </cell>
          <cell r="S393" t="str">
            <v>FCL</v>
          </cell>
          <cell r="T393">
            <v>44587</v>
          </cell>
          <cell r="U393">
            <v>44588</v>
          </cell>
          <cell r="V393" t="str">
            <v>152205013804148</v>
          </cell>
          <cell r="W393">
            <v>44589</v>
          </cell>
          <cell r="X393" t="str">
            <v/>
          </cell>
          <cell r="Y393" t="str">
            <v/>
          </cell>
          <cell r="Z393" t="str">
            <v/>
          </cell>
          <cell r="AA393" t="str">
            <v>0817800
PORTO DE SANTOS</v>
          </cell>
          <cell r="AB393" t="str">
            <v>0817800
PORTO DE SANTOS</v>
          </cell>
          <cell r="AC393" t="str">
            <v>BRASIL TERMINAL PORTUÁRIO S/A</v>
          </cell>
          <cell r="AD393" t="str">
            <v/>
          </cell>
          <cell r="AE393" t="str">
            <v/>
          </cell>
          <cell r="AF393" t="str">
            <v/>
          </cell>
          <cell r="AG393" t="str">
            <v/>
          </cell>
          <cell r="AH393" t="str">
            <v/>
          </cell>
          <cell r="AI393" t="str">
            <v/>
          </cell>
          <cell r="AJ393" t="str">
            <v/>
          </cell>
          <cell r="AK393" t="str">
            <v/>
          </cell>
        </row>
        <row r="394">
          <cell r="B394">
            <v>540200462</v>
          </cell>
          <cell r="C394" t="str">
            <v>Normal</v>
          </cell>
          <cell r="D394" t="str">
            <v>Produtivo</v>
          </cell>
          <cell r="E394" t="str">
            <v>MBBRAS - SBC_x000D_
59.104.273/0001-29</v>
          </cell>
          <cell r="F394" t="str">
            <v>BSAO0032299</v>
          </cell>
          <cell r="G394" t="str">
            <v>DAIMLER TRUCK</v>
          </cell>
          <cell r="H394" t="str">
            <v>HAPPAG LLOYD BRASIL AGENCIAMENTO MARITIM</v>
          </cell>
          <cell r="I394" t="str">
            <v>MARITIMA</v>
          </cell>
          <cell r="J394" t="str">
            <v/>
          </cell>
          <cell r="K394">
            <v>44571</v>
          </cell>
          <cell r="L394" t="str">
            <v>HLCUSTR211216504</v>
          </cell>
          <cell r="M394" t="str">
            <v>1250250067</v>
          </cell>
          <cell r="Q394">
            <v>44571</v>
          </cell>
          <cell r="R394" t="str">
            <v>9723253 - HUNGARY</v>
          </cell>
          <cell r="S394" t="str">
            <v>FCL</v>
          </cell>
          <cell r="T394">
            <v>44587</v>
          </cell>
          <cell r="U394">
            <v>44588</v>
          </cell>
          <cell r="V394" t="str">
            <v>152205013800908</v>
          </cell>
          <cell r="W394">
            <v>44589</v>
          </cell>
          <cell r="X394" t="str">
            <v/>
          </cell>
          <cell r="Y394" t="str">
            <v/>
          </cell>
          <cell r="Z394" t="str">
            <v/>
          </cell>
          <cell r="AA394" t="str">
            <v>0817800
PORTO DE SANTOS</v>
          </cell>
          <cell r="AB394" t="str">
            <v>0817800
PORTO DE SANTOS</v>
          </cell>
          <cell r="AC394" t="str">
            <v>BRASIL TERMINAL PORTUÁRIO S/A</v>
          </cell>
          <cell r="AD394">
            <v>44596</v>
          </cell>
          <cell r="AE394" t="str">
            <v>22/0232483-5</v>
          </cell>
          <cell r="AF394">
            <v>44596</v>
          </cell>
          <cell r="AG394" t="str">
            <v>Verde</v>
          </cell>
          <cell r="AH394">
            <v>44596</v>
          </cell>
          <cell r="AI394" t="str">
            <v/>
          </cell>
          <cell r="AJ394" t="str">
            <v/>
          </cell>
          <cell r="AK394">
            <v>44599</v>
          </cell>
        </row>
        <row r="395">
          <cell r="B395">
            <v>540200484</v>
          </cell>
          <cell r="C395" t="str">
            <v>Normal</v>
          </cell>
          <cell r="D395" t="str">
            <v>Produtivo</v>
          </cell>
          <cell r="E395" t="str">
            <v>MBBRAS - SBC_x000D_
59.104.273/0001-29</v>
          </cell>
          <cell r="F395" t="str">
            <v>BSAO0032311</v>
          </cell>
          <cell r="G395" t="str">
            <v>DAIMLER TRUCK</v>
          </cell>
          <cell r="H395" t="str">
            <v>HAPPAG LLOYD BRASIL AGENCIAMENTO MARITIM</v>
          </cell>
          <cell r="I395" t="str">
            <v>MARITIMA</v>
          </cell>
          <cell r="J395" t="str">
            <v/>
          </cell>
          <cell r="K395">
            <v>44571</v>
          </cell>
          <cell r="L395" t="str">
            <v>HLCUSTR211218108</v>
          </cell>
          <cell r="M395" t="str">
            <v>1250250087</v>
          </cell>
          <cell r="Q395">
            <v>44571</v>
          </cell>
          <cell r="R395" t="str">
            <v>9723253 - HUNGARY</v>
          </cell>
          <cell r="S395" t="str">
            <v>FCL</v>
          </cell>
          <cell r="T395">
            <v>44587</v>
          </cell>
          <cell r="U395">
            <v>44588</v>
          </cell>
          <cell r="V395" t="str">
            <v>152205013804571</v>
          </cell>
          <cell r="W395">
            <v>44589</v>
          </cell>
          <cell r="X395" t="str">
            <v/>
          </cell>
          <cell r="Y395" t="str">
            <v/>
          </cell>
          <cell r="Z395" t="str">
            <v/>
          </cell>
          <cell r="AA395" t="str">
            <v>0817800
PORTO DE SANTOS</v>
          </cell>
          <cell r="AB395" t="str">
            <v>0817800
PORTO DE SANTOS</v>
          </cell>
          <cell r="AC395" t="str">
            <v>BRASIL TERMINAL PORTUÁRIO S/A</v>
          </cell>
          <cell r="AD395">
            <v>44589</v>
          </cell>
          <cell r="AE395" t="str">
            <v>22/0187430-0</v>
          </cell>
          <cell r="AF395">
            <v>44592</v>
          </cell>
          <cell r="AG395" t="str">
            <v>Verde</v>
          </cell>
          <cell r="AH395">
            <v>44592</v>
          </cell>
          <cell r="AI395" t="str">
            <v/>
          </cell>
          <cell r="AJ395" t="str">
            <v/>
          </cell>
          <cell r="AK395">
            <v>44592</v>
          </cell>
        </row>
        <row r="396">
          <cell r="B396">
            <v>540200483</v>
          </cell>
          <cell r="C396" t="str">
            <v>Normal</v>
          </cell>
          <cell r="D396" t="str">
            <v>Produtivo</v>
          </cell>
          <cell r="E396" t="str">
            <v>MBBRAS - SBC_x000D_
59.104.273/0001-29</v>
          </cell>
          <cell r="F396" t="str">
            <v>BSAO0032310</v>
          </cell>
          <cell r="G396" t="str">
            <v>DAIMLER TRUCK</v>
          </cell>
          <cell r="H396" t="str">
            <v>HAPPAG LLOYD BRASIL AGENCIAMENTO MARITIM</v>
          </cell>
          <cell r="I396" t="str">
            <v>MARITIMA</v>
          </cell>
          <cell r="J396" t="str">
            <v/>
          </cell>
          <cell r="K396">
            <v>44571</v>
          </cell>
          <cell r="L396" t="str">
            <v>HLCUSTR211218090</v>
          </cell>
          <cell r="M396" t="str">
            <v>1250250082</v>
          </cell>
          <cell r="Q396">
            <v>44571</v>
          </cell>
          <cell r="R396" t="str">
            <v>9723253 - HUNGARY</v>
          </cell>
          <cell r="S396" t="str">
            <v>FCL</v>
          </cell>
          <cell r="T396">
            <v>44587</v>
          </cell>
          <cell r="U396">
            <v>44588</v>
          </cell>
          <cell r="V396" t="str">
            <v>152205013804490</v>
          </cell>
          <cell r="W396">
            <v>44589</v>
          </cell>
          <cell r="X396" t="str">
            <v/>
          </cell>
          <cell r="Y396" t="str">
            <v/>
          </cell>
          <cell r="Z396" t="str">
            <v/>
          </cell>
          <cell r="AA396" t="str">
            <v>0817800
PORTO DE SANTOS</v>
          </cell>
          <cell r="AB396" t="str">
            <v>0817800
PORTO DE SANTOS</v>
          </cell>
          <cell r="AC396" t="str">
            <v>BRASIL TERMINAL PORTUÁRIO S/A</v>
          </cell>
          <cell r="AD396">
            <v>44590</v>
          </cell>
          <cell r="AE396" t="str">
            <v>22/0188923-5</v>
          </cell>
          <cell r="AF396">
            <v>44592</v>
          </cell>
          <cell r="AG396" t="str">
            <v>Verde</v>
          </cell>
          <cell r="AH396">
            <v>44592</v>
          </cell>
          <cell r="AI396" t="str">
            <v/>
          </cell>
          <cell r="AJ396" t="str">
            <v/>
          </cell>
          <cell r="AK396">
            <v>44594</v>
          </cell>
        </row>
        <row r="397">
          <cell r="B397">
            <v>540200463</v>
          </cell>
          <cell r="C397" t="str">
            <v>Normal</v>
          </cell>
          <cell r="D397" t="str">
            <v>Produtivo</v>
          </cell>
          <cell r="E397" t="str">
            <v>MBBRAS - SBC_x000D_
59.104.273/0001-29</v>
          </cell>
          <cell r="F397" t="str">
            <v>BSAO0032300</v>
          </cell>
          <cell r="G397" t="str">
            <v>DAIMLER TRUCK</v>
          </cell>
          <cell r="H397" t="str">
            <v>HAPPAG LLOYD BRASIL AGENCIAMENTO MARITIM</v>
          </cell>
          <cell r="I397" t="str">
            <v>MARITIMA</v>
          </cell>
          <cell r="J397" t="str">
            <v/>
          </cell>
          <cell r="K397">
            <v>44571</v>
          </cell>
          <cell r="L397" t="str">
            <v>HLCUSTR211217986</v>
          </cell>
          <cell r="M397" t="str">
            <v>1250250074</v>
          </cell>
          <cell r="Q397">
            <v>44571</v>
          </cell>
          <cell r="R397" t="str">
            <v>9723253 - HUNGARY</v>
          </cell>
          <cell r="S397" t="str">
            <v>FCL</v>
          </cell>
          <cell r="T397">
            <v>44587</v>
          </cell>
          <cell r="U397">
            <v>44588</v>
          </cell>
          <cell r="V397" t="str">
            <v>152205013803842</v>
          </cell>
          <cell r="W397">
            <v>44589</v>
          </cell>
          <cell r="X397" t="str">
            <v/>
          </cell>
          <cell r="Y397" t="str">
            <v/>
          </cell>
          <cell r="Z397" t="str">
            <v/>
          </cell>
          <cell r="AA397" t="str">
            <v>0817800
PORTO DE SANTOS</v>
          </cell>
          <cell r="AB397" t="str">
            <v>0817800
PORTO DE SANTOS</v>
          </cell>
          <cell r="AC397" t="str">
            <v>BRASIL TERMINAL PORTUÁRIO S/A</v>
          </cell>
          <cell r="AD397">
            <v>44589</v>
          </cell>
          <cell r="AE397" t="str">
            <v>22/0187483-1</v>
          </cell>
          <cell r="AF397">
            <v>44592</v>
          </cell>
          <cell r="AG397" t="str">
            <v>Verde</v>
          </cell>
          <cell r="AH397">
            <v>44592</v>
          </cell>
          <cell r="AI397" t="str">
            <v/>
          </cell>
          <cell r="AJ397" t="str">
            <v/>
          </cell>
          <cell r="AK397">
            <v>44592</v>
          </cell>
        </row>
        <row r="398">
          <cell r="B398">
            <v>540200472</v>
          </cell>
          <cell r="C398" t="str">
            <v>Normal</v>
          </cell>
          <cell r="D398" t="str">
            <v>Produtivo</v>
          </cell>
          <cell r="E398" t="str">
            <v>MBBRAS - SBC_x000D_
59.104.273/0001-29</v>
          </cell>
          <cell r="F398" t="str">
            <v>BSAO0032309</v>
          </cell>
          <cell r="G398" t="str">
            <v>DAIMLER TRUCK</v>
          </cell>
          <cell r="H398" t="str">
            <v>HAPPAG LLOYD BRASIL AGENCIAMENTO MARITIM</v>
          </cell>
          <cell r="I398" t="str">
            <v>MARITIMA</v>
          </cell>
          <cell r="J398" t="str">
            <v/>
          </cell>
          <cell r="K398">
            <v>44571</v>
          </cell>
          <cell r="L398" t="str">
            <v>HLCUSTR211218068</v>
          </cell>
          <cell r="M398" t="str">
            <v>1250250098</v>
          </cell>
          <cell r="Q398">
            <v>44571</v>
          </cell>
          <cell r="R398" t="str">
            <v>9723253 - HUNGARY</v>
          </cell>
          <cell r="S398" t="str">
            <v>FCL</v>
          </cell>
          <cell r="T398">
            <v>44587</v>
          </cell>
          <cell r="U398">
            <v>44588</v>
          </cell>
          <cell r="V398" t="str">
            <v>152205013804300</v>
          </cell>
          <cell r="W398">
            <v>44588</v>
          </cell>
          <cell r="X398" t="str">
            <v/>
          </cell>
          <cell r="Y398" t="str">
            <v/>
          </cell>
          <cell r="Z398" t="str">
            <v/>
          </cell>
          <cell r="AA398" t="str">
            <v>0817800
PORTO DE SANTOS</v>
          </cell>
          <cell r="AB398" t="str">
            <v>0817900
SAO PAULO</v>
          </cell>
          <cell r="AC398" t="str">
            <v>EADI SANTO ANDRE TERMINAL DE CARGAS LTDA.</v>
          </cell>
          <cell r="AD398">
            <v>44624</v>
          </cell>
          <cell r="AE398" t="str">
            <v>22/0421125-6</v>
          </cell>
          <cell r="AF398">
            <v>44624</v>
          </cell>
          <cell r="AG398" t="str">
            <v>Verde</v>
          </cell>
          <cell r="AH398">
            <v>44624</v>
          </cell>
          <cell r="AI398" t="str">
            <v/>
          </cell>
          <cell r="AJ398" t="str">
            <v/>
          </cell>
          <cell r="AK398" t="str">
            <v/>
          </cell>
        </row>
        <row r="399">
          <cell r="B399">
            <v>540200491</v>
          </cell>
          <cell r="C399" t="str">
            <v>Normal</v>
          </cell>
          <cell r="D399" t="str">
            <v>Produtivo</v>
          </cell>
          <cell r="E399" t="str">
            <v>MBBRAS - SBC_x000D_
59.104.273/0001-29</v>
          </cell>
          <cell r="F399" t="str">
            <v>BSAO0032320</v>
          </cell>
          <cell r="G399" t="str">
            <v>DAIMLER TRUCK</v>
          </cell>
          <cell r="H399" t="str">
            <v>HAPPAG LLOYD BRASIL AGENCIAMENTO MARITIM</v>
          </cell>
          <cell r="I399" t="str">
            <v>MARITIMA</v>
          </cell>
          <cell r="J399" t="str">
            <v/>
          </cell>
          <cell r="K399">
            <v>44571</v>
          </cell>
          <cell r="L399" t="str">
            <v>HLCUSTR211218777</v>
          </cell>
          <cell r="M399" t="str">
            <v>1250250102</v>
          </cell>
          <cell r="Q399">
            <v>44571</v>
          </cell>
          <cell r="R399" t="str">
            <v>9723253 - HUNGARY</v>
          </cell>
          <cell r="S399" t="str">
            <v>FCL</v>
          </cell>
          <cell r="T399">
            <v>44587</v>
          </cell>
          <cell r="U399">
            <v>44588</v>
          </cell>
          <cell r="V399" t="str">
            <v>152205013805624</v>
          </cell>
          <cell r="W399">
            <v>44589</v>
          </cell>
          <cell r="X399" t="str">
            <v/>
          </cell>
          <cell r="Y399" t="str">
            <v/>
          </cell>
          <cell r="Z399" t="str">
            <v/>
          </cell>
          <cell r="AA399" t="str">
            <v>0817800
PORTO DE SANTOS</v>
          </cell>
          <cell r="AB399" t="str">
            <v>0817800
PORTO DE SANTOS</v>
          </cell>
          <cell r="AC399" t="str">
            <v>BRASIL TERMINAL PORTUÁRIO S/A</v>
          </cell>
          <cell r="AD399">
            <v>44624</v>
          </cell>
          <cell r="AE399" t="str">
            <v>22/0421127-2</v>
          </cell>
          <cell r="AF399">
            <v>44627</v>
          </cell>
          <cell r="AG399" t="str">
            <v>Verde</v>
          </cell>
          <cell r="AH399">
            <v>44627</v>
          </cell>
          <cell r="AI399" t="str">
            <v/>
          </cell>
          <cell r="AJ399" t="str">
            <v/>
          </cell>
          <cell r="AK399">
            <v>44627</v>
          </cell>
        </row>
        <row r="400">
          <cell r="B400">
            <v>540200487</v>
          </cell>
          <cell r="C400" t="str">
            <v>Normal</v>
          </cell>
          <cell r="D400" t="str">
            <v>Produtivo</v>
          </cell>
          <cell r="E400" t="str">
            <v>MBBRAS - SBC_x000D_
59.104.273/0001-29</v>
          </cell>
          <cell r="F400" t="str">
            <v>BSAO0032315</v>
          </cell>
          <cell r="G400" t="str">
            <v>DAIMLER TRUCK</v>
          </cell>
          <cell r="H400" t="str">
            <v>HAPPAG LLOYD BRASIL AGENCIAMENTO MARITIM</v>
          </cell>
          <cell r="I400" t="str">
            <v>MARITIMA</v>
          </cell>
          <cell r="J400" t="str">
            <v/>
          </cell>
          <cell r="K400">
            <v>44571</v>
          </cell>
          <cell r="L400" t="str">
            <v>HLCUSTR211218309</v>
          </cell>
          <cell r="M400" t="str">
            <v>1250250093</v>
          </cell>
          <cell r="Q400">
            <v>44571</v>
          </cell>
          <cell r="R400" t="str">
            <v>9723253 - HUNGARY</v>
          </cell>
          <cell r="S400" t="str">
            <v>FCL</v>
          </cell>
          <cell r="T400">
            <v>44587</v>
          </cell>
          <cell r="U400">
            <v>44588</v>
          </cell>
          <cell r="V400" t="str">
            <v>152205013804814</v>
          </cell>
          <cell r="W400">
            <v>44589</v>
          </cell>
          <cell r="X400" t="str">
            <v/>
          </cell>
          <cell r="Y400" t="str">
            <v/>
          </cell>
          <cell r="Z400" t="str">
            <v/>
          </cell>
          <cell r="AA400" t="str">
            <v>0817800
PORTO DE SANTOS</v>
          </cell>
          <cell r="AB400" t="str">
            <v>0817800
PORTO DE SANTOS</v>
          </cell>
          <cell r="AC400" t="str">
            <v>BRASIL TERMINAL PORTUÁRIO S/A</v>
          </cell>
          <cell r="AD400">
            <v>44592</v>
          </cell>
          <cell r="AE400" t="str">
            <v>22/0192229-1</v>
          </cell>
          <cell r="AF400">
            <v>44592</v>
          </cell>
          <cell r="AG400" t="str">
            <v>Verde</v>
          </cell>
          <cell r="AH400">
            <v>44592</v>
          </cell>
          <cell r="AI400" t="str">
            <v/>
          </cell>
          <cell r="AJ400" t="str">
            <v/>
          </cell>
          <cell r="AK400">
            <v>44592</v>
          </cell>
        </row>
        <row r="401">
          <cell r="B401">
            <v>540200495</v>
          </cell>
          <cell r="C401" t="str">
            <v>Normal</v>
          </cell>
          <cell r="D401" t="str">
            <v>Produtivo</v>
          </cell>
          <cell r="E401" t="str">
            <v>MBBRAS - SBC_x000D_
59.104.273/0001-29</v>
          </cell>
          <cell r="F401" t="str">
            <v>BSAO0032324</v>
          </cell>
          <cell r="G401" t="str">
            <v>DAIMLER TRUCK</v>
          </cell>
          <cell r="H401" t="str">
            <v>HAPPAG LLOYD BRASIL AGENCIAMENTO MARITIM</v>
          </cell>
          <cell r="I401" t="str">
            <v>MARITIMA</v>
          </cell>
          <cell r="J401" t="str">
            <v/>
          </cell>
          <cell r="K401">
            <v>44571</v>
          </cell>
          <cell r="L401" t="str">
            <v>HLCUSTR211219049</v>
          </cell>
          <cell r="M401" t="str">
            <v>1250250113</v>
          </cell>
          <cell r="Q401">
            <v>44571</v>
          </cell>
          <cell r="R401" t="str">
            <v>9723253 - HUNGARY</v>
          </cell>
          <cell r="S401" t="str">
            <v>FCL</v>
          </cell>
          <cell r="T401">
            <v>44587</v>
          </cell>
          <cell r="U401">
            <v>44588</v>
          </cell>
          <cell r="V401" t="str">
            <v>152205013806353</v>
          </cell>
          <cell r="W401">
            <v>44589</v>
          </cell>
          <cell r="X401" t="str">
            <v/>
          </cell>
          <cell r="Y401" t="str">
            <v/>
          </cell>
          <cell r="Z401" t="str">
            <v/>
          </cell>
          <cell r="AA401" t="str">
            <v>0817800
PORTO DE SANTOS</v>
          </cell>
          <cell r="AB401" t="str">
            <v>0817800
PORTO DE SANTOS</v>
          </cell>
          <cell r="AC401" t="str">
            <v>BRASIL TERMINAL PORTUÁRIO S/A</v>
          </cell>
          <cell r="AD401">
            <v>44607</v>
          </cell>
          <cell r="AE401" t="str">
            <v>22/0302263-8</v>
          </cell>
          <cell r="AF401">
            <v>44607</v>
          </cell>
          <cell r="AG401" t="str">
            <v>Verde</v>
          </cell>
          <cell r="AH401">
            <v>44607</v>
          </cell>
          <cell r="AI401" t="str">
            <v/>
          </cell>
          <cell r="AJ401" t="str">
            <v/>
          </cell>
          <cell r="AK401">
            <v>44616</v>
          </cell>
        </row>
        <row r="402">
          <cell r="B402">
            <v>540200490</v>
          </cell>
          <cell r="C402" t="str">
            <v>Normal</v>
          </cell>
          <cell r="D402" t="str">
            <v>Produtivo</v>
          </cell>
          <cell r="E402" t="str">
            <v>MBBRAS - SBC_x000D_
59.104.273/0001-29</v>
          </cell>
          <cell r="F402" t="str">
            <v>BSAO0032319</v>
          </cell>
          <cell r="G402" t="str">
            <v>DAIMLER TRUCK</v>
          </cell>
          <cell r="H402" t="str">
            <v>HAPPAG LLOYD BRASIL AGENCIAMENTO MARITIM</v>
          </cell>
          <cell r="I402" t="str">
            <v>MARITIMA</v>
          </cell>
          <cell r="J402" t="str">
            <v/>
          </cell>
          <cell r="K402">
            <v>44571</v>
          </cell>
          <cell r="L402" t="str">
            <v>HLCUSTR211218470</v>
          </cell>
          <cell r="M402" t="str">
            <v>1250250101</v>
          </cell>
          <cell r="Q402">
            <v>44571</v>
          </cell>
          <cell r="R402" t="str">
            <v>9723253 - HUNGARY</v>
          </cell>
          <cell r="S402" t="str">
            <v>FCL</v>
          </cell>
          <cell r="T402">
            <v>44587</v>
          </cell>
          <cell r="U402">
            <v>44588</v>
          </cell>
          <cell r="V402" t="str">
            <v>152205013805462</v>
          </cell>
          <cell r="W402">
            <v>44589</v>
          </cell>
          <cell r="X402" t="str">
            <v/>
          </cell>
          <cell r="Y402" t="str">
            <v/>
          </cell>
          <cell r="Z402" t="str">
            <v/>
          </cell>
          <cell r="AA402" t="str">
            <v>0817800
PORTO DE SANTOS</v>
          </cell>
          <cell r="AB402" t="str">
            <v>0817900
SAO PAULO</v>
          </cell>
          <cell r="AC402" t="str">
            <v>EADI SANTO ANDRE TERMINAL DE CARGAS LTDA.</v>
          </cell>
          <cell r="AD402">
            <v>44629</v>
          </cell>
          <cell r="AE402" t="str">
            <v>22/0453124-2</v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</row>
        <row r="403">
          <cell r="B403">
            <v>540200486</v>
          </cell>
          <cell r="C403" t="str">
            <v>Normal</v>
          </cell>
          <cell r="D403" t="str">
            <v>Produtivo</v>
          </cell>
          <cell r="E403" t="str">
            <v>MBBRAS - SBC_x000D_
59.104.273/0001-29</v>
          </cell>
          <cell r="F403" t="str">
            <v>BSAO0032314</v>
          </cell>
          <cell r="G403" t="str">
            <v>DAIMLER TRUCK</v>
          </cell>
          <cell r="H403" t="str">
            <v>HAPPAG LLOYD BRASIL AGENCIAMENTO MARITIM</v>
          </cell>
          <cell r="I403" t="str">
            <v>MARITIMA</v>
          </cell>
          <cell r="J403" t="str">
            <v/>
          </cell>
          <cell r="K403">
            <v>44571</v>
          </cell>
          <cell r="L403" t="str">
            <v>HLCUSTR211218291</v>
          </cell>
          <cell r="M403" t="str">
            <v>1250250084</v>
          </cell>
          <cell r="Q403">
            <v>44571</v>
          </cell>
          <cell r="R403" t="str">
            <v>9723253 - HUNGARY</v>
          </cell>
          <cell r="S403" t="str">
            <v>FCL</v>
          </cell>
          <cell r="T403">
            <v>44587</v>
          </cell>
          <cell r="U403">
            <v>44588</v>
          </cell>
          <cell r="V403" t="str">
            <v>152205013804733</v>
          </cell>
          <cell r="W403">
            <v>44589</v>
          </cell>
          <cell r="X403" t="str">
            <v/>
          </cell>
          <cell r="Y403" t="str">
            <v/>
          </cell>
          <cell r="Z403" t="str">
            <v/>
          </cell>
          <cell r="AA403" t="str">
            <v>0817800
PORTO DE SANTOS</v>
          </cell>
          <cell r="AB403" t="str">
            <v>0817800
PORTO DE SANTOS</v>
          </cell>
          <cell r="AC403" t="str">
            <v>BRASIL TERMINAL PORTUÁRIO S/A</v>
          </cell>
          <cell r="AD403">
            <v>44596</v>
          </cell>
          <cell r="AE403" t="str">
            <v>22/0232484-3</v>
          </cell>
          <cell r="AF403">
            <v>44596</v>
          </cell>
          <cell r="AG403" t="str">
            <v>Verde</v>
          </cell>
          <cell r="AH403">
            <v>44596</v>
          </cell>
          <cell r="AI403" t="str">
            <v/>
          </cell>
          <cell r="AJ403" t="str">
            <v/>
          </cell>
          <cell r="AK403">
            <v>44600</v>
          </cell>
        </row>
        <row r="404">
          <cell r="B404">
            <v>540200496</v>
          </cell>
          <cell r="C404" t="str">
            <v>Normal</v>
          </cell>
          <cell r="D404" t="str">
            <v>Produtivo</v>
          </cell>
          <cell r="E404" t="str">
            <v>MBBRAS - SBC_x000D_
59.104.273/0001-29</v>
          </cell>
          <cell r="F404" t="str">
            <v>BSAO0032325</v>
          </cell>
          <cell r="G404" t="str">
            <v>DAIMLER TRUCK</v>
          </cell>
          <cell r="H404" t="str">
            <v>HAPPAG LLOYD BRASIL AGENCIAMENTO MARITIM</v>
          </cell>
          <cell r="I404" t="str">
            <v>MARITIMA</v>
          </cell>
          <cell r="J404" t="str">
            <v/>
          </cell>
          <cell r="K404">
            <v>44571</v>
          </cell>
          <cell r="L404" t="str">
            <v>HLCUSTR211219312</v>
          </cell>
          <cell r="M404" t="str">
            <v>1250250114</v>
          </cell>
          <cell r="Q404">
            <v>44571</v>
          </cell>
          <cell r="R404" t="str">
            <v>9723253 - HUNGARY</v>
          </cell>
          <cell r="S404" t="str">
            <v>FCL</v>
          </cell>
          <cell r="T404">
            <v>44587</v>
          </cell>
          <cell r="U404">
            <v>44588</v>
          </cell>
          <cell r="V404" t="str">
            <v>152205013806868</v>
          </cell>
          <cell r="W404">
            <v>44588</v>
          </cell>
          <cell r="X404" t="str">
            <v/>
          </cell>
          <cell r="Y404" t="str">
            <v/>
          </cell>
          <cell r="Z404" t="str">
            <v/>
          </cell>
          <cell r="AA404" t="str">
            <v>0817800
PORTO DE SANTOS</v>
          </cell>
          <cell r="AB404" t="str">
            <v>0817800
PORTO DE SANTOS</v>
          </cell>
          <cell r="AC404" t="str">
            <v>BRASIL TERMINAL PORTUÁRIO S/A</v>
          </cell>
          <cell r="AD404">
            <v>44590</v>
          </cell>
          <cell r="AE404" t="str">
            <v>22/0188924-3</v>
          </cell>
          <cell r="AF404">
            <v>44592</v>
          </cell>
          <cell r="AG404" t="str">
            <v>Verde</v>
          </cell>
          <cell r="AH404">
            <v>44592</v>
          </cell>
          <cell r="AI404" t="str">
            <v/>
          </cell>
          <cell r="AJ404" t="str">
            <v/>
          </cell>
          <cell r="AK404">
            <v>44593</v>
          </cell>
        </row>
        <row r="405">
          <cell r="B405">
            <v>540200489</v>
          </cell>
          <cell r="C405" t="str">
            <v>Normal</v>
          </cell>
          <cell r="D405" t="str">
            <v>Produtivo</v>
          </cell>
          <cell r="E405" t="str">
            <v>MBBRAS - SBC_x000D_
59.104.273/0001-29</v>
          </cell>
          <cell r="F405" t="str">
            <v>BSAO0032317</v>
          </cell>
          <cell r="G405" t="str">
            <v>DAIMLER TRUCK</v>
          </cell>
          <cell r="H405" t="str">
            <v>HAPPAG LLOYD BRASIL AGENCIAMENTO MARITIM</v>
          </cell>
          <cell r="I405" t="str">
            <v>MARITIMA</v>
          </cell>
          <cell r="J405" t="str">
            <v/>
          </cell>
          <cell r="K405">
            <v>44571</v>
          </cell>
          <cell r="L405" t="str">
            <v>HLCUSTR211218437</v>
          </cell>
          <cell r="M405" t="str">
            <v>1250250095</v>
          </cell>
          <cell r="Q405">
            <v>44571</v>
          </cell>
          <cell r="R405" t="str">
            <v>9723253 - HUNGARY</v>
          </cell>
          <cell r="S405" t="str">
            <v>FCL</v>
          </cell>
          <cell r="T405">
            <v>44587</v>
          </cell>
          <cell r="U405">
            <v>44588</v>
          </cell>
          <cell r="V405" t="str">
            <v>152205013805209</v>
          </cell>
          <cell r="W405">
            <v>44589</v>
          </cell>
          <cell r="X405" t="str">
            <v/>
          </cell>
          <cell r="Y405" t="str">
            <v/>
          </cell>
          <cell r="Z405" t="str">
            <v/>
          </cell>
          <cell r="AA405" t="str">
            <v>0817800
PORTO DE SANTOS</v>
          </cell>
          <cell r="AB405" t="str">
            <v>0817800
PORTO DE SANTOS</v>
          </cell>
          <cell r="AC405" t="str">
            <v>BRASIL TERMINAL PORTUÁRIO S/A</v>
          </cell>
          <cell r="AD405">
            <v>44593</v>
          </cell>
          <cell r="AE405" t="str">
            <v>22/0207047-7</v>
          </cell>
          <cell r="AF405">
            <v>44594</v>
          </cell>
          <cell r="AG405" t="str">
            <v>Verde</v>
          </cell>
          <cell r="AH405">
            <v>44594</v>
          </cell>
          <cell r="AI405" t="str">
            <v/>
          </cell>
          <cell r="AJ405" t="str">
            <v/>
          </cell>
          <cell r="AK405">
            <v>44602</v>
          </cell>
        </row>
        <row r="406">
          <cell r="B406">
            <v>540200447</v>
          </cell>
          <cell r="C406" t="str">
            <v>Normal</v>
          </cell>
          <cell r="D406" t="str">
            <v>Produtivo</v>
          </cell>
          <cell r="E406" t="str">
            <v>MBBRAS - SBC_x000D_
59.104.273/0001-29</v>
          </cell>
          <cell r="F406" t="str">
            <v>BSAO0032268</v>
          </cell>
          <cell r="G406" t="str">
            <v>DAIMLER TRUCK</v>
          </cell>
          <cell r="H406" t="str">
            <v>HAPPAG LLOYD BRASIL AGENCIAMENTO MARITIM</v>
          </cell>
          <cell r="I406" t="str">
            <v>MARITIMA</v>
          </cell>
          <cell r="J406" t="str">
            <v/>
          </cell>
          <cell r="K406">
            <v>44571</v>
          </cell>
          <cell r="L406" t="str">
            <v>HLCUSTR211217200</v>
          </cell>
          <cell r="M406" t="str">
            <v>1250250078</v>
          </cell>
          <cell r="Q406">
            <v>44571</v>
          </cell>
          <cell r="R406" t="str">
            <v>9723253 - HUNGARY</v>
          </cell>
          <cell r="S406" t="str">
            <v>FCL</v>
          </cell>
          <cell r="T406">
            <v>44587</v>
          </cell>
          <cell r="U406">
            <v>44588</v>
          </cell>
          <cell r="V406" t="str">
            <v>152205013803095</v>
          </cell>
          <cell r="W406">
            <v>44589</v>
          </cell>
          <cell r="X406" t="str">
            <v/>
          </cell>
          <cell r="Y406" t="str">
            <v/>
          </cell>
          <cell r="Z406" t="str">
            <v/>
          </cell>
          <cell r="AA406" t="str">
            <v>0817800
PORTO DE SANTOS</v>
          </cell>
          <cell r="AB406" t="str">
            <v>0817800
PORTO DE SANTOS</v>
          </cell>
          <cell r="AC406" t="str">
            <v>BRASIL TERMINAL PORTUÁRIO S/A</v>
          </cell>
          <cell r="AD406" t="str">
            <v/>
          </cell>
          <cell r="AE406" t="str">
            <v/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</row>
        <row r="407">
          <cell r="B407">
            <v>540200460</v>
          </cell>
          <cell r="C407" t="str">
            <v>Normal</v>
          </cell>
          <cell r="D407" t="str">
            <v>Produtivo</v>
          </cell>
          <cell r="E407" t="str">
            <v>MBBRAS - SBC_x000D_
59.104.273/0001-29</v>
          </cell>
          <cell r="F407" t="str">
            <v>BSAO0032297</v>
          </cell>
          <cell r="G407" t="str">
            <v>DAIMLER TRUCK</v>
          </cell>
          <cell r="H407" t="str">
            <v>HAPPAG LLOYD BRASIL AGENCIAMENTO MARITIM</v>
          </cell>
          <cell r="I407" t="str">
            <v>MARITIMA</v>
          </cell>
          <cell r="J407" t="str">
            <v/>
          </cell>
          <cell r="K407">
            <v>44571</v>
          </cell>
          <cell r="L407" t="str">
            <v>HLCUSTR211219199</v>
          </cell>
          <cell r="M407" t="str">
            <v>1250250112</v>
          </cell>
          <cell r="Q407">
            <v>44571</v>
          </cell>
          <cell r="R407" t="str">
            <v>9723253 - HUNGARY</v>
          </cell>
          <cell r="S407" t="str">
            <v>FCL</v>
          </cell>
          <cell r="T407">
            <v>44587</v>
          </cell>
          <cell r="U407">
            <v>44588</v>
          </cell>
          <cell r="V407" t="str">
            <v>152205013806787</v>
          </cell>
          <cell r="W407">
            <v>44588</v>
          </cell>
          <cell r="X407" t="str">
            <v/>
          </cell>
          <cell r="Y407" t="str">
            <v/>
          </cell>
          <cell r="Z407" t="str">
            <v/>
          </cell>
          <cell r="AA407" t="str">
            <v>0817800
PORTO DE SANTOS</v>
          </cell>
          <cell r="AB407" t="str">
            <v>0817800
PORTO DE SANTOS</v>
          </cell>
          <cell r="AC407" t="str">
            <v>BRASIL TERMINAL PORTUÁRIO S/A</v>
          </cell>
          <cell r="AD407">
            <v>44599</v>
          </cell>
          <cell r="AE407" t="str">
            <v>22/0246454-8</v>
          </cell>
          <cell r="AF407">
            <v>44600</v>
          </cell>
          <cell r="AG407" t="str">
            <v>Verde</v>
          </cell>
          <cell r="AH407">
            <v>44600</v>
          </cell>
          <cell r="AI407" t="str">
            <v/>
          </cell>
          <cell r="AJ407" t="str">
            <v/>
          </cell>
          <cell r="AK407">
            <v>44601</v>
          </cell>
        </row>
        <row r="408">
          <cell r="B408">
            <v>540200494</v>
          </cell>
          <cell r="C408" t="str">
            <v>Normal</v>
          </cell>
          <cell r="D408" t="str">
            <v>Produtivo</v>
          </cell>
          <cell r="E408" t="str">
            <v>MBBRAS - SBC_x000D_
59.104.273/0001-29</v>
          </cell>
          <cell r="F408" t="str">
            <v>BSAO0032323</v>
          </cell>
          <cell r="G408" t="str">
            <v>DAIMLER TRUCK</v>
          </cell>
          <cell r="H408" t="str">
            <v>HAPPAG LLOYD BRASIL AGENCIAMENTO MARITIM</v>
          </cell>
          <cell r="I408" t="str">
            <v>MARITIMA</v>
          </cell>
          <cell r="J408" t="str">
            <v/>
          </cell>
          <cell r="K408">
            <v>44571</v>
          </cell>
          <cell r="L408" t="str">
            <v>HLCUSTR211219027</v>
          </cell>
          <cell r="M408" t="str">
            <v>1250250111</v>
          </cell>
          <cell r="Q408">
            <v>44571</v>
          </cell>
          <cell r="R408" t="str">
            <v>9723253 - HUNGARY</v>
          </cell>
          <cell r="S408" t="str">
            <v>FCL</v>
          </cell>
          <cell r="T408">
            <v>44587</v>
          </cell>
          <cell r="U408">
            <v>44588</v>
          </cell>
          <cell r="V408" t="str">
            <v>152205013806272</v>
          </cell>
          <cell r="W408">
            <v>44589</v>
          </cell>
          <cell r="X408" t="str">
            <v/>
          </cell>
          <cell r="Y408" t="str">
            <v/>
          </cell>
          <cell r="Z408" t="str">
            <v/>
          </cell>
          <cell r="AA408" t="str">
            <v>0817800
PORTO DE SANTOS</v>
          </cell>
          <cell r="AB408" t="str">
            <v>0817800
PORTO DE SANTOS</v>
          </cell>
          <cell r="AC408" t="str">
            <v>BRASIL TERMINAL PORTUÁRIO S/A</v>
          </cell>
          <cell r="AD408">
            <v>44592</v>
          </cell>
          <cell r="AE408" t="str">
            <v>22/0199331-8</v>
          </cell>
          <cell r="AF408">
            <v>44593</v>
          </cell>
          <cell r="AG408" t="str">
            <v>Verde</v>
          </cell>
          <cell r="AH408">
            <v>44593</v>
          </cell>
          <cell r="AI408" t="str">
            <v/>
          </cell>
          <cell r="AJ408" t="str">
            <v/>
          </cell>
          <cell r="AK408">
            <v>44594</v>
          </cell>
        </row>
        <row r="409">
          <cell r="B409">
            <v>540200459</v>
          </cell>
          <cell r="C409" t="str">
            <v>Normal</v>
          </cell>
          <cell r="D409" t="str">
            <v>Produtivo</v>
          </cell>
          <cell r="E409" t="str">
            <v>MBBRAS - SBC_x000D_
59.104.273/0001-29</v>
          </cell>
          <cell r="F409" t="str">
            <v>BSAO0032296</v>
          </cell>
          <cell r="G409" t="str">
            <v>DAIMLER TRUCK</v>
          </cell>
          <cell r="H409" t="str">
            <v>HAPPAG LLOYD BRASIL AGENCIAMENTO MARITIM</v>
          </cell>
          <cell r="I409" t="str">
            <v>MARITIMA</v>
          </cell>
          <cell r="J409" t="str">
            <v/>
          </cell>
          <cell r="K409">
            <v>44571</v>
          </cell>
          <cell r="L409" t="str">
            <v>HLCUSTR211219188</v>
          </cell>
          <cell r="M409" t="str">
            <v>1250250110</v>
          </cell>
          <cell r="Q409">
            <v>44571</v>
          </cell>
          <cell r="R409" t="str">
            <v>9723253 - HUNGARY</v>
          </cell>
          <cell r="S409" t="str">
            <v>FCL</v>
          </cell>
          <cell r="T409">
            <v>44587</v>
          </cell>
          <cell r="U409">
            <v>44588</v>
          </cell>
          <cell r="V409" t="str">
            <v>152205013806604</v>
          </cell>
          <cell r="W409">
            <v>44588</v>
          </cell>
          <cell r="X409" t="str">
            <v/>
          </cell>
          <cell r="Y409" t="str">
            <v/>
          </cell>
          <cell r="Z409" t="str">
            <v/>
          </cell>
          <cell r="AA409" t="str">
            <v>0817800
PORTO DE SANTOS</v>
          </cell>
          <cell r="AB409" t="str">
            <v>0817800
PORTO DE SANTOS</v>
          </cell>
          <cell r="AC409" t="str">
            <v>BRASIL TERMINAL PORTUÁRIO S/A</v>
          </cell>
          <cell r="AD409">
            <v>44590</v>
          </cell>
          <cell r="AE409" t="str">
            <v>22/0188927-8</v>
          </cell>
          <cell r="AF409">
            <v>44592</v>
          </cell>
          <cell r="AG409" t="str">
            <v>Verde</v>
          </cell>
          <cell r="AH409">
            <v>44592</v>
          </cell>
          <cell r="AI409" t="str">
            <v/>
          </cell>
          <cell r="AJ409" t="str">
            <v/>
          </cell>
          <cell r="AK409">
            <v>44603</v>
          </cell>
        </row>
        <row r="410">
          <cell r="B410">
            <v>540200458</v>
          </cell>
          <cell r="C410" t="str">
            <v>Normal</v>
          </cell>
          <cell r="D410" t="str">
            <v>Produtivo</v>
          </cell>
          <cell r="E410" t="str">
            <v>MBBRAS - SBC_x000D_
59.104.273/0001-29</v>
          </cell>
          <cell r="F410" t="str">
            <v>BSAO0032295</v>
          </cell>
          <cell r="G410" t="str">
            <v>DAIMLER TRUCK</v>
          </cell>
          <cell r="H410" t="str">
            <v>HAPPAG LLOYD BRASIL AGENCIAMENTO MARITIM</v>
          </cell>
          <cell r="I410" t="str">
            <v>MARITIMA</v>
          </cell>
          <cell r="J410" t="str">
            <v/>
          </cell>
          <cell r="K410">
            <v>44571</v>
          </cell>
          <cell r="L410" t="str">
            <v>HLCUSTR211219144</v>
          </cell>
          <cell r="M410" t="str">
            <v>1250250109</v>
          </cell>
          <cell r="Q410">
            <v>44571</v>
          </cell>
          <cell r="R410" t="str">
            <v>9723253 - HUNGARY</v>
          </cell>
          <cell r="S410" t="str">
            <v>FCL</v>
          </cell>
          <cell r="T410">
            <v>44587</v>
          </cell>
          <cell r="U410">
            <v>44588</v>
          </cell>
          <cell r="V410" t="str">
            <v>152205013806515</v>
          </cell>
          <cell r="W410">
            <v>44589</v>
          </cell>
          <cell r="X410" t="str">
            <v/>
          </cell>
          <cell r="Y410" t="str">
            <v/>
          </cell>
          <cell r="Z410" t="str">
            <v/>
          </cell>
          <cell r="AA410" t="str">
            <v>0817800
PORTO DE SANTOS</v>
          </cell>
          <cell r="AB410" t="str">
            <v>0817800
PORTO DE SANTOS</v>
          </cell>
          <cell r="AC410" t="str">
            <v>BRASIL TERMINAL PORTUÁRIO S/A</v>
          </cell>
          <cell r="AD410">
            <v>44589</v>
          </cell>
          <cell r="AE410" t="str">
            <v>22/0185619-1</v>
          </cell>
          <cell r="AF410">
            <v>44592</v>
          </cell>
          <cell r="AG410" t="str">
            <v>Verde</v>
          </cell>
          <cell r="AH410">
            <v>44592</v>
          </cell>
          <cell r="AI410" t="str">
            <v/>
          </cell>
          <cell r="AJ410" t="str">
            <v/>
          </cell>
          <cell r="AK410">
            <v>44592</v>
          </cell>
        </row>
        <row r="411">
          <cell r="B411">
            <v>540200497</v>
          </cell>
          <cell r="C411" t="str">
            <v>Normal</v>
          </cell>
          <cell r="D411" t="str">
            <v>Produtivo</v>
          </cell>
          <cell r="E411" t="str">
            <v>MBBRAS - SBC_x000D_
59.104.273/0001-29</v>
          </cell>
          <cell r="F411" t="str">
            <v>BSAO0032327</v>
          </cell>
          <cell r="G411" t="str">
            <v>DAIMLER TRUCK</v>
          </cell>
          <cell r="H411" t="str">
            <v>HAPPAG LLOYD BRASIL AGENCIAMENTO MARITIM</v>
          </cell>
          <cell r="I411" t="str">
            <v>MARITIMA</v>
          </cell>
          <cell r="J411" t="str">
            <v/>
          </cell>
          <cell r="K411">
            <v>44571</v>
          </cell>
          <cell r="L411" t="str">
            <v>HLCUSTR211219378</v>
          </cell>
          <cell r="M411" t="str">
            <v>1250250115</v>
          </cell>
          <cell r="Q411">
            <v>44571</v>
          </cell>
          <cell r="R411" t="str">
            <v>9723253 - HUNGARY</v>
          </cell>
          <cell r="S411" t="str">
            <v>FCL</v>
          </cell>
          <cell r="T411">
            <v>44587</v>
          </cell>
          <cell r="U411">
            <v>44588</v>
          </cell>
          <cell r="V411" t="str">
            <v>152205013806949</v>
          </cell>
          <cell r="W411">
            <v>44589</v>
          </cell>
          <cell r="X411" t="str">
            <v/>
          </cell>
          <cell r="Y411" t="str">
            <v/>
          </cell>
          <cell r="Z411" t="str">
            <v/>
          </cell>
          <cell r="AA411" t="str">
            <v>0817800
PORTO DE SANTOS</v>
          </cell>
          <cell r="AB411" t="str">
            <v>0817800
PORTO DE SANTOS</v>
          </cell>
          <cell r="AC411" t="str">
            <v>BRASIL TERMINAL PORTUÁRIO S/A</v>
          </cell>
          <cell r="AD411">
            <v>44599</v>
          </cell>
          <cell r="AE411" t="str">
            <v>22/0248131-0</v>
          </cell>
          <cell r="AF411">
            <v>44600</v>
          </cell>
          <cell r="AG411" t="str">
            <v>Verde</v>
          </cell>
          <cell r="AH411">
            <v>44600</v>
          </cell>
          <cell r="AI411" t="str">
            <v/>
          </cell>
          <cell r="AJ411" t="str">
            <v/>
          </cell>
          <cell r="AK411">
            <v>44600</v>
          </cell>
        </row>
        <row r="412">
          <cell r="B412">
            <v>540200446</v>
          </cell>
          <cell r="C412" t="str">
            <v>Normal</v>
          </cell>
          <cell r="D412" t="str">
            <v>Produtivo</v>
          </cell>
          <cell r="E412" t="str">
            <v>MBBRAS - SBC_x000D_
59.104.273/0001-29</v>
          </cell>
          <cell r="F412" t="str">
            <v>BSAO0032266</v>
          </cell>
          <cell r="G412" t="str">
            <v>DAIMLER TRUCK</v>
          </cell>
          <cell r="H412" t="str">
            <v>HAPPAG LLOYD BRASIL AGENCIAMENTO MARITIM</v>
          </cell>
          <cell r="I412" t="str">
            <v>MARITIMA</v>
          </cell>
          <cell r="J412" t="str">
            <v/>
          </cell>
          <cell r="K412">
            <v>44571</v>
          </cell>
          <cell r="L412" t="str">
            <v>HLCUSTR211217193</v>
          </cell>
          <cell r="M412" t="str">
            <v>1250250076</v>
          </cell>
          <cell r="Q412">
            <v>44571</v>
          </cell>
          <cell r="R412" t="str">
            <v>9723253 - HUNGARY</v>
          </cell>
          <cell r="S412" t="str">
            <v>FCL</v>
          </cell>
          <cell r="T412">
            <v>44587</v>
          </cell>
          <cell r="U412">
            <v>44588</v>
          </cell>
          <cell r="V412" t="str">
            <v>152205013802951</v>
          </cell>
          <cell r="W412">
            <v>44589</v>
          </cell>
          <cell r="X412" t="str">
            <v/>
          </cell>
          <cell r="Y412" t="str">
            <v/>
          </cell>
          <cell r="Z412" t="str">
            <v/>
          </cell>
          <cell r="AA412" t="str">
            <v>0817800
PORTO DE SANTOS</v>
          </cell>
          <cell r="AB412" t="str">
            <v>0817800
PORTO DE SANTOS</v>
          </cell>
          <cell r="AC412" t="str">
            <v>BRASIL TERMINAL PORTUÁRIO S/A</v>
          </cell>
          <cell r="AD412">
            <v>44599</v>
          </cell>
          <cell r="AE412" t="str">
            <v>22/0242008-7</v>
          </cell>
          <cell r="AF412">
            <v>44599</v>
          </cell>
          <cell r="AG412" t="str">
            <v>Verde</v>
          </cell>
          <cell r="AH412">
            <v>44599</v>
          </cell>
          <cell r="AI412" t="str">
            <v/>
          </cell>
          <cell r="AJ412" t="str">
            <v/>
          </cell>
          <cell r="AK412">
            <v>44599</v>
          </cell>
        </row>
        <row r="413">
          <cell r="B413">
            <v>540200499</v>
          </cell>
          <cell r="C413" t="str">
            <v>Normal</v>
          </cell>
          <cell r="D413" t="str">
            <v>Produtivo</v>
          </cell>
          <cell r="E413" t="str">
            <v>MBBRAS - SBC_x000D_
59.104.273/0001-29</v>
          </cell>
          <cell r="F413" t="str">
            <v>BSAO0032333</v>
          </cell>
          <cell r="G413" t="str">
            <v>DAIMLER TRUCK</v>
          </cell>
          <cell r="H413" t="str">
            <v>HAPPAG LLOYD BRASIL AGENCIAMENTO MARITIM</v>
          </cell>
          <cell r="I413" t="str">
            <v>MARITIMA</v>
          </cell>
          <cell r="J413" t="str">
            <v/>
          </cell>
          <cell r="K413">
            <v>44571</v>
          </cell>
          <cell r="L413" t="str">
            <v>HLCUSTR211219484</v>
          </cell>
          <cell r="M413" t="str">
            <v>1250250117</v>
          </cell>
          <cell r="Q413">
            <v>44571</v>
          </cell>
          <cell r="R413" t="str">
            <v>9723253 - HUNGARY</v>
          </cell>
          <cell r="S413" t="str">
            <v>FCL</v>
          </cell>
          <cell r="T413">
            <v>44587</v>
          </cell>
          <cell r="U413">
            <v>44588</v>
          </cell>
          <cell r="V413" t="str">
            <v>152205013807163</v>
          </cell>
          <cell r="W413">
            <v>44589</v>
          </cell>
          <cell r="X413" t="str">
            <v/>
          </cell>
          <cell r="Y413" t="str">
            <v/>
          </cell>
          <cell r="Z413" t="str">
            <v/>
          </cell>
          <cell r="AA413" t="str">
            <v>0817800
PORTO DE SANTOS</v>
          </cell>
          <cell r="AB413" t="str">
            <v>0817800
PORTO DE SANTOS</v>
          </cell>
          <cell r="AC413" t="str">
            <v>BRASIL TERMINAL PORTUÁRIO S/A</v>
          </cell>
          <cell r="AD413">
            <v>44590</v>
          </cell>
          <cell r="AE413" t="str">
            <v>22/0188926-0</v>
          </cell>
          <cell r="AF413">
            <v>44592</v>
          </cell>
          <cell r="AG413" t="str">
            <v>Verde</v>
          </cell>
          <cell r="AH413">
            <v>44592</v>
          </cell>
          <cell r="AI413" t="str">
            <v/>
          </cell>
          <cell r="AJ413" t="str">
            <v/>
          </cell>
          <cell r="AK413">
            <v>44593</v>
          </cell>
        </row>
        <row r="414">
          <cell r="B414">
            <v>540200500</v>
          </cell>
          <cell r="C414" t="str">
            <v>Normal</v>
          </cell>
          <cell r="D414" t="str">
            <v>Produtivo</v>
          </cell>
          <cell r="E414" t="str">
            <v>MBBRAS - SBC_x000D_
59.104.273/0001-29</v>
          </cell>
          <cell r="F414" t="str">
            <v>BSAO0032334</v>
          </cell>
          <cell r="G414" t="str">
            <v>DAIMLER TRUCK</v>
          </cell>
          <cell r="H414" t="str">
            <v>HAPPAG LLOYD BRASIL AGENCIAMENTO MARITIM</v>
          </cell>
          <cell r="I414" t="str">
            <v>MARITIMA</v>
          </cell>
          <cell r="J414" t="str">
            <v/>
          </cell>
          <cell r="K414">
            <v>44571</v>
          </cell>
          <cell r="L414" t="str">
            <v>HLCUSTR211219568</v>
          </cell>
          <cell r="M414" t="str">
            <v>1250250118</v>
          </cell>
          <cell r="Q414">
            <v>44571</v>
          </cell>
          <cell r="R414" t="str">
            <v>9723253 - HUNGARY</v>
          </cell>
          <cell r="S414" t="str">
            <v>FCL</v>
          </cell>
          <cell r="T414">
            <v>44587</v>
          </cell>
          <cell r="U414">
            <v>44588</v>
          </cell>
          <cell r="V414" t="str">
            <v>152205013807244</v>
          </cell>
          <cell r="W414">
            <v>44588</v>
          </cell>
          <cell r="X414" t="str">
            <v/>
          </cell>
          <cell r="Y414" t="str">
            <v/>
          </cell>
          <cell r="Z414" t="str">
            <v/>
          </cell>
          <cell r="AA414" t="str">
            <v>0817800
PORTO DE SANTOS</v>
          </cell>
          <cell r="AB414" t="str">
            <v>0817800
PORTO DE SANTOS</v>
          </cell>
          <cell r="AC414" t="str">
            <v>BRASIL TERMINAL PORTUÁRIO S/A</v>
          </cell>
          <cell r="AD414">
            <v>44595</v>
          </cell>
          <cell r="AE414" t="str">
            <v>22/0222739-2</v>
          </cell>
          <cell r="AF414">
            <v>44595</v>
          </cell>
          <cell r="AG414" t="str">
            <v>Verde</v>
          </cell>
          <cell r="AH414">
            <v>44595</v>
          </cell>
          <cell r="AI414" t="str">
            <v/>
          </cell>
          <cell r="AJ414" t="str">
            <v/>
          </cell>
          <cell r="AK414">
            <v>44606</v>
          </cell>
        </row>
        <row r="415">
          <cell r="B415">
            <v>540200492</v>
          </cell>
          <cell r="C415" t="str">
            <v>Normal</v>
          </cell>
          <cell r="D415" t="str">
            <v>Produtivo</v>
          </cell>
          <cell r="E415" t="str">
            <v>MBBRAS - SBC_x000D_
59.104.273/0001-29</v>
          </cell>
          <cell r="F415" t="str">
            <v>BSAO0032321</v>
          </cell>
          <cell r="G415" t="str">
            <v>DAIMLER TRUCK</v>
          </cell>
          <cell r="H415" t="str">
            <v>HAPPAG LLOYD BRASIL AGENCIAMENTO MARITIM</v>
          </cell>
          <cell r="I415" t="str">
            <v>MARITIMA</v>
          </cell>
          <cell r="J415" t="str">
            <v/>
          </cell>
          <cell r="K415">
            <v>44571</v>
          </cell>
          <cell r="L415" t="str">
            <v>HLCUSTR211218799</v>
          </cell>
          <cell r="M415" t="str">
            <v>1250250103</v>
          </cell>
          <cell r="Q415">
            <v>44571</v>
          </cell>
          <cell r="R415" t="str">
            <v>9723253 - HUNGARY</v>
          </cell>
          <cell r="S415" t="str">
            <v>FCL</v>
          </cell>
          <cell r="T415">
            <v>44587</v>
          </cell>
          <cell r="U415">
            <v>44588</v>
          </cell>
          <cell r="V415" t="str">
            <v>152205013805705</v>
          </cell>
          <cell r="W415">
            <v>44589</v>
          </cell>
          <cell r="X415" t="str">
            <v/>
          </cell>
          <cell r="Y415" t="str">
            <v/>
          </cell>
          <cell r="Z415" t="str">
            <v/>
          </cell>
          <cell r="AA415" t="str">
            <v>0817800
PORTO DE SANTOS</v>
          </cell>
          <cell r="AB415" t="str">
            <v>0817800
PORTO DE SANTOS</v>
          </cell>
          <cell r="AC415" t="str">
            <v>BRASIL TERMINAL PORTUÁRIO S/A</v>
          </cell>
          <cell r="AD415">
            <v>44599</v>
          </cell>
          <cell r="AE415" t="str">
            <v>22/0248129-9</v>
          </cell>
          <cell r="AF415">
            <v>44600</v>
          </cell>
          <cell r="AG415" t="str">
            <v>Verde</v>
          </cell>
          <cell r="AH415">
            <v>44600</v>
          </cell>
          <cell r="AI415" t="str">
            <v/>
          </cell>
          <cell r="AJ415" t="str">
            <v/>
          </cell>
          <cell r="AK415">
            <v>44601</v>
          </cell>
        </row>
        <row r="416">
          <cell r="B416">
            <v>540200457</v>
          </cell>
          <cell r="C416" t="str">
            <v>Normal</v>
          </cell>
          <cell r="D416" t="str">
            <v>Produtivo</v>
          </cell>
          <cell r="E416" t="str">
            <v>MBBRAS - SBC_x000D_
59.104.273/0001-29</v>
          </cell>
          <cell r="F416" t="str">
            <v>BSAO0032291</v>
          </cell>
          <cell r="G416" t="str">
            <v>DAIMLER TRUCK</v>
          </cell>
          <cell r="H416" t="str">
            <v>HAPPAG LLOYD BRASIL AGENCIAMENTO MARITIM</v>
          </cell>
          <cell r="I416" t="str">
            <v>MARITIMA</v>
          </cell>
          <cell r="J416" t="str">
            <v/>
          </cell>
          <cell r="K416">
            <v>44571</v>
          </cell>
          <cell r="L416" t="str">
            <v>HLCUSTR211219133</v>
          </cell>
          <cell r="M416" t="str">
            <v>1250250108</v>
          </cell>
          <cell r="Q416">
            <v>44571</v>
          </cell>
          <cell r="R416" t="str">
            <v>9723253 - HUNGARY</v>
          </cell>
          <cell r="S416" t="str">
            <v>FCL</v>
          </cell>
          <cell r="T416">
            <v>44587</v>
          </cell>
          <cell r="U416">
            <v>44588</v>
          </cell>
          <cell r="V416" t="str">
            <v>152205013806434</v>
          </cell>
          <cell r="W416">
            <v>44589</v>
          </cell>
          <cell r="X416" t="str">
            <v/>
          </cell>
          <cell r="Y416" t="str">
            <v/>
          </cell>
          <cell r="Z416" t="str">
            <v/>
          </cell>
          <cell r="AA416" t="str">
            <v>0817800
PORTO DE SANTOS</v>
          </cell>
          <cell r="AB416" t="str">
            <v>0817800
PORTO DE SANTOS</v>
          </cell>
          <cell r="AC416" t="str">
            <v>BRASIL TERMINAL PORTUÁRIO S/A</v>
          </cell>
          <cell r="AD416">
            <v>44589</v>
          </cell>
          <cell r="AE416" t="str">
            <v>22/0183166-0</v>
          </cell>
          <cell r="AF416">
            <v>44589</v>
          </cell>
          <cell r="AG416" t="str">
            <v>Verde</v>
          </cell>
          <cell r="AH416">
            <v>44589</v>
          </cell>
          <cell r="AI416" t="str">
            <v/>
          </cell>
          <cell r="AJ416" t="str">
            <v/>
          </cell>
          <cell r="AK416">
            <v>44589</v>
          </cell>
        </row>
        <row r="417">
          <cell r="B417">
            <v>540200456</v>
          </cell>
          <cell r="C417" t="str">
            <v>Normal</v>
          </cell>
          <cell r="D417" t="str">
            <v>Produtivo</v>
          </cell>
          <cell r="E417" t="str">
            <v>MBBRAS - SBC_x000D_
59.104.273/0001-29</v>
          </cell>
          <cell r="F417" t="str">
            <v>BSAO0032288</v>
          </cell>
          <cell r="G417" t="str">
            <v>DAIMLER TRUCK</v>
          </cell>
          <cell r="H417" t="str">
            <v>HAPPAG LLOYD BRASIL AGENCIAMENTO MARITIM</v>
          </cell>
          <cell r="I417" t="str">
            <v>MARITIMA</v>
          </cell>
          <cell r="J417" t="str">
            <v/>
          </cell>
          <cell r="K417">
            <v>44571</v>
          </cell>
          <cell r="L417" t="str">
            <v>HLCUSTR211218840</v>
          </cell>
          <cell r="M417" t="str">
            <v>1250250105</v>
          </cell>
          <cell r="Q417">
            <v>44571</v>
          </cell>
          <cell r="R417" t="str">
            <v>9723253 - HUNGARY</v>
          </cell>
          <cell r="S417" t="str">
            <v>FCL</v>
          </cell>
          <cell r="T417">
            <v>44587</v>
          </cell>
          <cell r="U417">
            <v>44588</v>
          </cell>
          <cell r="V417" t="str">
            <v>152205013806000</v>
          </cell>
          <cell r="W417">
            <v>44588</v>
          </cell>
          <cell r="X417" t="str">
            <v/>
          </cell>
          <cell r="Y417" t="str">
            <v/>
          </cell>
          <cell r="Z417" t="str">
            <v/>
          </cell>
          <cell r="AA417" t="str">
            <v>0817800
PORTO DE SANTOS</v>
          </cell>
          <cell r="AB417" t="str">
            <v>0817800
PORTO DE SANTOS</v>
          </cell>
          <cell r="AC417" t="str">
            <v>BRASIL TERMINAL PORTUÁRIO S/A</v>
          </cell>
          <cell r="AD417">
            <v>44592</v>
          </cell>
          <cell r="AE417" t="str">
            <v>22/0191882-0</v>
          </cell>
          <cell r="AF417">
            <v>44592</v>
          </cell>
          <cell r="AG417" t="str">
            <v>Verde</v>
          </cell>
          <cell r="AH417">
            <v>44592</v>
          </cell>
          <cell r="AI417" t="str">
            <v/>
          </cell>
          <cell r="AJ417" t="str">
            <v/>
          </cell>
          <cell r="AK417">
            <v>44592</v>
          </cell>
        </row>
        <row r="418">
          <cell r="B418">
            <v>540200345</v>
          </cell>
          <cell r="C418" t="str">
            <v>Normal</v>
          </cell>
          <cell r="D418" t="str">
            <v>Produtivo</v>
          </cell>
          <cell r="E418" t="str">
            <v>MBBRAS - SBC_x000D_
59.104.273/0001-29</v>
          </cell>
          <cell r="F418" t="str">
            <v>BSAO0032646</v>
          </cell>
          <cell r="G418" t="str">
            <v>DAIMLER INDIA</v>
          </cell>
          <cell r="H418" t="str">
            <v>MAERSK</v>
          </cell>
          <cell r="I418" t="str">
            <v>MARITIMA</v>
          </cell>
          <cell r="J418" t="str">
            <v/>
          </cell>
          <cell r="K418">
            <v>44552</v>
          </cell>
          <cell r="L418" t="str">
            <v>215143194</v>
          </cell>
          <cell r="M418" t="str">
            <v/>
          </cell>
          <cell r="Q418">
            <v>44552</v>
          </cell>
          <cell r="R418" t="str">
            <v>9674543 - CMA CGM RHONE</v>
          </cell>
          <cell r="S418" t="str">
            <v>FCL</v>
          </cell>
          <cell r="T418">
            <v>44552</v>
          </cell>
          <cell r="U418">
            <v>44599</v>
          </cell>
          <cell r="V418" t="str">
            <v>152205018804332</v>
          </cell>
          <cell r="W418">
            <v>44599</v>
          </cell>
          <cell r="X418" t="str">
            <v/>
          </cell>
          <cell r="Y418" t="str">
            <v/>
          </cell>
          <cell r="Z418" t="str">
            <v/>
          </cell>
          <cell r="AA418" t="str">
            <v>0817800
PORTO DE SANTOS</v>
          </cell>
          <cell r="AB418" t="str">
            <v>0817800
PORTO DE SANTOS</v>
          </cell>
          <cell r="AC418" t="str">
            <v>BRASIL TERMINAL PORTUÁRIO S/A</v>
          </cell>
          <cell r="AD418">
            <v>44600</v>
          </cell>
          <cell r="AE418" t="str">
            <v>22/0256053-9</v>
          </cell>
          <cell r="AF418">
            <v>44601</v>
          </cell>
          <cell r="AG418" t="str">
            <v>Verde</v>
          </cell>
          <cell r="AH418">
            <v>44601</v>
          </cell>
          <cell r="AI418" t="str">
            <v/>
          </cell>
          <cell r="AJ418" t="str">
            <v/>
          </cell>
          <cell r="AK418">
            <v>44603</v>
          </cell>
        </row>
        <row r="419">
          <cell r="B419">
            <v>540200347</v>
          </cell>
          <cell r="C419" t="str">
            <v>Normal</v>
          </cell>
          <cell r="D419" t="str">
            <v>Produtivo</v>
          </cell>
          <cell r="E419" t="str">
            <v>MBBRAS - SBC_x000D_
59.104.273/0001-29</v>
          </cell>
          <cell r="F419" t="str">
            <v>BSAO0032651</v>
          </cell>
          <cell r="G419" t="str">
            <v>DAIMLER INDIA</v>
          </cell>
          <cell r="H419" t="str">
            <v>MAERSK</v>
          </cell>
          <cell r="I419" t="str">
            <v>MARITIMA</v>
          </cell>
          <cell r="J419" t="str">
            <v/>
          </cell>
          <cell r="K419">
            <v>44552</v>
          </cell>
          <cell r="L419" t="str">
            <v>215143317</v>
          </cell>
          <cell r="M419" t="str">
            <v/>
          </cell>
          <cell r="Q419">
            <v>44552</v>
          </cell>
          <cell r="R419" t="str">
            <v>9674543 - CMA CGM RHONE</v>
          </cell>
          <cell r="S419" t="str">
            <v>FCL</v>
          </cell>
          <cell r="T419">
            <v>44597</v>
          </cell>
          <cell r="U419">
            <v>44599</v>
          </cell>
          <cell r="V419" t="str">
            <v>152205018804502</v>
          </cell>
          <cell r="W419">
            <v>44599</v>
          </cell>
          <cell r="X419" t="str">
            <v/>
          </cell>
          <cell r="Y419" t="str">
            <v/>
          </cell>
          <cell r="Z419" t="str">
            <v/>
          </cell>
          <cell r="AA419" t="str">
            <v>0817800
PORTO DE SANTOS</v>
          </cell>
          <cell r="AB419" t="str">
            <v>0817800
PORTO DE SANTOS</v>
          </cell>
          <cell r="AC419" t="str">
            <v>BRASIL TERMINAL PORTUÁRIO S/A</v>
          </cell>
          <cell r="AD419">
            <v>44600</v>
          </cell>
          <cell r="AE419" t="str">
            <v>22/0256062-8</v>
          </cell>
          <cell r="AF419">
            <v>44601</v>
          </cell>
          <cell r="AG419" t="str">
            <v>Verde</v>
          </cell>
          <cell r="AH419">
            <v>44601</v>
          </cell>
          <cell r="AI419" t="str">
            <v/>
          </cell>
          <cell r="AJ419" t="str">
            <v/>
          </cell>
          <cell r="AK419">
            <v>44603</v>
          </cell>
        </row>
        <row r="420">
          <cell r="B420">
            <v>540200348</v>
          </cell>
          <cell r="C420" t="str">
            <v>Normal</v>
          </cell>
          <cell r="D420" t="str">
            <v>Produtivo</v>
          </cell>
          <cell r="E420" t="str">
            <v>MBBRAS - SBC_x000D_
59.104.273/0001-29</v>
          </cell>
          <cell r="F420" t="str">
            <v>BSAO0032653</v>
          </cell>
          <cell r="G420" t="str">
            <v>DAIMLER INDIA</v>
          </cell>
          <cell r="H420" t="str">
            <v>MAERSK</v>
          </cell>
          <cell r="I420" t="str">
            <v>MARITIMA</v>
          </cell>
          <cell r="J420" t="str">
            <v/>
          </cell>
          <cell r="K420">
            <v>44552</v>
          </cell>
          <cell r="L420" t="str">
            <v>215143371</v>
          </cell>
          <cell r="M420" t="str">
            <v/>
          </cell>
          <cell r="Q420">
            <v>44552</v>
          </cell>
          <cell r="R420" t="str">
            <v>9674543 - CMA CGM RHONE</v>
          </cell>
          <cell r="S420" t="str">
            <v>FCL</v>
          </cell>
          <cell r="T420">
            <v>44597</v>
          </cell>
          <cell r="U420">
            <v>44599</v>
          </cell>
          <cell r="V420" t="str">
            <v>152205018804685</v>
          </cell>
          <cell r="W420">
            <v>44599</v>
          </cell>
          <cell r="X420" t="str">
            <v/>
          </cell>
          <cell r="Y420" t="str">
            <v/>
          </cell>
          <cell r="Z420" t="str">
            <v/>
          </cell>
          <cell r="AA420" t="str">
            <v>0817800
PORTO DE SANTOS</v>
          </cell>
          <cell r="AB420" t="str">
            <v>0817800
PORTO DE SANTOS</v>
          </cell>
          <cell r="AC420" t="str">
            <v>BRASIL TERMINAL PORTUÁRIO S/A</v>
          </cell>
          <cell r="AD420">
            <v>44600</v>
          </cell>
          <cell r="AE420" t="str">
            <v>22/0256077-6</v>
          </cell>
          <cell r="AF420">
            <v>44601</v>
          </cell>
          <cell r="AG420" t="str">
            <v>Verde</v>
          </cell>
          <cell r="AH420">
            <v>44601</v>
          </cell>
          <cell r="AI420" t="str">
            <v/>
          </cell>
          <cell r="AJ420" t="str">
            <v/>
          </cell>
          <cell r="AK420">
            <v>44603</v>
          </cell>
        </row>
        <row r="421">
          <cell r="B421">
            <v>540200346</v>
          </cell>
          <cell r="C421" t="str">
            <v>Normal</v>
          </cell>
          <cell r="D421" t="str">
            <v>Produtivo</v>
          </cell>
          <cell r="E421" t="str">
            <v>MBBRAS - SBC_x000D_
59.104.273/0001-29</v>
          </cell>
          <cell r="F421" t="str">
            <v>BSAO0032648</v>
          </cell>
          <cell r="G421" t="str">
            <v>DAIMLER INDIA</v>
          </cell>
          <cell r="H421" t="str">
            <v>MAERSK</v>
          </cell>
          <cell r="I421" t="str">
            <v>MARITIMA</v>
          </cell>
          <cell r="J421" t="str">
            <v/>
          </cell>
          <cell r="K421">
            <v>44552</v>
          </cell>
          <cell r="L421" t="str">
            <v>215143270</v>
          </cell>
          <cell r="M421" t="str">
            <v/>
          </cell>
          <cell r="Q421">
            <v>44552</v>
          </cell>
          <cell r="R421" t="str">
            <v>9674543 - CMA CGM RHONE</v>
          </cell>
          <cell r="S421" t="str">
            <v>FCL</v>
          </cell>
          <cell r="T421">
            <v>44597</v>
          </cell>
          <cell r="U421">
            <v>44599</v>
          </cell>
          <cell r="V421" t="str">
            <v>152205018804413</v>
          </cell>
          <cell r="W421">
            <v>44599</v>
          </cell>
          <cell r="X421" t="str">
            <v/>
          </cell>
          <cell r="Y421" t="str">
            <v/>
          </cell>
          <cell r="Z421" t="str">
            <v/>
          </cell>
          <cell r="AA421" t="str">
            <v>0817800
PORTO DE SANTOS</v>
          </cell>
          <cell r="AB421" t="str">
            <v>0817800
PORTO DE SANTOS</v>
          </cell>
          <cell r="AC421" t="str">
            <v>BRASIL TERMINAL PORTUÁRIO S/A</v>
          </cell>
          <cell r="AD421">
            <v>44600</v>
          </cell>
          <cell r="AE421" t="str">
            <v>22/0256061-0</v>
          </cell>
          <cell r="AF421">
            <v>44601</v>
          </cell>
          <cell r="AG421" t="str">
            <v>Verde</v>
          </cell>
          <cell r="AH421">
            <v>44601</v>
          </cell>
          <cell r="AI421" t="str">
            <v/>
          </cell>
          <cell r="AJ421" t="str">
            <v/>
          </cell>
          <cell r="AK421">
            <v>44603</v>
          </cell>
        </row>
        <row r="422">
          <cell r="B422">
            <v>540200493</v>
          </cell>
          <cell r="C422" t="str">
            <v>Normal</v>
          </cell>
          <cell r="D422" t="str">
            <v>Produtivo</v>
          </cell>
          <cell r="E422" t="str">
            <v>MBBRAS - SBC_x000D_
59.104.273/0001-29</v>
          </cell>
          <cell r="F422" t="str">
            <v>BSAO0032322</v>
          </cell>
          <cell r="G422" t="str">
            <v/>
          </cell>
          <cell r="H422" t="str">
            <v/>
          </cell>
          <cell r="I422" t="str">
            <v>MARITIMA</v>
          </cell>
          <cell r="J422" t="str">
            <v/>
          </cell>
          <cell r="K422" t="str">
            <v/>
          </cell>
          <cell r="L422" t="str">
            <v>HLCUSTR211218817</v>
          </cell>
          <cell r="M422" t="str">
            <v>1250250104</v>
          </cell>
          <cell r="Q422">
            <v>44571</v>
          </cell>
          <cell r="R422" t="str">
            <v>9723253 - HUNGARY</v>
          </cell>
          <cell r="S422" t="str">
            <v>FCL</v>
          </cell>
          <cell r="T422">
            <v>44587</v>
          </cell>
          <cell r="U422">
            <v>44588</v>
          </cell>
          <cell r="V422" t="str">
            <v>152205013805896</v>
          </cell>
          <cell r="W422">
            <v>44588</v>
          </cell>
          <cell r="X422" t="str">
            <v/>
          </cell>
          <cell r="Y422" t="str">
            <v/>
          </cell>
          <cell r="Z422" t="str">
            <v/>
          </cell>
          <cell r="AA422" t="str">
            <v>0817800
PORTO DE SANTOS</v>
          </cell>
          <cell r="AB422" t="str">
            <v>0817800
PORTO DE SANTOS</v>
          </cell>
          <cell r="AC422" t="str">
            <v>BRASIL TERMINAL PORTUÁRIO S/A</v>
          </cell>
          <cell r="AD422">
            <v>44590</v>
          </cell>
          <cell r="AE422" t="str">
            <v>22/0188786-0</v>
          </cell>
          <cell r="AF422">
            <v>44592</v>
          </cell>
          <cell r="AG422" t="str">
            <v>Verde</v>
          </cell>
          <cell r="AH422">
            <v>44592</v>
          </cell>
          <cell r="AI422" t="str">
            <v/>
          </cell>
          <cell r="AJ422" t="str">
            <v/>
          </cell>
          <cell r="AK422">
            <v>44594</v>
          </cell>
        </row>
        <row r="423">
          <cell r="B423">
            <v>540200498</v>
          </cell>
          <cell r="C423" t="str">
            <v>Normal</v>
          </cell>
          <cell r="D423" t="str">
            <v>Produtivo</v>
          </cell>
          <cell r="E423" t="str">
            <v>MBBRAS - SBC_x000D_
59.104.273/0001-29</v>
          </cell>
          <cell r="F423" t="str">
            <v>BSAO0032331</v>
          </cell>
          <cell r="G423" t="str">
            <v>DAIMLER TRUCK</v>
          </cell>
          <cell r="H423" t="str">
            <v>HAPPAG LLOYD BRASIL AGENCIAMENTO MARITIM</v>
          </cell>
          <cell r="I423" t="str">
            <v>MARITIMA</v>
          </cell>
          <cell r="J423" t="str">
            <v/>
          </cell>
          <cell r="K423">
            <v>44571</v>
          </cell>
          <cell r="L423" t="str">
            <v>HLCUSTR211219440</v>
          </cell>
          <cell r="M423" t="str">
            <v>1250250116</v>
          </cell>
          <cell r="Q423">
            <v>44571</v>
          </cell>
          <cell r="R423" t="str">
            <v>9723253 - HUNGARY</v>
          </cell>
          <cell r="S423" t="str">
            <v/>
          </cell>
          <cell r="T423">
            <v>44587</v>
          </cell>
          <cell r="U423">
            <v>44588</v>
          </cell>
          <cell r="V423" t="str">
            <v>152205013807082</v>
          </cell>
          <cell r="W423">
            <v>44588</v>
          </cell>
          <cell r="X423" t="str">
            <v/>
          </cell>
          <cell r="Y423" t="str">
            <v/>
          </cell>
          <cell r="Z423" t="str">
            <v/>
          </cell>
          <cell r="AA423" t="str">
            <v>0817800
PORTO DE SANTOS</v>
          </cell>
          <cell r="AB423" t="str">
            <v>0817800
PORTO DE SANTOS</v>
          </cell>
          <cell r="AC423" t="str">
            <v>BRASIL TERMINAL PORTUÁRIO S/A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/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</row>
        <row r="424">
          <cell r="B424">
            <v>540200558</v>
          </cell>
          <cell r="C424" t="str">
            <v>Normal</v>
          </cell>
          <cell r="D424" t="str">
            <v>Produtivo</v>
          </cell>
          <cell r="E424" t="str">
            <v>MBBRAS - SBC_x000D_
59.104.273/0001-29</v>
          </cell>
          <cell r="F424" t="str">
            <v>BSAO0032835</v>
          </cell>
          <cell r="G424" t="str">
            <v>CHANGSHA</v>
          </cell>
          <cell r="H424" t="str">
            <v>DSV</v>
          </cell>
          <cell r="I424" t="str">
            <v>MARITIMA</v>
          </cell>
          <cell r="J424" t="str">
            <v/>
          </cell>
          <cell r="K424">
            <v>44540</v>
          </cell>
          <cell r="L424" t="str">
            <v>WUHG017867</v>
          </cell>
          <cell r="M424" t="str">
            <v/>
          </cell>
          <cell r="Q424">
            <v>44540</v>
          </cell>
          <cell r="R424" t="str">
            <v>9595474 -EVER LAUREL</v>
          </cell>
          <cell r="S424" t="str">
            <v>FCL</v>
          </cell>
          <cell r="T424">
            <v>44584</v>
          </cell>
          <cell r="U424">
            <v>44584</v>
          </cell>
          <cell r="V424" t="str">
            <v>152205012477305</v>
          </cell>
          <cell r="W424">
            <v>44584</v>
          </cell>
          <cell r="X424" t="str">
            <v/>
          </cell>
          <cell r="Y424" t="str">
            <v/>
          </cell>
          <cell r="Z424" t="str">
            <v/>
          </cell>
          <cell r="AA424" t="str">
            <v>0817800
PORTO DE SANTOS</v>
          </cell>
          <cell r="AB424" t="str">
            <v>0817800
PORTO DE SANTOS</v>
          </cell>
          <cell r="AC424" t="str">
            <v>EMBRAPORT- EMPRESA BRASILEIRA DE TERMINAIS PORTUáRIOS S/A</v>
          </cell>
          <cell r="AD424">
            <v>44586</v>
          </cell>
          <cell r="AE424" t="str">
            <v>22/0155741-0</v>
          </cell>
          <cell r="AF424">
            <v>44586</v>
          </cell>
          <cell r="AG424" t="str">
            <v>Verde</v>
          </cell>
          <cell r="AH424">
            <v>44586</v>
          </cell>
          <cell r="AI424" t="str">
            <v/>
          </cell>
          <cell r="AJ424" t="str">
            <v/>
          </cell>
          <cell r="AK424">
            <v>44588</v>
          </cell>
        </row>
        <row r="425">
          <cell r="B425">
            <v>540200557</v>
          </cell>
          <cell r="C425" t="str">
            <v>Normal</v>
          </cell>
          <cell r="D425" t="str">
            <v>Produtivo</v>
          </cell>
          <cell r="E425" t="str">
            <v>MBBRAS - SBC_x000D_
59.104.273/0001-29</v>
          </cell>
          <cell r="F425" t="str">
            <v>BSAO0032834</v>
          </cell>
          <cell r="G425" t="str">
            <v>CHANGSHA</v>
          </cell>
          <cell r="H425" t="str">
            <v>DSV</v>
          </cell>
          <cell r="I425" t="str">
            <v>MARITIMA</v>
          </cell>
          <cell r="J425" t="str">
            <v/>
          </cell>
          <cell r="K425">
            <v>44540</v>
          </cell>
          <cell r="L425" t="str">
            <v>WUHG017866</v>
          </cell>
          <cell r="M425" t="str">
            <v/>
          </cell>
          <cell r="Q425">
            <v>44540</v>
          </cell>
          <cell r="R425" t="str">
            <v>9595474 - EVER LAUREL</v>
          </cell>
          <cell r="S425" t="str">
            <v>FCL</v>
          </cell>
          <cell r="T425">
            <v>44585</v>
          </cell>
          <cell r="U425">
            <v>44584</v>
          </cell>
          <cell r="V425" t="str">
            <v>152205012477224</v>
          </cell>
          <cell r="W425">
            <v>44584</v>
          </cell>
          <cell r="X425" t="str">
            <v/>
          </cell>
          <cell r="Y425" t="str">
            <v/>
          </cell>
          <cell r="Z425" t="str">
            <v/>
          </cell>
          <cell r="AA425" t="str">
            <v>0817800
PORTO DE SANTOS</v>
          </cell>
          <cell r="AB425" t="str">
            <v>0817800
PORTO DE SANTOS</v>
          </cell>
          <cell r="AC425" t="str">
            <v>EMBRAPORT- EMPRESA BRASILEIRA DE TERMINAIS PORTUáRIOS S/A</v>
          </cell>
          <cell r="AD425">
            <v>44586</v>
          </cell>
          <cell r="AE425" t="str">
            <v>22/0155729-1</v>
          </cell>
          <cell r="AF425">
            <v>44586</v>
          </cell>
          <cell r="AG425" t="str">
            <v>Verde</v>
          </cell>
          <cell r="AH425">
            <v>44586</v>
          </cell>
          <cell r="AI425" t="str">
            <v/>
          </cell>
          <cell r="AJ425" t="str">
            <v/>
          </cell>
          <cell r="AK425">
            <v>44588</v>
          </cell>
        </row>
        <row r="426">
          <cell r="B426">
            <v>540200556</v>
          </cell>
          <cell r="C426" t="str">
            <v>Normal</v>
          </cell>
          <cell r="D426" t="str">
            <v>Produtivo</v>
          </cell>
          <cell r="E426" t="str">
            <v>MBBRAS - SBC_x000D_
59.104.273/0001-29</v>
          </cell>
          <cell r="F426" t="str">
            <v>BSAO0032833</v>
          </cell>
          <cell r="G426" t="str">
            <v>CHANGSHA XIMAI</v>
          </cell>
          <cell r="H426" t="str">
            <v>DSV</v>
          </cell>
          <cell r="I426" t="str">
            <v>MARITIMA</v>
          </cell>
          <cell r="J426" t="str">
            <v/>
          </cell>
          <cell r="K426">
            <v>44540</v>
          </cell>
          <cell r="L426" t="str">
            <v>WUHG017865</v>
          </cell>
          <cell r="M426" t="str">
            <v/>
          </cell>
          <cell r="Q426">
            <v>44540</v>
          </cell>
          <cell r="R426" t="str">
            <v>9595474 - EVER LAUREL</v>
          </cell>
          <cell r="S426" t="str">
            <v>FCL</v>
          </cell>
          <cell r="T426">
            <v>44585</v>
          </cell>
          <cell r="U426">
            <v>44584</v>
          </cell>
          <cell r="V426" t="str">
            <v>152205012477143</v>
          </cell>
          <cell r="W426">
            <v>44584</v>
          </cell>
          <cell r="X426" t="str">
            <v/>
          </cell>
          <cell r="Y426" t="str">
            <v/>
          </cell>
          <cell r="Z426" t="str">
            <v/>
          </cell>
          <cell r="AA426" t="str">
            <v>0817800
PORTO DE SANTOS</v>
          </cell>
          <cell r="AB426" t="str">
            <v>0817800
PORTO DE SANTOS</v>
          </cell>
          <cell r="AC426" t="str">
            <v>EMBRAPORT- EMPRESA BRASILEIRA DE TERMINAIS PORTUáRIOS S/A</v>
          </cell>
          <cell r="AD426">
            <v>44586</v>
          </cell>
          <cell r="AE426" t="str">
            <v>22/0155711-9</v>
          </cell>
          <cell r="AF426">
            <v>44586</v>
          </cell>
          <cell r="AG426" t="str">
            <v>Verde</v>
          </cell>
          <cell r="AH426">
            <v>44586</v>
          </cell>
          <cell r="AI426" t="str">
            <v/>
          </cell>
          <cell r="AJ426" t="str">
            <v/>
          </cell>
          <cell r="AK426">
            <v>44588</v>
          </cell>
        </row>
        <row r="427">
          <cell r="B427">
            <v>540200589</v>
          </cell>
          <cell r="C427" t="str">
            <v>Normal</v>
          </cell>
          <cell r="D427" t="str">
            <v>Produtivo</v>
          </cell>
          <cell r="E427" t="str">
            <v>MBBRAS - SBC_x000D_
59.104.273/0001-29</v>
          </cell>
          <cell r="F427" t="str">
            <v>BSAO0032922</v>
          </cell>
          <cell r="G427" t="str">
            <v>NTN CORPORATION</v>
          </cell>
          <cell r="H427" t="str">
            <v>DSV</v>
          </cell>
          <cell r="I427" t="str">
            <v>MARITIMA</v>
          </cell>
          <cell r="J427" t="str">
            <v/>
          </cell>
          <cell r="K427">
            <v>44550</v>
          </cell>
          <cell r="L427" t="str">
            <v>OSAG405976</v>
          </cell>
          <cell r="M427" t="str">
            <v/>
          </cell>
          <cell r="Q427">
            <v>44550</v>
          </cell>
          <cell r="R427" t="str">
            <v>9793923 - SEASPAN HARRIER</v>
          </cell>
          <cell r="S427" t="str">
            <v>FCL</v>
          </cell>
          <cell r="T427">
            <v>44592</v>
          </cell>
          <cell r="U427">
            <v>44592</v>
          </cell>
          <cell r="V427" t="str">
            <v>152205017201340</v>
          </cell>
          <cell r="W427">
            <v>44593</v>
          </cell>
          <cell r="X427" t="str">
            <v/>
          </cell>
          <cell r="Y427" t="str">
            <v/>
          </cell>
          <cell r="Z427" t="str">
            <v/>
          </cell>
          <cell r="AA427" t="str">
            <v>0817800
PORTO DE SANTOS</v>
          </cell>
          <cell r="AB427" t="str">
            <v>0817800
PORTO DE SANTOS</v>
          </cell>
          <cell r="AC427" t="str">
            <v>BRASIL TERMINAL PORTUÁRIO S/A</v>
          </cell>
          <cell r="AD427">
            <v>44595</v>
          </cell>
          <cell r="AE427" t="str">
            <v>22/0228769-7</v>
          </cell>
          <cell r="AF427">
            <v>44596</v>
          </cell>
          <cell r="AG427" t="str">
            <v>Verde</v>
          </cell>
          <cell r="AH427">
            <v>44596</v>
          </cell>
          <cell r="AI427" t="str">
            <v/>
          </cell>
          <cell r="AJ427" t="str">
            <v/>
          </cell>
          <cell r="AK427">
            <v>44596</v>
          </cell>
        </row>
        <row r="428">
          <cell r="B428">
            <v>540200588</v>
          </cell>
          <cell r="C428" t="str">
            <v>Normal</v>
          </cell>
          <cell r="D428" t="str">
            <v>Produtivo</v>
          </cell>
          <cell r="E428" t="str">
            <v>MBBRAS - SBC_x000D_
59.104.273/0001-29</v>
          </cell>
          <cell r="F428" t="str">
            <v>BSAO0032920</v>
          </cell>
          <cell r="G428" t="str">
            <v>YANGZHOU DONGSHENG</v>
          </cell>
          <cell r="H428" t="str">
            <v>DSV</v>
          </cell>
          <cell r="I428" t="str">
            <v>MARITIMA</v>
          </cell>
          <cell r="J428" t="str">
            <v/>
          </cell>
          <cell r="K428">
            <v>44541</v>
          </cell>
          <cell r="L428" t="str">
            <v>SHAG514620</v>
          </cell>
          <cell r="M428" t="str">
            <v/>
          </cell>
          <cell r="Q428">
            <v>44541</v>
          </cell>
          <cell r="R428" t="str">
            <v>9793923 - SEASPAN HARRIER</v>
          </cell>
          <cell r="S428" t="str">
            <v>FCL</v>
          </cell>
          <cell r="T428">
            <v>44592</v>
          </cell>
          <cell r="U428">
            <v>44592</v>
          </cell>
          <cell r="V428" t="str">
            <v>152205016986603</v>
          </cell>
          <cell r="W428">
            <v>44592</v>
          </cell>
          <cell r="X428" t="str">
            <v/>
          </cell>
          <cell r="Y428" t="str">
            <v/>
          </cell>
          <cell r="Z428" t="str">
            <v/>
          </cell>
          <cell r="AA428" t="str">
            <v>0817800
PORTO DE SANTOS</v>
          </cell>
          <cell r="AB428" t="str">
            <v>0817800
PORTO DE SANTOS</v>
          </cell>
          <cell r="AC428" t="str">
            <v>BRASIL TERMINAL PORTUÁRIO S/A</v>
          </cell>
          <cell r="AD428">
            <v>44602</v>
          </cell>
          <cell r="AE428" t="str">
            <v>22/0271215-0</v>
          </cell>
          <cell r="AF428">
            <v>44602</v>
          </cell>
          <cell r="AG428" t="str">
            <v>Verde</v>
          </cell>
          <cell r="AH428">
            <v>44602</v>
          </cell>
          <cell r="AI428" t="str">
            <v/>
          </cell>
          <cell r="AJ428" t="str">
            <v/>
          </cell>
          <cell r="AK428">
            <v>44603</v>
          </cell>
        </row>
        <row r="429">
          <cell r="B429">
            <v>540200586</v>
          </cell>
          <cell r="C429" t="str">
            <v>Normal</v>
          </cell>
          <cell r="D429" t="str">
            <v>Produtivo</v>
          </cell>
          <cell r="E429" t="str">
            <v>MBBRAS - SBC_x000D_
59.104.273/0001-29</v>
          </cell>
          <cell r="F429" t="str">
            <v>BSAO0032916</v>
          </cell>
          <cell r="G429" t="str">
            <v>CHANGSHA XI MAI</v>
          </cell>
          <cell r="H429" t="str">
            <v>DSV</v>
          </cell>
          <cell r="I429" t="str">
            <v>MARITIMA</v>
          </cell>
          <cell r="J429" t="str">
            <v/>
          </cell>
          <cell r="K429">
            <v>44504</v>
          </cell>
          <cell r="L429" t="str">
            <v>WUHG017742</v>
          </cell>
          <cell r="M429" t="str">
            <v/>
          </cell>
          <cell r="Q429">
            <v>44504</v>
          </cell>
          <cell r="R429" t="str">
            <v>9793923 - SEASPAN HARRIER</v>
          </cell>
          <cell r="S429" t="str">
            <v>FCL</v>
          </cell>
          <cell r="T429">
            <v>44592</v>
          </cell>
          <cell r="U429">
            <v>44592</v>
          </cell>
          <cell r="V429" t="str">
            <v>152205016411457</v>
          </cell>
          <cell r="W429">
            <v>44592</v>
          </cell>
          <cell r="X429" t="str">
            <v/>
          </cell>
          <cell r="Y429" t="str">
            <v/>
          </cell>
          <cell r="Z429" t="str">
            <v/>
          </cell>
          <cell r="AA429" t="str">
            <v>0817800
PORTO DE SANTOS</v>
          </cell>
          <cell r="AB429" t="str">
            <v>0817800
PORTO DE SANTOS</v>
          </cell>
          <cell r="AC429" t="str">
            <v>BRASIL TERMINAL PORTUÁRIO S/A</v>
          </cell>
          <cell r="AD429">
            <v>44595</v>
          </cell>
          <cell r="AE429" t="str">
            <v>22/0228876-6</v>
          </cell>
          <cell r="AF429">
            <v>44596</v>
          </cell>
          <cell r="AG429" t="str">
            <v>Verde</v>
          </cell>
          <cell r="AH429">
            <v>44596</v>
          </cell>
          <cell r="AI429" t="str">
            <v/>
          </cell>
          <cell r="AJ429" t="str">
            <v/>
          </cell>
          <cell r="AK429">
            <v>44596</v>
          </cell>
        </row>
        <row r="430">
          <cell r="B430">
            <v>540200587</v>
          </cell>
          <cell r="C430" t="str">
            <v>Normal</v>
          </cell>
          <cell r="D430" t="str">
            <v>Produtivo</v>
          </cell>
          <cell r="E430" t="str">
            <v>MBBRAS - SBC_x000D_
59.104.273/0001-29</v>
          </cell>
          <cell r="F430" t="str">
            <v>BSAO0032917</v>
          </cell>
          <cell r="G430" t="str">
            <v>CHANGSHA XI MAI</v>
          </cell>
          <cell r="H430" t="str">
            <v>DSV</v>
          </cell>
          <cell r="I430" t="str">
            <v>MARITIMA</v>
          </cell>
          <cell r="J430" t="str">
            <v/>
          </cell>
          <cell r="K430">
            <v>44504</v>
          </cell>
          <cell r="L430" t="str">
            <v>WUHG017743</v>
          </cell>
          <cell r="M430" t="str">
            <v/>
          </cell>
          <cell r="Q430">
            <v>44504</v>
          </cell>
          <cell r="R430" t="str">
            <v>9793923 - SEASPAN HARRIER</v>
          </cell>
          <cell r="S430" t="str">
            <v>FCL</v>
          </cell>
          <cell r="T430">
            <v>44592</v>
          </cell>
          <cell r="U430">
            <v>44592</v>
          </cell>
          <cell r="V430" t="str">
            <v>152205016411538</v>
          </cell>
          <cell r="W430">
            <v>44592</v>
          </cell>
          <cell r="X430" t="str">
            <v/>
          </cell>
          <cell r="Y430" t="str">
            <v/>
          </cell>
          <cell r="Z430" t="str">
            <v/>
          </cell>
          <cell r="AA430" t="str">
            <v>0817800
PORTO DE SANTOS</v>
          </cell>
          <cell r="AB430" t="str">
            <v>0817800
PORTO DE SANTOS</v>
          </cell>
          <cell r="AC430" t="str">
            <v>BRASIL TERMINAL PORTUÁRIO S/A</v>
          </cell>
          <cell r="AD430">
            <v>44595</v>
          </cell>
          <cell r="AE430" t="str">
            <v>22/0228888-0</v>
          </cell>
          <cell r="AF430">
            <v>44596</v>
          </cell>
          <cell r="AG430" t="str">
            <v>Verde</v>
          </cell>
          <cell r="AH430">
            <v>44596</v>
          </cell>
          <cell r="AI430" t="str">
            <v/>
          </cell>
          <cell r="AJ430" t="str">
            <v/>
          </cell>
          <cell r="AK430">
            <v>44596</v>
          </cell>
        </row>
        <row r="431">
          <cell r="B431">
            <v>540200350</v>
          </cell>
          <cell r="C431" t="str">
            <v>Normal</v>
          </cell>
          <cell r="D431" t="str">
            <v>Produtivo</v>
          </cell>
          <cell r="E431" t="str">
            <v>MBBRAS - SBC_x000D_
59.104.273/0001-29</v>
          </cell>
          <cell r="F431" t="str">
            <v>BSAO0032928</v>
          </cell>
          <cell r="G431" t="str">
            <v>DAIMLER INDIA</v>
          </cell>
          <cell r="H431" t="str">
            <v>MAERSK</v>
          </cell>
          <cell r="I431" t="str">
            <v>MARITIMA</v>
          </cell>
          <cell r="J431" t="str">
            <v/>
          </cell>
          <cell r="K431">
            <v>44552</v>
          </cell>
          <cell r="L431" t="str">
            <v>215143499</v>
          </cell>
          <cell r="M431" t="str">
            <v/>
          </cell>
          <cell r="Q431">
            <v>44552</v>
          </cell>
          <cell r="R431" t="str">
            <v>9674543 - CMA CGM RHONE</v>
          </cell>
          <cell r="S431" t="str">
            <v>FCL</v>
          </cell>
          <cell r="T431">
            <v>44597</v>
          </cell>
          <cell r="U431">
            <v>44599</v>
          </cell>
          <cell r="V431" t="str">
            <v>152205018804847</v>
          </cell>
          <cell r="W431">
            <v>44599</v>
          </cell>
          <cell r="X431" t="str">
            <v/>
          </cell>
          <cell r="Y431" t="str">
            <v/>
          </cell>
          <cell r="Z431" t="str">
            <v/>
          </cell>
          <cell r="AA431" t="str">
            <v>0817800
PORTO DE SANTOS</v>
          </cell>
          <cell r="AB431" t="str">
            <v>0817800
PORTO DE SANTOS</v>
          </cell>
          <cell r="AC431" t="str">
            <v>BRASIL TERMINAL PORTUÁRIO S/A</v>
          </cell>
          <cell r="AD431">
            <v>44600</v>
          </cell>
          <cell r="AE431" t="str">
            <v>22/0256098-9</v>
          </cell>
          <cell r="AF431">
            <v>44601</v>
          </cell>
          <cell r="AG431" t="str">
            <v>Verde</v>
          </cell>
          <cell r="AH431">
            <v>44601</v>
          </cell>
          <cell r="AI431" t="str">
            <v/>
          </cell>
          <cell r="AJ431" t="str">
            <v/>
          </cell>
          <cell r="AK431">
            <v>44603</v>
          </cell>
        </row>
        <row r="432">
          <cell r="B432">
            <v>540200349</v>
          </cell>
          <cell r="C432" t="str">
            <v>Normal</v>
          </cell>
          <cell r="D432" t="str">
            <v>Produtivo</v>
          </cell>
          <cell r="E432" t="str">
            <v>MBBRAS - SBC_x000D_
59.104.273/0001-29</v>
          </cell>
          <cell r="F432" t="str">
            <v>BSAO0032926</v>
          </cell>
          <cell r="G432" t="str">
            <v>DAIMLER INDIA</v>
          </cell>
          <cell r="H432" t="str">
            <v>MAERSK</v>
          </cell>
          <cell r="I432" t="str">
            <v>MARITIMA</v>
          </cell>
          <cell r="J432" t="str">
            <v/>
          </cell>
          <cell r="K432">
            <v>44552</v>
          </cell>
          <cell r="L432" t="str">
            <v>215143417</v>
          </cell>
          <cell r="M432" t="str">
            <v/>
          </cell>
          <cell r="Q432">
            <v>44552</v>
          </cell>
          <cell r="R432" t="str">
            <v>9674543 - CMA CGM RHONE</v>
          </cell>
          <cell r="S432" t="str">
            <v>FCL</v>
          </cell>
          <cell r="T432">
            <v>44597</v>
          </cell>
          <cell r="U432">
            <v>44599</v>
          </cell>
          <cell r="V432" t="str">
            <v>152205018804766</v>
          </cell>
          <cell r="W432">
            <v>44599</v>
          </cell>
          <cell r="X432" t="str">
            <v/>
          </cell>
          <cell r="Y432" t="str">
            <v/>
          </cell>
          <cell r="Z432" t="str">
            <v/>
          </cell>
          <cell r="AA432" t="str">
            <v>0817800
PORTO DE SANTOS</v>
          </cell>
          <cell r="AB432" t="str">
            <v>0817800
PORTO DE SANTOS</v>
          </cell>
          <cell r="AC432" t="str">
            <v>BRASIL TERMINAL PORTUÁRIO S/A</v>
          </cell>
          <cell r="AD432">
            <v>44600</v>
          </cell>
          <cell r="AE432" t="str">
            <v>22/0256093-8</v>
          </cell>
          <cell r="AF432">
            <v>44601</v>
          </cell>
          <cell r="AG432" t="str">
            <v>Verde</v>
          </cell>
          <cell r="AH432">
            <v>44601</v>
          </cell>
          <cell r="AI432" t="str">
            <v/>
          </cell>
          <cell r="AJ432" t="str">
            <v/>
          </cell>
          <cell r="AK432">
            <v>44603</v>
          </cell>
        </row>
        <row r="433">
          <cell r="B433">
            <v>540200351</v>
          </cell>
          <cell r="C433" t="str">
            <v>Normal</v>
          </cell>
          <cell r="D433" t="str">
            <v>Produtivo</v>
          </cell>
          <cell r="E433" t="str">
            <v>MBBRAS - SBC_x000D_
59.104.273/0001-29</v>
          </cell>
          <cell r="F433" t="str">
            <v>BSAO0032936</v>
          </cell>
          <cell r="G433" t="str">
            <v>DAIMLER INDIA</v>
          </cell>
          <cell r="H433" t="str">
            <v>MAERSK</v>
          </cell>
          <cell r="I433" t="str">
            <v>MARITIMA</v>
          </cell>
          <cell r="J433" t="str">
            <v/>
          </cell>
          <cell r="K433">
            <v>44552</v>
          </cell>
          <cell r="L433" t="str">
            <v>215143551</v>
          </cell>
          <cell r="M433" t="str">
            <v/>
          </cell>
          <cell r="Q433">
            <v>44552</v>
          </cell>
          <cell r="R433" t="str">
            <v>9674543 - CMA CGM RHONE</v>
          </cell>
          <cell r="S433" t="str">
            <v>FCL</v>
          </cell>
          <cell r="T433">
            <v>44597</v>
          </cell>
          <cell r="U433">
            <v>44599</v>
          </cell>
          <cell r="V433" t="str">
            <v>152205018804928</v>
          </cell>
          <cell r="W433">
            <v>44599</v>
          </cell>
          <cell r="X433" t="str">
            <v/>
          </cell>
          <cell r="Y433" t="str">
            <v/>
          </cell>
          <cell r="Z433" t="str">
            <v/>
          </cell>
          <cell r="AA433" t="str">
            <v>0817800
PORTO DE SANTOS</v>
          </cell>
          <cell r="AB433" t="str">
            <v>0817800
PORTO DE SANTOS</v>
          </cell>
          <cell r="AC433" t="str">
            <v>BRASIL TERMINAL PORTUÁRIO S/A</v>
          </cell>
          <cell r="AD433">
            <v>44600</v>
          </cell>
          <cell r="AE433" t="str">
            <v>22/0256101-2</v>
          </cell>
          <cell r="AF433">
            <v>44601</v>
          </cell>
          <cell r="AG433" t="str">
            <v>Verde</v>
          </cell>
          <cell r="AH433">
            <v>44601</v>
          </cell>
          <cell r="AI433" t="str">
            <v/>
          </cell>
          <cell r="AJ433" t="str">
            <v/>
          </cell>
          <cell r="AK433">
            <v>44603</v>
          </cell>
        </row>
        <row r="434">
          <cell r="B434">
            <v>540200352</v>
          </cell>
          <cell r="C434" t="str">
            <v>Normal</v>
          </cell>
          <cell r="D434" t="str">
            <v>Produtivo</v>
          </cell>
          <cell r="E434" t="str">
            <v>MBBRAS - SBC_x000D_
59.104.273/0001-29</v>
          </cell>
          <cell r="F434" t="str">
            <v>BSAO0032937</v>
          </cell>
          <cell r="G434" t="str">
            <v>DAIMLER INDIA</v>
          </cell>
          <cell r="H434" t="str">
            <v>MAERSK</v>
          </cell>
          <cell r="I434" t="str">
            <v>MARITIMA</v>
          </cell>
          <cell r="J434" t="str">
            <v/>
          </cell>
          <cell r="K434">
            <v>44552</v>
          </cell>
          <cell r="L434" t="str">
            <v>215163456</v>
          </cell>
          <cell r="M434" t="str">
            <v/>
          </cell>
          <cell r="Q434">
            <v>44552</v>
          </cell>
          <cell r="R434" t="str">
            <v>9674543 - CMA CGM RHONE</v>
          </cell>
          <cell r="S434" t="str">
            <v>FCL</v>
          </cell>
          <cell r="T434">
            <v>44597</v>
          </cell>
          <cell r="U434">
            <v>44599</v>
          </cell>
          <cell r="V434" t="str">
            <v>152205018805304</v>
          </cell>
          <cell r="W434">
            <v>44600</v>
          </cell>
          <cell r="X434" t="str">
            <v/>
          </cell>
          <cell r="Y434" t="str">
            <v/>
          </cell>
          <cell r="Z434" t="str">
            <v/>
          </cell>
          <cell r="AA434" t="str">
            <v>0817800
PORTO DE SANTOS</v>
          </cell>
          <cell r="AB434" t="str">
            <v>0817800
PORTO DE SANTOS</v>
          </cell>
          <cell r="AC434" t="str">
            <v>BRASIL TERMINAL PORTUÁRIO S/A</v>
          </cell>
          <cell r="AD434">
            <v>44600</v>
          </cell>
          <cell r="AE434" t="str">
            <v>22/0256103-9</v>
          </cell>
          <cell r="AF434">
            <v>44601</v>
          </cell>
          <cell r="AG434" t="str">
            <v>Verde</v>
          </cell>
          <cell r="AH434">
            <v>44601</v>
          </cell>
          <cell r="AI434" t="str">
            <v/>
          </cell>
          <cell r="AJ434" t="str">
            <v/>
          </cell>
          <cell r="AK434">
            <v>44603</v>
          </cell>
        </row>
        <row r="435">
          <cell r="B435">
            <v>540200527</v>
          </cell>
          <cell r="C435" t="str">
            <v>Normal</v>
          </cell>
          <cell r="D435" t="str">
            <v>Produtivo</v>
          </cell>
          <cell r="E435" t="str">
            <v>MBBRAS - SBC_x000D_
59.104.273/0001-29</v>
          </cell>
          <cell r="F435" t="str">
            <v>BSAO0032945</v>
          </cell>
          <cell r="G435" t="str">
            <v>DAIMLER INDIA</v>
          </cell>
          <cell r="H435" t="str">
            <v>MAERSK</v>
          </cell>
          <cell r="I435" t="str">
            <v>MARITIMA</v>
          </cell>
          <cell r="J435" t="str">
            <v/>
          </cell>
          <cell r="K435">
            <v>44559</v>
          </cell>
          <cell r="L435" t="str">
            <v>215228575</v>
          </cell>
          <cell r="M435" t="str">
            <v/>
          </cell>
          <cell r="Q435">
            <v>44559</v>
          </cell>
          <cell r="R435" t="str">
            <v>9674543 - CMA CGM RHONE</v>
          </cell>
          <cell r="S435" t="str">
            <v>FCL</v>
          </cell>
          <cell r="T435">
            <v>44597</v>
          </cell>
          <cell r="U435">
            <v>44599</v>
          </cell>
          <cell r="V435" t="str">
            <v>152205018806386</v>
          </cell>
          <cell r="W435">
            <v>44599</v>
          </cell>
          <cell r="X435" t="str">
            <v/>
          </cell>
          <cell r="Y435" t="str">
            <v/>
          </cell>
          <cell r="Z435" t="str">
            <v/>
          </cell>
          <cell r="AA435" t="str">
            <v>0817800
PORTO DE SANTOS</v>
          </cell>
          <cell r="AB435" t="str">
            <v>0817800
PORTO DE SANTOS</v>
          </cell>
          <cell r="AC435" t="str">
            <v>BRASIL TERMINAL PORTUÁRIO S/A</v>
          </cell>
          <cell r="AD435">
            <v>44602</v>
          </cell>
          <cell r="AE435" t="str">
            <v>22/0271238-0</v>
          </cell>
          <cell r="AF435">
            <v>44602</v>
          </cell>
          <cell r="AG435" t="str">
            <v>Verde</v>
          </cell>
          <cell r="AH435">
            <v>44602</v>
          </cell>
          <cell r="AI435" t="str">
            <v/>
          </cell>
          <cell r="AJ435" t="str">
            <v/>
          </cell>
          <cell r="AK435">
            <v>44603</v>
          </cell>
        </row>
        <row r="436">
          <cell r="B436">
            <v>540200529</v>
          </cell>
          <cell r="C436" t="str">
            <v>Normal</v>
          </cell>
          <cell r="D436" t="str">
            <v>Produtivo</v>
          </cell>
          <cell r="E436" t="str">
            <v>MBBRAS - SBC_x000D_
59.104.273/0001-29</v>
          </cell>
          <cell r="F436" t="str">
            <v>BSAO0032947</v>
          </cell>
          <cell r="G436" t="str">
            <v>DAIMLER INDIA</v>
          </cell>
          <cell r="H436" t="str">
            <v>MAERSK</v>
          </cell>
          <cell r="I436" t="str">
            <v>MARITIMA</v>
          </cell>
          <cell r="J436" t="str">
            <v/>
          </cell>
          <cell r="K436">
            <v>44558</v>
          </cell>
          <cell r="L436" t="str">
            <v>215228890</v>
          </cell>
          <cell r="M436" t="str">
            <v/>
          </cell>
          <cell r="Q436">
            <v>44558</v>
          </cell>
          <cell r="R436" t="str">
            <v>9674543 - CMA CGM RHONE</v>
          </cell>
          <cell r="S436" t="str">
            <v>FCL</v>
          </cell>
          <cell r="T436">
            <v>44597</v>
          </cell>
          <cell r="U436">
            <v>44599</v>
          </cell>
          <cell r="V436" t="str">
            <v>152205018806548</v>
          </cell>
          <cell r="W436">
            <v>44599</v>
          </cell>
          <cell r="X436" t="str">
            <v/>
          </cell>
          <cell r="Y436" t="str">
            <v/>
          </cell>
          <cell r="Z436" t="str">
            <v/>
          </cell>
          <cell r="AA436" t="str">
            <v>0817800
PORTO DE SANTOS</v>
          </cell>
          <cell r="AB436" t="str">
            <v>0817800
PORTO DE SANTOS</v>
          </cell>
          <cell r="AC436" t="str">
            <v>BRASIL TERMINAL PORTUÁRIO S/A</v>
          </cell>
          <cell r="AD436">
            <v>44600</v>
          </cell>
          <cell r="AE436" t="str">
            <v>22/0256144-6</v>
          </cell>
          <cell r="AF436">
            <v>44601</v>
          </cell>
          <cell r="AG436" t="str">
            <v>Verde</v>
          </cell>
          <cell r="AH436">
            <v>44601</v>
          </cell>
          <cell r="AI436" t="str">
            <v/>
          </cell>
          <cell r="AJ436" t="str">
            <v/>
          </cell>
          <cell r="AK436">
            <v>44603</v>
          </cell>
        </row>
        <row r="437">
          <cell r="B437">
            <v>540200523</v>
          </cell>
          <cell r="C437" t="str">
            <v>Normal</v>
          </cell>
          <cell r="D437" t="str">
            <v>Produtivo</v>
          </cell>
          <cell r="E437" t="str">
            <v>MBBRAS - SBC_x000D_
59.104.273/0001-29</v>
          </cell>
          <cell r="F437" t="str">
            <v>BSAO0032940</v>
          </cell>
          <cell r="G437" t="str">
            <v>DAIMLER INDIA</v>
          </cell>
          <cell r="H437" t="str">
            <v>MAERSK</v>
          </cell>
          <cell r="I437" t="str">
            <v>MARITIMA</v>
          </cell>
          <cell r="J437" t="str">
            <v/>
          </cell>
          <cell r="K437">
            <v>44552</v>
          </cell>
          <cell r="L437" t="str">
            <v>215227971</v>
          </cell>
          <cell r="M437" t="str">
            <v/>
          </cell>
          <cell r="Q437">
            <v>44552</v>
          </cell>
          <cell r="R437" t="str">
            <v>9674543 - CMA CGM RHONE</v>
          </cell>
          <cell r="S437" t="str">
            <v>FCL</v>
          </cell>
          <cell r="T437">
            <v>44597</v>
          </cell>
          <cell r="U437">
            <v>44599</v>
          </cell>
          <cell r="V437" t="str">
            <v>152205018805908</v>
          </cell>
          <cell r="W437">
            <v>44600</v>
          </cell>
          <cell r="X437" t="str">
            <v/>
          </cell>
          <cell r="Y437" t="str">
            <v/>
          </cell>
          <cell r="Z437" t="str">
            <v/>
          </cell>
          <cell r="AA437" t="str">
            <v>0817800
PORTO DE SANTOS</v>
          </cell>
          <cell r="AB437" t="str">
            <v>0817800
PORTO DE SANTOS</v>
          </cell>
          <cell r="AC437" t="str">
            <v>BRASIL TERMINAL PORTUÁRIO S/A</v>
          </cell>
          <cell r="AD437">
            <v>44600</v>
          </cell>
          <cell r="AE437" t="str">
            <v>22/0256111-0</v>
          </cell>
          <cell r="AF437">
            <v>44601</v>
          </cell>
          <cell r="AG437" t="str">
            <v>Verde</v>
          </cell>
          <cell r="AH437">
            <v>44601</v>
          </cell>
          <cell r="AI437" t="str">
            <v/>
          </cell>
          <cell r="AJ437" t="str">
            <v/>
          </cell>
          <cell r="AK437">
            <v>44603</v>
          </cell>
        </row>
        <row r="438">
          <cell r="B438">
            <v>540200525</v>
          </cell>
          <cell r="C438" t="str">
            <v>Normal</v>
          </cell>
          <cell r="D438" t="str">
            <v>Produtivo</v>
          </cell>
          <cell r="E438" t="str">
            <v>MBBRAS - SBC_x000D_
59.104.273/0001-29</v>
          </cell>
          <cell r="F438" t="str">
            <v>BSAO0032942</v>
          </cell>
          <cell r="G438" t="str">
            <v>DAIMLER INDIA</v>
          </cell>
          <cell r="H438" t="str">
            <v>MAERSK</v>
          </cell>
          <cell r="I438" t="str">
            <v>MARITIMA</v>
          </cell>
          <cell r="J438" t="str">
            <v/>
          </cell>
          <cell r="K438">
            <v>44552</v>
          </cell>
          <cell r="L438" t="str">
            <v>215228429</v>
          </cell>
          <cell r="M438" t="str">
            <v/>
          </cell>
          <cell r="Q438">
            <v>44552</v>
          </cell>
          <cell r="R438" t="str">
            <v>9674543 - CMA CGM RHONE</v>
          </cell>
          <cell r="S438" t="str">
            <v>FCL</v>
          </cell>
          <cell r="T438">
            <v>44597</v>
          </cell>
          <cell r="U438">
            <v>44599</v>
          </cell>
          <cell r="V438" t="str">
            <v>152205018806114</v>
          </cell>
          <cell r="W438">
            <v>44599</v>
          </cell>
          <cell r="X438" t="str">
            <v/>
          </cell>
          <cell r="Y438" t="str">
            <v/>
          </cell>
          <cell r="Z438" t="str">
            <v/>
          </cell>
          <cell r="AA438" t="str">
            <v>0817800
PORTO DE SANTOS</v>
          </cell>
          <cell r="AB438" t="str">
            <v>0817800
PORTO DE SANTOS</v>
          </cell>
          <cell r="AC438" t="str">
            <v>BRASIL TERMINAL PORTUÁRIO S/A</v>
          </cell>
          <cell r="AD438">
            <v>44600</v>
          </cell>
          <cell r="AE438" t="str">
            <v>22/0256125-0</v>
          </cell>
          <cell r="AF438">
            <v>44601</v>
          </cell>
          <cell r="AG438" t="str">
            <v>Verde</v>
          </cell>
          <cell r="AH438">
            <v>44601</v>
          </cell>
          <cell r="AI438" t="str">
            <v/>
          </cell>
          <cell r="AJ438" t="str">
            <v/>
          </cell>
          <cell r="AK438">
            <v>44603</v>
          </cell>
        </row>
        <row r="439">
          <cell r="B439">
            <v>540200524</v>
          </cell>
          <cell r="C439" t="str">
            <v>Normal</v>
          </cell>
          <cell r="D439" t="str">
            <v>Produtivo</v>
          </cell>
          <cell r="E439" t="str">
            <v>MBBRAS - SBC_x000D_
59.104.273/0001-29</v>
          </cell>
          <cell r="F439" t="str">
            <v>BSAO0032941</v>
          </cell>
          <cell r="G439" t="str">
            <v>DAIMLER INDIA</v>
          </cell>
          <cell r="H439" t="str">
            <v>MAERSK</v>
          </cell>
          <cell r="I439" t="str">
            <v>MARITIMA</v>
          </cell>
          <cell r="J439" t="str">
            <v/>
          </cell>
          <cell r="K439">
            <v>44552</v>
          </cell>
          <cell r="L439" t="str">
            <v>215228380</v>
          </cell>
          <cell r="M439" t="str">
            <v/>
          </cell>
          <cell r="Q439">
            <v>44552</v>
          </cell>
          <cell r="R439" t="str">
            <v>9674543 - CMA CGM RHONE</v>
          </cell>
          <cell r="S439" t="str">
            <v>FCL</v>
          </cell>
          <cell r="T439">
            <v>44597</v>
          </cell>
          <cell r="U439">
            <v>44599</v>
          </cell>
          <cell r="V439" t="str">
            <v>152205018806033</v>
          </cell>
          <cell r="W439">
            <v>44599</v>
          </cell>
          <cell r="X439" t="str">
            <v/>
          </cell>
          <cell r="Y439" t="str">
            <v/>
          </cell>
          <cell r="Z439" t="str">
            <v/>
          </cell>
          <cell r="AA439" t="str">
            <v>0817800
PORTO DE SANTOS</v>
          </cell>
          <cell r="AB439" t="str">
            <v>0817800
PORTO DE SANTOS</v>
          </cell>
          <cell r="AC439" t="str">
            <v>BRASIL TERMINAL PORTUÁRIO S/A</v>
          </cell>
          <cell r="AD439">
            <v>44600</v>
          </cell>
          <cell r="AE439" t="str">
            <v>22/0256119-5</v>
          </cell>
          <cell r="AF439">
            <v>44601</v>
          </cell>
          <cell r="AG439" t="str">
            <v>Verde</v>
          </cell>
          <cell r="AH439">
            <v>44601</v>
          </cell>
          <cell r="AI439" t="str">
            <v/>
          </cell>
          <cell r="AJ439" t="str">
            <v/>
          </cell>
          <cell r="AK439">
            <v>44603</v>
          </cell>
        </row>
        <row r="440">
          <cell r="B440">
            <v>540200528</v>
          </cell>
          <cell r="C440" t="str">
            <v>Normal</v>
          </cell>
          <cell r="D440" t="str">
            <v>Produtivo</v>
          </cell>
          <cell r="E440" t="str">
            <v>MBBRAS - SBC_x000D_
59.104.273/0001-29</v>
          </cell>
          <cell r="F440" t="str">
            <v>BSAO0032946</v>
          </cell>
          <cell r="G440" t="str">
            <v>DAIMLER INDIA</v>
          </cell>
          <cell r="H440" t="str">
            <v>MAERSK</v>
          </cell>
          <cell r="I440" t="str">
            <v>MARITIMA</v>
          </cell>
          <cell r="J440" t="str">
            <v/>
          </cell>
          <cell r="K440">
            <v>44558</v>
          </cell>
          <cell r="L440" t="str">
            <v>215228769</v>
          </cell>
          <cell r="M440" t="str">
            <v/>
          </cell>
          <cell r="Q440">
            <v>44558</v>
          </cell>
          <cell r="R440" t="str">
            <v>9674543 - CMA CGM RHONE</v>
          </cell>
          <cell r="S440" t="str">
            <v>FCL</v>
          </cell>
          <cell r="T440">
            <v>44597</v>
          </cell>
          <cell r="U440">
            <v>44599</v>
          </cell>
          <cell r="V440" t="str">
            <v>152205018806467</v>
          </cell>
          <cell r="W440">
            <v>44599</v>
          </cell>
          <cell r="X440" t="str">
            <v/>
          </cell>
          <cell r="Y440" t="str">
            <v/>
          </cell>
          <cell r="Z440" t="str">
            <v/>
          </cell>
          <cell r="AA440" t="str">
            <v>0817800
PORTO DE SANTOS</v>
          </cell>
          <cell r="AB440" t="str">
            <v>0817800
PORTO DE SANTOS</v>
          </cell>
          <cell r="AC440" t="str">
            <v>BRASIL TERMINAL PORTUÁRIO S/A</v>
          </cell>
          <cell r="AD440">
            <v>44600</v>
          </cell>
          <cell r="AE440" t="str">
            <v>22/0256135-7</v>
          </cell>
          <cell r="AF440">
            <v>44601</v>
          </cell>
          <cell r="AG440" t="str">
            <v>Verde</v>
          </cell>
          <cell r="AH440">
            <v>44601</v>
          </cell>
          <cell r="AI440" t="str">
            <v/>
          </cell>
          <cell r="AJ440" t="str">
            <v/>
          </cell>
          <cell r="AK440">
            <v>44603</v>
          </cell>
        </row>
        <row r="441">
          <cell r="B441">
            <v>540200590</v>
          </cell>
          <cell r="C441" t="str">
            <v>Normal</v>
          </cell>
          <cell r="D441" t="str">
            <v>Produtivo</v>
          </cell>
          <cell r="E441" t="str">
            <v>MBBRAS - SBC_x000D_
59.104.273/0001-29</v>
          </cell>
          <cell r="F441" t="str">
            <v>BSAO0032950</v>
          </cell>
          <cell r="G441" t="str">
            <v>DAIMLER INDIA</v>
          </cell>
          <cell r="H441" t="str">
            <v>MAERSK</v>
          </cell>
          <cell r="I441" t="str">
            <v>MARITIMA</v>
          </cell>
          <cell r="J441" t="str">
            <v/>
          </cell>
          <cell r="K441">
            <v>44558</v>
          </cell>
          <cell r="L441" t="str">
            <v>215230359</v>
          </cell>
          <cell r="M441" t="str">
            <v/>
          </cell>
          <cell r="Q441">
            <v>44558</v>
          </cell>
          <cell r="R441" t="str">
            <v>9674543 - CMA CGM RHONE</v>
          </cell>
          <cell r="S441" t="str">
            <v>FCL</v>
          </cell>
          <cell r="T441">
            <v>44597</v>
          </cell>
          <cell r="U441">
            <v>44599</v>
          </cell>
          <cell r="V441" t="str">
            <v>152205018806700</v>
          </cell>
          <cell r="W441">
            <v>44599</v>
          </cell>
          <cell r="X441" t="str">
            <v/>
          </cell>
          <cell r="Y441" t="str">
            <v/>
          </cell>
          <cell r="Z441" t="str">
            <v/>
          </cell>
          <cell r="AA441" t="str">
            <v>0817800
PORTO DE SANTOS</v>
          </cell>
          <cell r="AB441" t="str">
            <v>0817800
PORTO DE SANTOS</v>
          </cell>
          <cell r="AC441" t="str">
            <v>BRASIL TERMINAL PORTUÁRIO S/A</v>
          </cell>
          <cell r="AD441">
            <v>44602</v>
          </cell>
          <cell r="AE441" t="str">
            <v>22/0271261-4</v>
          </cell>
          <cell r="AF441">
            <v>44602</v>
          </cell>
          <cell r="AG441" t="str">
            <v>Verde</v>
          </cell>
          <cell r="AH441">
            <v>44602</v>
          </cell>
          <cell r="AI441" t="str">
            <v/>
          </cell>
          <cell r="AJ441" t="str">
            <v/>
          </cell>
          <cell r="AK441">
            <v>44603</v>
          </cell>
        </row>
        <row r="442">
          <cell r="B442">
            <v>540200526</v>
          </cell>
          <cell r="C442" t="str">
            <v>Normal</v>
          </cell>
          <cell r="D442" t="str">
            <v>Produtivo</v>
          </cell>
          <cell r="E442" t="str">
            <v>MBBRAS - SBC_x000D_
59.104.273/0001-29</v>
          </cell>
          <cell r="F442" t="str">
            <v>BSAO0032943</v>
          </cell>
          <cell r="G442" t="str">
            <v>DAIMLER INDIA</v>
          </cell>
          <cell r="H442" t="str">
            <v>MAERSK</v>
          </cell>
          <cell r="I442" t="str">
            <v>MARITIMA</v>
          </cell>
          <cell r="J442" t="str">
            <v/>
          </cell>
          <cell r="K442">
            <v>44558</v>
          </cell>
          <cell r="L442" t="str">
            <v>215228467</v>
          </cell>
          <cell r="M442" t="str">
            <v/>
          </cell>
          <cell r="Q442">
            <v>44558</v>
          </cell>
          <cell r="R442" t="str">
            <v>9674543 - CMA CGM RHONE</v>
          </cell>
          <cell r="S442" t="str">
            <v>FCL</v>
          </cell>
          <cell r="T442">
            <v>44597</v>
          </cell>
          <cell r="U442">
            <v>44599</v>
          </cell>
          <cell r="V442" t="str">
            <v>152205018806203</v>
          </cell>
          <cell r="W442">
            <v>44599</v>
          </cell>
          <cell r="X442" t="str">
            <v/>
          </cell>
          <cell r="Y442" t="str">
            <v/>
          </cell>
          <cell r="Z442" t="str">
            <v/>
          </cell>
          <cell r="AA442" t="str">
            <v>0817800
PORTO DE SANTOS</v>
          </cell>
          <cell r="AB442" t="str">
            <v>0817800
PORTO DE SANTOS</v>
          </cell>
          <cell r="AC442" t="str">
            <v>BRASIL TERMINAL PORTUÁRIO S/A</v>
          </cell>
          <cell r="AD442">
            <v>44600</v>
          </cell>
          <cell r="AE442" t="str">
            <v>22/0256130-6</v>
          </cell>
          <cell r="AF442">
            <v>44601</v>
          </cell>
          <cell r="AG442" t="str">
            <v>Verde</v>
          </cell>
          <cell r="AH442">
            <v>44601</v>
          </cell>
          <cell r="AI442" t="str">
            <v/>
          </cell>
          <cell r="AJ442" t="str">
            <v/>
          </cell>
          <cell r="AK442">
            <v>44603</v>
          </cell>
        </row>
        <row r="443">
          <cell r="B443">
            <v>540200594</v>
          </cell>
          <cell r="C443" t="str">
            <v>Normal</v>
          </cell>
          <cell r="D443" t="str">
            <v>Produtivo</v>
          </cell>
          <cell r="E443" t="str">
            <v>MBBRAS - SBC_x000D_
59.104.273/0001-29</v>
          </cell>
          <cell r="F443" t="str">
            <v>BSAO0032958</v>
          </cell>
          <cell r="G443" t="str">
            <v>DAIMLER INDIA</v>
          </cell>
          <cell r="H443" t="str">
            <v>MAERSK</v>
          </cell>
          <cell r="I443" t="str">
            <v>MARITIMA</v>
          </cell>
          <cell r="J443" t="str">
            <v/>
          </cell>
          <cell r="K443">
            <v>44558</v>
          </cell>
          <cell r="L443" t="str">
            <v>215374130</v>
          </cell>
          <cell r="M443" t="str">
            <v/>
          </cell>
          <cell r="Q443">
            <v>44558</v>
          </cell>
          <cell r="R443" t="str">
            <v>9674543 - CMA CGM RHONE</v>
          </cell>
          <cell r="S443" t="str">
            <v>FCL</v>
          </cell>
          <cell r="T443">
            <v>44597</v>
          </cell>
          <cell r="U443">
            <v>44599</v>
          </cell>
          <cell r="V443" t="str">
            <v>152205018809300</v>
          </cell>
          <cell r="W443">
            <v>44600</v>
          </cell>
          <cell r="X443" t="str">
            <v/>
          </cell>
          <cell r="Y443" t="str">
            <v/>
          </cell>
          <cell r="Z443" t="str">
            <v/>
          </cell>
          <cell r="AA443" t="str">
            <v>0817800
PORTO DE SANTOS</v>
          </cell>
          <cell r="AB443" t="str">
            <v>0817800
PORTO DE SANTOS</v>
          </cell>
          <cell r="AC443" t="str">
            <v>BRASIL TERMINAL PORTUÁRIO S/A</v>
          </cell>
          <cell r="AD443">
            <v>44600</v>
          </cell>
          <cell r="AE443" t="str">
            <v>22/0256194-2</v>
          </cell>
          <cell r="AF443">
            <v>44601</v>
          </cell>
          <cell r="AG443" t="str">
            <v>Verde</v>
          </cell>
          <cell r="AH443">
            <v>44601</v>
          </cell>
          <cell r="AI443" t="str">
            <v/>
          </cell>
          <cell r="AJ443" t="str">
            <v/>
          </cell>
          <cell r="AK443">
            <v>44603</v>
          </cell>
        </row>
        <row r="444">
          <cell r="B444">
            <v>540200601</v>
          </cell>
          <cell r="C444" t="str">
            <v>Normal</v>
          </cell>
          <cell r="D444" t="str">
            <v>Produtivo</v>
          </cell>
          <cell r="E444" t="str">
            <v>MBBRAS - SBC_x000D_
59.104.273/0001-29</v>
          </cell>
          <cell r="F444" t="str">
            <v>BSAO0032969</v>
          </cell>
          <cell r="G444" t="str">
            <v>DAIMLER INDIA</v>
          </cell>
          <cell r="H444" t="str">
            <v>MAERSK</v>
          </cell>
          <cell r="I444" t="str">
            <v>MARITIMA</v>
          </cell>
          <cell r="J444" t="str">
            <v/>
          </cell>
          <cell r="K444">
            <v>44559</v>
          </cell>
          <cell r="L444" t="str">
            <v>215374894</v>
          </cell>
          <cell r="M444" t="str">
            <v/>
          </cell>
          <cell r="Q444">
            <v>44559</v>
          </cell>
          <cell r="R444" t="str">
            <v>9674543 - CMA CGM RHONE</v>
          </cell>
          <cell r="S444" t="str">
            <v>FCL</v>
          </cell>
          <cell r="T444">
            <v>44597</v>
          </cell>
          <cell r="U444">
            <v>44599</v>
          </cell>
          <cell r="V444" t="str">
            <v>152205018810146</v>
          </cell>
          <cell r="W444">
            <v>44600</v>
          </cell>
          <cell r="X444" t="str">
            <v/>
          </cell>
          <cell r="Y444" t="str">
            <v/>
          </cell>
          <cell r="Z444" t="str">
            <v/>
          </cell>
          <cell r="AA444" t="str">
            <v>0817800
PORTO DE SANTOS</v>
          </cell>
          <cell r="AB444" t="str">
            <v>0817800
PORTO DE SANTOS</v>
          </cell>
          <cell r="AC444" t="str">
            <v>BRASIL TERMINAL PORTUÁRIO S/A</v>
          </cell>
          <cell r="AD444">
            <v>44600</v>
          </cell>
          <cell r="AE444" t="str">
            <v>22/0256237-0</v>
          </cell>
          <cell r="AF444">
            <v>44601</v>
          </cell>
          <cell r="AG444" t="str">
            <v>Verde</v>
          </cell>
          <cell r="AH444">
            <v>44601</v>
          </cell>
          <cell r="AI444" t="str">
            <v/>
          </cell>
          <cell r="AJ444" t="str">
            <v/>
          </cell>
          <cell r="AK444">
            <v>44603</v>
          </cell>
        </row>
        <row r="445">
          <cell r="B445">
            <v>540200599</v>
          </cell>
          <cell r="C445" t="str">
            <v>Normal</v>
          </cell>
          <cell r="D445" t="str">
            <v>Produtivo</v>
          </cell>
          <cell r="E445" t="str">
            <v>MBBRAS - SBC_x000D_
59.104.273/0001-29</v>
          </cell>
          <cell r="F445" t="str">
            <v>BSAO0032966</v>
          </cell>
          <cell r="G445" t="str">
            <v>DAIMLER INDIA</v>
          </cell>
          <cell r="H445" t="str">
            <v>MAERSK</v>
          </cell>
          <cell r="I445" t="str">
            <v>MARITIMA</v>
          </cell>
          <cell r="J445" t="str">
            <v/>
          </cell>
          <cell r="K445">
            <v>44558</v>
          </cell>
          <cell r="L445" t="str">
            <v>215374682</v>
          </cell>
          <cell r="M445" t="str">
            <v/>
          </cell>
          <cell r="Q445">
            <v>44558</v>
          </cell>
          <cell r="R445" t="str">
            <v>9674543 - CMA CGM RHONE</v>
          </cell>
          <cell r="S445" t="str">
            <v>FCL</v>
          </cell>
          <cell r="T445">
            <v>44597</v>
          </cell>
          <cell r="U445">
            <v>44599</v>
          </cell>
          <cell r="V445" t="str">
            <v>152205018809806</v>
          </cell>
          <cell r="W445">
            <v>44599</v>
          </cell>
          <cell r="X445" t="str">
            <v/>
          </cell>
          <cell r="Y445" t="str">
            <v/>
          </cell>
          <cell r="Z445" t="str">
            <v/>
          </cell>
          <cell r="AA445" t="str">
            <v>0817800
PORTO DE SANTOS</v>
          </cell>
          <cell r="AB445" t="str">
            <v>0817800
PORTO DE SANTOS</v>
          </cell>
          <cell r="AC445" t="str">
            <v>BRASIL TERMINAL PORTUÁRIO S/A</v>
          </cell>
          <cell r="AD445">
            <v>44600</v>
          </cell>
          <cell r="AE445" t="str">
            <v>22/0256224-8</v>
          </cell>
          <cell r="AF445">
            <v>44601</v>
          </cell>
          <cell r="AG445" t="str">
            <v>Verde</v>
          </cell>
          <cell r="AH445">
            <v>44601</v>
          </cell>
          <cell r="AI445" t="str">
            <v/>
          </cell>
          <cell r="AJ445" t="str">
            <v/>
          </cell>
          <cell r="AK445">
            <v>44603</v>
          </cell>
        </row>
        <row r="446">
          <cell r="B446">
            <v>540200592</v>
          </cell>
          <cell r="C446" t="str">
            <v>Normal</v>
          </cell>
          <cell r="D446" t="str">
            <v>Protótipo</v>
          </cell>
          <cell r="E446" t="str">
            <v>MBBRAS - SBC_x000D_
59.104.273/0001-29</v>
          </cell>
          <cell r="F446" t="str">
            <v>BSAO0032955</v>
          </cell>
          <cell r="G446" t="str">
            <v>DAIMLER INDIA</v>
          </cell>
          <cell r="H446" t="str">
            <v>MAERSK</v>
          </cell>
          <cell r="I446" t="str">
            <v>MARITIMA</v>
          </cell>
          <cell r="J446" t="str">
            <v/>
          </cell>
          <cell r="K446">
            <v>44559</v>
          </cell>
          <cell r="L446" t="str">
            <v>215373732</v>
          </cell>
          <cell r="M446" t="str">
            <v/>
          </cell>
          <cell r="Q446">
            <v>44559</v>
          </cell>
          <cell r="R446" t="str">
            <v>9674543 - CMA CGM RHONE</v>
          </cell>
          <cell r="S446" t="str">
            <v>FCL</v>
          </cell>
          <cell r="T446">
            <v>44597</v>
          </cell>
          <cell r="U446">
            <v>44599</v>
          </cell>
          <cell r="V446" t="str">
            <v>152205018808834</v>
          </cell>
          <cell r="W446">
            <v>44599</v>
          </cell>
          <cell r="X446" t="str">
            <v/>
          </cell>
          <cell r="Y446" t="str">
            <v/>
          </cell>
          <cell r="Z446" t="str">
            <v/>
          </cell>
          <cell r="AA446" t="str">
            <v>0817800
PORTO DE SANTOS</v>
          </cell>
          <cell r="AB446" t="str">
            <v>0817800
PORTO DE SANTOS</v>
          </cell>
          <cell r="AC446" t="str">
            <v>BRASIL TERMINAL PORTUÁRIO S/A</v>
          </cell>
          <cell r="AD446">
            <v>44600</v>
          </cell>
          <cell r="AE446" t="str">
            <v>22/0256186-1</v>
          </cell>
          <cell r="AF446">
            <v>44601</v>
          </cell>
          <cell r="AG446" t="str">
            <v>Verde</v>
          </cell>
          <cell r="AH446">
            <v>44601</v>
          </cell>
          <cell r="AI446" t="str">
            <v/>
          </cell>
          <cell r="AJ446" t="str">
            <v/>
          </cell>
          <cell r="AK446">
            <v>44603</v>
          </cell>
        </row>
        <row r="447">
          <cell r="B447">
            <v>540200603</v>
          </cell>
          <cell r="C447" t="str">
            <v>Normal</v>
          </cell>
          <cell r="D447" t="str">
            <v>Produtivo</v>
          </cell>
          <cell r="E447" t="str">
            <v>MBBRAS - SBC_x000D_
59.104.273/0001-29</v>
          </cell>
          <cell r="F447" t="str">
            <v>BSAO0032972</v>
          </cell>
          <cell r="G447" t="str">
            <v>DAIMLER INDIA</v>
          </cell>
          <cell r="H447" t="str">
            <v>MAERSK</v>
          </cell>
          <cell r="I447" t="str">
            <v>MARITIMA</v>
          </cell>
          <cell r="J447" t="str">
            <v/>
          </cell>
          <cell r="K447">
            <v>44559</v>
          </cell>
          <cell r="L447" t="str">
            <v>215373997</v>
          </cell>
          <cell r="M447" t="str">
            <v/>
          </cell>
          <cell r="Q447">
            <v>44559</v>
          </cell>
          <cell r="R447" t="str">
            <v>9674543 - CMA CGM RHONE</v>
          </cell>
          <cell r="S447" t="str">
            <v>FCL</v>
          </cell>
          <cell r="T447">
            <v>44597</v>
          </cell>
          <cell r="U447">
            <v>44599</v>
          </cell>
          <cell r="V447" t="str">
            <v>152205018809059</v>
          </cell>
          <cell r="W447">
            <v>44600</v>
          </cell>
          <cell r="X447" t="str">
            <v/>
          </cell>
          <cell r="Y447" t="str">
            <v/>
          </cell>
          <cell r="Z447" t="str">
            <v/>
          </cell>
          <cell r="AA447" t="str">
            <v>0817800
PORTO DE SANTOS</v>
          </cell>
          <cell r="AB447" t="str">
            <v>0817800
PORTO DE SANTOS</v>
          </cell>
          <cell r="AC447" t="str">
            <v>BRASIL TERMINAL PORTUÁRIO S/A</v>
          </cell>
          <cell r="AD447">
            <v>44600</v>
          </cell>
          <cell r="AE447" t="str">
            <v>22/0256244-2</v>
          </cell>
          <cell r="AF447">
            <v>44601</v>
          </cell>
          <cell r="AG447" t="str">
            <v>Verde</v>
          </cell>
          <cell r="AH447">
            <v>44601</v>
          </cell>
          <cell r="AI447" t="str">
            <v/>
          </cell>
          <cell r="AJ447" t="str">
            <v/>
          </cell>
          <cell r="AK447">
            <v>44603</v>
          </cell>
        </row>
        <row r="448">
          <cell r="B448">
            <v>540200530</v>
          </cell>
          <cell r="C448" t="str">
            <v>Normal</v>
          </cell>
          <cell r="D448" t="str">
            <v>Produtivo</v>
          </cell>
          <cell r="E448" t="str">
            <v>MBBRAS - SBC_x000D_
59.104.273/0001-29</v>
          </cell>
          <cell r="F448" t="str">
            <v>BSAO0032951</v>
          </cell>
          <cell r="G448" t="str">
            <v>DAIMLER INDIA</v>
          </cell>
          <cell r="H448" t="str">
            <v>MAERSK</v>
          </cell>
          <cell r="I448" t="str">
            <v>MARITIMA</v>
          </cell>
          <cell r="J448" t="str">
            <v/>
          </cell>
          <cell r="K448">
            <v>44558</v>
          </cell>
          <cell r="L448" t="str">
            <v>215230339</v>
          </cell>
          <cell r="M448" t="str">
            <v/>
          </cell>
          <cell r="Q448">
            <v>44558</v>
          </cell>
          <cell r="R448" t="str">
            <v>9674543 - CMA CGM RHONE</v>
          </cell>
          <cell r="S448" t="str">
            <v>FCL</v>
          </cell>
          <cell r="T448">
            <v>44597</v>
          </cell>
          <cell r="U448">
            <v>44599</v>
          </cell>
          <cell r="V448" t="str">
            <v>152205018806629</v>
          </cell>
          <cell r="W448">
            <v>44599</v>
          </cell>
          <cell r="X448" t="str">
            <v/>
          </cell>
          <cell r="Y448" t="str">
            <v/>
          </cell>
          <cell r="Z448" t="str">
            <v/>
          </cell>
          <cell r="AA448" t="str">
            <v>0817800
PORTO DE SANTOS</v>
          </cell>
          <cell r="AB448" t="str">
            <v>0817800
PORTO DE SANTOS</v>
          </cell>
          <cell r="AC448" t="str">
            <v>BRASIL TERMINAL PORTUÁRIO S/A</v>
          </cell>
          <cell r="AD448">
            <v>44600</v>
          </cell>
          <cell r="AE448" t="str">
            <v>22/0256166-7</v>
          </cell>
          <cell r="AF448">
            <v>44601</v>
          </cell>
          <cell r="AG448" t="str">
            <v>Verde</v>
          </cell>
          <cell r="AH448">
            <v>44601</v>
          </cell>
          <cell r="AI448" t="str">
            <v/>
          </cell>
          <cell r="AJ448" t="str">
            <v/>
          </cell>
          <cell r="AK448">
            <v>44603</v>
          </cell>
        </row>
        <row r="449">
          <cell r="B449">
            <v>540200596</v>
          </cell>
          <cell r="C449" t="str">
            <v>Normal</v>
          </cell>
          <cell r="D449" t="str">
            <v>Produtivo</v>
          </cell>
          <cell r="E449" t="str">
            <v>MBBRAS - SBC_x000D_
59.104.273/0001-29</v>
          </cell>
          <cell r="F449" t="str">
            <v>BSAO0032960</v>
          </cell>
          <cell r="G449" t="str">
            <v>DAIMLER INDIA</v>
          </cell>
          <cell r="H449" t="str">
            <v>MAERSK</v>
          </cell>
          <cell r="I449" t="str">
            <v>MARITIMA</v>
          </cell>
          <cell r="J449" t="str">
            <v/>
          </cell>
          <cell r="K449">
            <v>44559</v>
          </cell>
          <cell r="L449" t="str">
            <v>215374237</v>
          </cell>
          <cell r="M449" t="str">
            <v/>
          </cell>
          <cell r="Q449">
            <v>44559</v>
          </cell>
          <cell r="R449" t="str">
            <v>9674543 - CMA CGM RHONE</v>
          </cell>
          <cell r="S449" t="str">
            <v>FCL</v>
          </cell>
          <cell r="T449">
            <v>44597</v>
          </cell>
          <cell r="U449">
            <v>44599</v>
          </cell>
          <cell r="V449" t="str">
            <v>152205018809563</v>
          </cell>
          <cell r="W449">
            <v>44599</v>
          </cell>
          <cell r="X449" t="str">
            <v/>
          </cell>
          <cell r="Y449" t="str">
            <v/>
          </cell>
          <cell r="Z449" t="str">
            <v/>
          </cell>
          <cell r="AA449" t="str">
            <v>0817800
PORTO DE SANTOS</v>
          </cell>
          <cell r="AB449" t="str">
            <v>0817800
PORTO DE SANTOS</v>
          </cell>
          <cell r="AC449" t="str">
            <v>BRASIL TERMINAL PORTUÁRIO S/A</v>
          </cell>
          <cell r="AD449">
            <v>44600</v>
          </cell>
          <cell r="AE449" t="str">
            <v>22/0256210-8</v>
          </cell>
          <cell r="AF449">
            <v>44601</v>
          </cell>
          <cell r="AG449" t="str">
            <v>Verde</v>
          </cell>
          <cell r="AH449">
            <v>44601</v>
          </cell>
          <cell r="AI449" t="str">
            <v/>
          </cell>
          <cell r="AJ449" t="str">
            <v/>
          </cell>
          <cell r="AK449">
            <v>44603</v>
          </cell>
        </row>
        <row r="450">
          <cell r="B450">
            <v>540200600</v>
          </cell>
          <cell r="C450" t="str">
            <v>Normal</v>
          </cell>
          <cell r="D450" t="str">
            <v>Produtivo</v>
          </cell>
          <cell r="E450" t="str">
            <v>MBBRAS - SBC_x000D_
59.104.273/0001-29</v>
          </cell>
          <cell r="F450" t="str">
            <v>BSAO0032967</v>
          </cell>
          <cell r="G450" t="str">
            <v>DAIMLER INDIA</v>
          </cell>
          <cell r="H450" t="str">
            <v>MAERSK</v>
          </cell>
          <cell r="I450" t="str">
            <v>MARITIMA</v>
          </cell>
          <cell r="J450" t="str">
            <v/>
          </cell>
          <cell r="K450">
            <v>44558</v>
          </cell>
          <cell r="L450" t="str">
            <v>215374770</v>
          </cell>
          <cell r="M450" t="str">
            <v/>
          </cell>
          <cell r="Q450">
            <v>44558</v>
          </cell>
          <cell r="R450" t="str">
            <v>9674543 - CMA CGM RHONE</v>
          </cell>
          <cell r="S450" t="str">
            <v>FCL</v>
          </cell>
          <cell r="T450">
            <v>44597</v>
          </cell>
          <cell r="U450">
            <v>44599</v>
          </cell>
          <cell r="V450" t="str">
            <v>152205018810065</v>
          </cell>
          <cell r="W450">
            <v>44599</v>
          </cell>
          <cell r="X450" t="str">
            <v/>
          </cell>
          <cell r="Y450" t="str">
            <v/>
          </cell>
          <cell r="Z450" t="str">
            <v/>
          </cell>
          <cell r="AA450" t="str">
            <v>0817800
PORTO DE SANTOS</v>
          </cell>
          <cell r="AB450" t="str">
            <v>0817800
PORTO DE SANTOS</v>
          </cell>
          <cell r="AC450" t="str">
            <v>BRASIL TERMINAL PORTUÁRIO S/A</v>
          </cell>
          <cell r="AD450">
            <v>44600</v>
          </cell>
          <cell r="AE450" t="str">
            <v>22/0256227-2</v>
          </cell>
          <cell r="AF450">
            <v>44601</v>
          </cell>
          <cell r="AG450" t="str">
            <v>Verde</v>
          </cell>
          <cell r="AH450">
            <v>44601</v>
          </cell>
          <cell r="AI450" t="str">
            <v/>
          </cell>
          <cell r="AJ450" t="str">
            <v/>
          </cell>
          <cell r="AK450">
            <v>44603</v>
          </cell>
        </row>
        <row r="451">
          <cell r="B451">
            <v>540200598</v>
          </cell>
          <cell r="C451" t="str">
            <v>Normal</v>
          </cell>
          <cell r="D451" t="str">
            <v>Produtivo</v>
          </cell>
          <cell r="E451" t="str">
            <v>MBBRAS - SBC_x000D_
59.104.273/0001-29</v>
          </cell>
          <cell r="F451" t="str">
            <v>BSAO0032963</v>
          </cell>
          <cell r="G451" t="str">
            <v>DAIMLER INDIA</v>
          </cell>
          <cell r="H451" t="str">
            <v>MAERSK</v>
          </cell>
          <cell r="I451" t="str">
            <v>MARITIMA</v>
          </cell>
          <cell r="J451" t="str">
            <v/>
          </cell>
          <cell r="K451">
            <v>44558</v>
          </cell>
          <cell r="L451" t="str">
            <v>215374660</v>
          </cell>
          <cell r="M451" t="str">
            <v/>
          </cell>
          <cell r="Q451">
            <v>44558</v>
          </cell>
          <cell r="R451" t="str">
            <v>9674543 - CMA CGM RHONE</v>
          </cell>
          <cell r="S451" t="str">
            <v>FCL</v>
          </cell>
          <cell r="T451">
            <v>44597</v>
          </cell>
          <cell r="U451">
            <v>44599</v>
          </cell>
          <cell r="V451" t="str">
            <v>152205018809725</v>
          </cell>
          <cell r="W451">
            <v>44599</v>
          </cell>
          <cell r="X451" t="str">
            <v/>
          </cell>
          <cell r="Y451" t="str">
            <v/>
          </cell>
          <cell r="Z451" t="str">
            <v/>
          </cell>
          <cell r="AA451" t="str">
            <v>0817800
PORTO DE SANTOS</v>
          </cell>
          <cell r="AB451" t="str">
            <v>0817800
PORTO DE SANTOS</v>
          </cell>
          <cell r="AC451" t="str">
            <v>BRASIL TERMINAL PORTUÁRIO S/A</v>
          </cell>
          <cell r="AD451">
            <v>44602</v>
          </cell>
          <cell r="AE451" t="str">
            <v>22/0271267-3</v>
          </cell>
          <cell r="AF451">
            <v>44602</v>
          </cell>
          <cell r="AG451" t="str">
            <v>Verde</v>
          </cell>
          <cell r="AH451">
            <v>44602</v>
          </cell>
          <cell r="AI451" t="str">
            <v/>
          </cell>
          <cell r="AJ451" t="str">
            <v/>
          </cell>
          <cell r="AK451">
            <v>44603</v>
          </cell>
        </row>
        <row r="452">
          <cell r="B452">
            <v>540200602</v>
          </cell>
          <cell r="C452" t="str">
            <v>Normal</v>
          </cell>
          <cell r="D452" t="str">
            <v>Produtivo</v>
          </cell>
          <cell r="E452" t="str">
            <v>MBBRAS - SBC_x000D_
59.104.273/0001-29</v>
          </cell>
          <cell r="F452" t="str">
            <v>BSAO0032970</v>
          </cell>
          <cell r="G452" t="str">
            <v>DAIMLER INDIA</v>
          </cell>
          <cell r="H452" t="str">
            <v>MAERSK</v>
          </cell>
          <cell r="I452" t="str">
            <v>MARITIMA</v>
          </cell>
          <cell r="J452" t="str">
            <v/>
          </cell>
          <cell r="K452">
            <v>44559</v>
          </cell>
          <cell r="L452" t="str">
            <v>215374919</v>
          </cell>
          <cell r="M452" t="str">
            <v/>
          </cell>
          <cell r="Q452">
            <v>44559</v>
          </cell>
          <cell r="R452" t="str">
            <v>9674543 - CMA CGM RHONE</v>
          </cell>
          <cell r="S452" t="str">
            <v>FCL</v>
          </cell>
          <cell r="T452">
            <v>44597</v>
          </cell>
          <cell r="U452">
            <v>44599</v>
          </cell>
          <cell r="V452" t="str">
            <v>152205018810308</v>
          </cell>
          <cell r="W452">
            <v>44600</v>
          </cell>
          <cell r="X452" t="str">
            <v/>
          </cell>
          <cell r="Y452" t="str">
            <v/>
          </cell>
          <cell r="Z452" t="str">
            <v/>
          </cell>
          <cell r="AA452" t="str">
            <v>0817800
PORTO DE SANTOS</v>
          </cell>
          <cell r="AB452" t="str">
            <v>0817800
PORTO DE SANTOS</v>
          </cell>
          <cell r="AC452" t="str">
            <v>BRASIL TERMINAL PORTUÁRIO S/A</v>
          </cell>
          <cell r="AD452">
            <v>44602</v>
          </cell>
          <cell r="AE452" t="str">
            <v>22/0271278-9</v>
          </cell>
          <cell r="AF452">
            <v>44602</v>
          </cell>
          <cell r="AG452" t="str">
            <v>Verde</v>
          </cell>
          <cell r="AH452">
            <v>44602</v>
          </cell>
          <cell r="AI452" t="str">
            <v/>
          </cell>
          <cell r="AJ452" t="str">
            <v/>
          </cell>
          <cell r="AK452">
            <v>44603</v>
          </cell>
        </row>
        <row r="453">
          <cell r="B453">
            <v>540200644</v>
          </cell>
          <cell r="C453" t="str">
            <v>Normal</v>
          </cell>
          <cell r="D453" t="str">
            <v>Produtivo</v>
          </cell>
          <cell r="E453" t="str">
            <v>MBBRAS - SBC_x000D_
59.104.273/0001-29</v>
          </cell>
          <cell r="F453" t="str">
            <v>BSAO0033158</v>
          </cell>
          <cell r="G453" t="str">
            <v>DAIMLER INDIA</v>
          </cell>
          <cell r="H453" t="str">
            <v>MAERSK</v>
          </cell>
          <cell r="I453" t="str">
            <v>MARITIMA</v>
          </cell>
          <cell r="J453" t="str">
            <v/>
          </cell>
          <cell r="K453">
            <v>44565</v>
          </cell>
          <cell r="L453" t="str">
            <v>215517661</v>
          </cell>
          <cell r="M453" t="str">
            <v/>
          </cell>
          <cell r="Q453">
            <v>44565</v>
          </cell>
          <cell r="R453" t="str">
            <v>9527051 - MAERSK LAMANAI</v>
          </cell>
          <cell r="S453" t="str">
            <v>FCL</v>
          </cell>
          <cell r="T453">
            <v>44610</v>
          </cell>
          <cell r="U453">
            <v>44610</v>
          </cell>
          <cell r="V453" t="str">
            <v>152205030196703</v>
          </cell>
          <cell r="W453">
            <v>44610</v>
          </cell>
          <cell r="X453" t="str">
            <v/>
          </cell>
          <cell r="Y453" t="str">
            <v/>
          </cell>
          <cell r="Z453" t="str">
            <v/>
          </cell>
          <cell r="AA453" t="str">
            <v>0817800
PORTO DE SANTOS</v>
          </cell>
          <cell r="AB453" t="str">
            <v>0817800
PORTO DE SANTOS</v>
          </cell>
          <cell r="AC453" t="str">
            <v>BRASIL TERMINAL PORTUÁRIO S/A</v>
          </cell>
          <cell r="AD453">
            <v>44613</v>
          </cell>
          <cell r="AE453" t="str">
            <v>22/0347844-5</v>
          </cell>
          <cell r="AF453">
            <v>44614</v>
          </cell>
          <cell r="AG453" t="str">
            <v>Verde</v>
          </cell>
          <cell r="AH453">
            <v>44614</v>
          </cell>
          <cell r="AI453" t="str">
            <v/>
          </cell>
          <cell r="AJ453" t="str">
            <v/>
          </cell>
          <cell r="AK453">
            <v>44615</v>
          </cell>
        </row>
        <row r="454">
          <cell r="B454">
            <v>540200650</v>
          </cell>
          <cell r="C454" t="str">
            <v>Normal</v>
          </cell>
          <cell r="D454" t="str">
            <v>Produtivo</v>
          </cell>
          <cell r="E454" t="str">
            <v>MBBRAS - SBC_x000D_
59.104.273/0001-29</v>
          </cell>
          <cell r="F454" t="str">
            <v>BSAO0033166</v>
          </cell>
          <cell r="G454" t="str">
            <v>DAIMLER INDIA</v>
          </cell>
          <cell r="H454" t="str">
            <v>MAERSK</v>
          </cell>
          <cell r="I454" t="str">
            <v>MARITIMA</v>
          </cell>
          <cell r="J454" t="str">
            <v/>
          </cell>
          <cell r="K454">
            <v>44565</v>
          </cell>
          <cell r="L454" t="str">
            <v>215517980</v>
          </cell>
          <cell r="M454" t="str">
            <v/>
          </cell>
          <cell r="Q454">
            <v>44565</v>
          </cell>
          <cell r="R454" t="str">
            <v>9527051 - MAERSK LAMANAI</v>
          </cell>
          <cell r="S454" t="str">
            <v>FCL</v>
          </cell>
          <cell r="T454">
            <v>44610</v>
          </cell>
          <cell r="U454">
            <v>44610</v>
          </cell>
          <cell r="V454" t="str">
            <v>152205030197270</v>
          </cell>
          <cell r="W454">
            <v>44610</v>
          </cell>
          <cell r="X454" t="str">
            <v/>
          </cell>
          <cell r="Y454" t="str">
            <v/>
          </cell>
          <cell r="Z454" t="str">
            <v/>
          </cell>
          <cell r="AA454" t="str">
            <v>0817800
PORTO DE SANTOS</v>
          </cell>
          <cell r="AB454" t="str">
            <v>0817800
PORTO DE SANTOS</v>
          </cell>
          <cell r="AC454" t="str">
            <v>BRASIL TERMINAL PORTUÁRIO S/A</v>
          </cell>
          <cell r="AD454">
            <v>44613</v>
          </cell>
          <cell r="AE454" t="str">
            <v>22/0347875-5</v>
          </cell>
          <cell r="AF454">
            <v>44614</v>
          </cell>
          <cell r="AG454" t="str">
            <v>Verde</v>
          </cell>
          <cell r="AH454">
            <v>44614</v>
          </cell>
          <cell r="AI454" t="str">
            <v/>
          </cell>
          <cell r="AJ454" t="str">
            <v/>
          </cell>
          <cell r="AK454">
            <v>44616</v>
          </cell>
        </row>
        <row r="455">
          <cell r="B455">
            <v>540200643</v>
          </cell>
          <cell r="C455" t="str">
            <v>Normal</v>
          </cell>
          <cell r="D455" t="str">
            <v>Produtivo</v>
          </cell>
          <cell r="E455" t="str">
            <v>MBBRAS - SBC_x000D_
59.104.273/0001-29</v>
          </cell>
          <cell r="F455" t="str">
            <v>BSAO0033157</v>
          </cell>
          <cell r="G455" t="str">
            <v>DAIMLER INDIA</v>
          </cell>
          <cell r="H455" t="str">
            <v>MAERSK</v>
          </cell>
          <cell r="I455" t="str">
            <v>MARITIMA</v>
          </cell>
          <cell r="J455" t="str">
            <v/>
          </cell>
          <cell r="K455">
            <v>44565</v>
          </cell>
          <cell r="L455" t="str">
            <v>215517595</v>
          </cell>
          <cell r="M455" t="str">
            <v/>
          </cell>
          <cell r="Q455">
            <v>44565</v>
          </cell>
          <cell r="R455" t="str">
            <v>9527051 - MAERSK LAMANAI</v>
          </cell>
          <cell r="S455" t="str">
            <v>FCL</v>
          </cell>
          <cell r="T455">
            <v>44610</v>
          </cell>
          <cell r="U455">
            <v>44610</v>
          </cell>
          <cell r="V455" t="str">
            <v>152205030196622</v>
          </cell>
          <cell r="W455">
            <v>44610</v>
          </cell>
          <cell r="X455" t="str">
            <v/>
          </cell>
          <cell r="Y455" t="str">
            <v/>
          </cell>
          <cell r="Z455" t="str">
            <v/>
          </cell>
          <cell r="AA455" t="str">
            <v>0817800
PORTO DE SANTOS</v>
          </cell>
          <cell r="AB455" t="str">
            <v>0817800
PORTO DE SANTOS</v>
          </cell>
          <cell r="AC455" t="str">
            <v>BRASIL TERMINAL PORTUÁRIO S/A</v>
          </cell>
          <cell r="AD455">
            <v>44613</v>
          </cell>
          <cell r="AE455" t="str">
            <v>22/0347843-7</v>
          </cell>
          <cell r="AF455">
            <v>44614</v>
          </cell>
          <cell r="AG455" t="str">
            <v>Verde</v>
          </cell>
          <cell r="AH455">
            <v>44614</v>
          </cell>
          <cell r="AI455" t="str">
            <v/>
          </cell>
          <cell r="AJ455" t="str">
            <v/>
          </cell>
          <cell r="AK455">
            <v>44615</v>
          </cell>
        </row>
        <row r="456">
          <cell r="B456">
            <v>540200646</v>
          </cell>
          <cell r="C456" t="str">
            <v>Normal</v>
          </cell>
          <cell r="D456" t="str">
            <v>Produtivo</v>
          </cell>
          <cell r="E456" t="str">
            <v>MBBRAS - SBC_x000D_
59.104.273/0001-29</v>
          </cell>
          <cell r="F456" t="str">
            <v>BSAO0033162</v>
          </cell>
          <cell r="G456" t="str">
            <v>DAIMLER INDIA</v>
          </cell>
          <cell r="H456" t="str">
            <v>MAERSK</v>
          </cell>
          <cell r="I456" t="str">
            <v>MARITIMA</v>
          </cell>
          <cell r="J456" t="str">
            <v/>
          </cell>
          <cell r="K456">
            <v>44565</v>
          </cell>
          <cell r="L456" t="str">
            <v>215517742</v>
          </cell>
          <cell r="M456" t="str">
            <v/>
          </cell>
          <cell r="Q456">
            <v>44565</v>
          </cell>
          <cell r="R456" t="str">
            <v>9527051 - MAERSK LAMANAI</v>
          </cell>
          <cell r="S456" t="str">
            <v>FCL</v>
          </cell>
          <cell r="T456">
            <v>44610</v>
          </cell>
          <cell r="U456">
            <v>44610</v>
          </cell>
          <cell r="V456" t="str">
            <v>152205030196894</v>
          </cell>
          <cell r="W456">
            <v>44610</v>
          </cell>
          <cell r="X456" t="str">
            <v/>
          </cell>
          <cell r="Y456" t="str">
            <v/>
          </cell>
          <cell r="Z456" t="str">
            <v/>
          </cell>
          <cell r="AA456" t="str">
            <v>0817800
PORTO DE SANTOS</v>
          </cell>
          <cell r="AB456" t="str">
            <v>0817800
PORTO DE SANTOS</v>
          </cell>
          <cell r="AC456" t="str">
            <v>BRASIL TERMINAL PORTUÁRIO S/A</v>
          </cell>
          <cell r="AD456">
            <v>44627</v>
          </cell>
          <cell r="AE456" t="str">
            <v>22/0429336-8</v>
          </cell>
          <cell r="AF456">
            <v>44627</v>
          </cell>
          <cell r="AG456" t="str">
            <v>Verde</v>
          </cell>
          <cell r="AH456">
            <v>44627</v>
          </cell>
          <cell r="AI456" t="str">
            <v/>
          </cell>
          <cell r="AJ456" t="str">
            <v/>
          </cell>
          <cell r="AK456" t="str">
            <v/>
          </cell>
        </row>
        <row r="457">
          <cell r="B457">
            <v>540200642</v>
          </cell>
          <cell r="C457" t="str">
            <v>Normal</v>
          </cell>
          <cell r="D457" t="str">
            <v>Produtivo</v>
          </cell>
          <cell r="E457" t="str">
            <v>MBBRAS - SBC_x000D_
59.104.273/0001-29</v>
          </cell>
          <cell r="F457" t="str">
            <v>BSAO0033156</v>
          </cell>
          <cell r="G457" t="str">
            <v>DAIMLER INDIA</v>
          </cell>
          <cell r="H457" t="str">
            <v>MAERSK</v>
          </cell>
          <cell r="I457" t="str">
            <v>MARITIMA</v>
          </cell>
          <cell r="J457" t="str">
            <v/>
          </cell>
          <cell r="K457">
            <v>44565</v>
          </cell>
          <cell r="L457" t="str">
            <v>215517530</v>
          </cell>
          <cell r="M457" t="str">
            <v/>
          </cell>
          <cell r="Q457">
            <v>44565</v>
          </cell>
          <cell r="R457" t="str">
            <v>9527051 - MAERSK LAMANAI</v>
          </cell>
          <cell r="S457" t="str">
            <v>FCL</v>
          </cell>
          <cell r="T457">
            <v>44610</v>
          </cell>
          <cell r="U457">
            <v>44610</v>
          </cell>
          <cell r="V457" t="str">
            <v>152205030196541</v>
          </cell>
          <cell r="W457">
            <v>44610</v>
          </cell>
          <cell r="X457" t="str">
            <v/>
          </cell>
          <cell r="Y457" t="str">
            <v/>
          </cell>
          <cell r="Z457" t="str">
            <v/>
          </cell>
          <cell r="AA457" t="str">
            <v>0817800
PORTO DE SANTOS</v>
          </cell>
          <cell r="AB457" t="str">
            <v>0817800
PORTO DE SANTOS</v>
          </cell>
          <cell r="AC457" t="str">
            <v>BRASIL TERMINAL PORTUÁRIO S/A</v>
          </cell>
          <cell r="AD457">
            <v>44613</v>
          </cell>
          <cell r="AE457" t="str">
            <v>22/0347837-2</v>
          </cell>
          <cell r="AF457">
            <v>44614</v>
          </cell>
          <cell r="AG457" t="str">
            <v>Verde</v>
          </cell>
          <cell r="AH457">
            <v>44614</v>
          </cell>
          <cell r="AI457" t="str">
            <v/>
          </cell>
          <cell r="AJ457" t="str">
            <v/>
          </cell>
          <cell r="AK457">
            <v>44615</v>
          </cell>
        </row>
        <row r="458">
          <cell r="B458">
            <v>540200353</v>
          </cell>
          <cell r="C458" t="str">
            <v>Normal</v>
          </cell>
          <cell r="D458" t="str">
            <v>Produtivo</v>
          </cell>
          <cell r="E458" t="str">
            <v>MBBRAS - SBC_x000D_
59.104.273/0001-29</v>
          </cell>
          <cell r="F458" t="str">
            <v>BSAO0032938</v>
          </cell>
          <cell r="G458" t="str">
            <v>DAIMLER INDIA</v>
          </cell>
          <cell r="H458" t="str">
            <v>MAERSK</v>
          </cell>
          <cell r="I458" t="str">
            <v>MARITIMA</v>
          </cell>
          <cell r="J458" t="str">
            <v/>
          </cell>
          <cell r="K458">
            <v>44552</v>
          </cell>
          <cell r="L458" t="str">
            <v>215227837</v>
          </cell>
          <cell r="M458" t="str">
            <v/>
          </cell>
          <cell r="Q458">
            <v>44552</v>
          </cell>
          <cell r="R458" t="str">
            <v>9674543 - CMA CGM RHONE</v>
          </cell>
          <cell r="S458" t="str">
            <v>FCL</v>
          </cell>
          <cell r="T458">
            <v>44597</v>
          </cell>
          <cell r="U458">
            <v>44599</v>
          </cell>
          <cell r="V458" t="str">
            <v>152205018805819</v>
          </cell>
          <cell r="W458">
            <v>44599</v>
          </cell>
          <cell r="X458" t="str">
            <v/>
          </cell>
          <cell r="Y458" t="str">
            <v/>
          </cell>
          <cell r="Z458" t="str">
            <v/>
          </cell>
          <cell r="AA458" t="str">
            <v>0817800
PORTO DE SANTOS</v>
          </cell>
          <cell r="AB458" t="str">
            <v>0817800
PORTO DE SANTOS</v>
          </cell>
          <cell r="AC458" t="str">
            <v>BRASIL TERMINAL PORTUÁRIO S/A</v>
          </cell>
          <cell r="AD458">
            <v>44600</v>
          </cell>
          <cell r="AE458" t="str">
            <v>22/0256108-0</v>
          </cell>
          <cell r="AF458">
            <v>44601</v>
          </cell>
          <cell r="AG458" t="str">
            <v>Verde</v>
          </cell>
          <cell r="AH458">
            <v>44601</v>
          </cell>
          <cell r="AI458" t="str">
            <v/>
          </cell>
          <cell r="AJ458" t="str">
            <v/>
          </cell>
          <cell r="AK458">
            <v>44603</v>
          </cell>
        </row>
        <row r="459">
          <cell r="B459">
            <v>540200645</v>
          </cell>
          <cell r="C459" t="str">
            <v>Normal</v>
          </cell>
          <cell r="D459" t="str">
            <v>Produtivo</v>
          </cell>
          <cell r="E459" t="str">
            <v>MBBRAS - SBC_x000D_
59.104.273/0001-29</v>
          </cell>
          <cell r="F459" t="str">
            <v>BSAO0033161</v>
          </cell>
          <cell r="G459" t="str">
            <v>DAIMLER INDIA</v>
          </cell>
          <cell r="H459" t="str">
            <v>MAERSK</v>
          </cell>
          <cell r="I459" t="str">
            <v>MARITIMA</v>
          </cell>
          <cell r="J459" t="str">
            <v/>
          </cell>
          <cell r="K459">
            <v>44565</v>
          </cell>
          <cell r="L459" t="str">
            <v>215517696</v>
          </cell>
          <cell r="M459" t="str">
            <v/>
          </cell>
          <cell r="Q459">
            <v>44566</v>
          </cell>
          <cell r="R459" t="str">
            <v>9722699 -CMA CGM RIO GRANDE</v>
          </cell>
          <cell r="S459" t="str">
            <v>FCL</v>
          </cell>
          <cell r="T459">
            <v>44619</v>
          </cell>
          <cell r="U459">
            <v>44619</v>
          </cell>
          <cell r="V459" t="str">
            <v>152205038876568</v>
          </cell>
          <cell r="W459">
            <v>44620</v>
          </cell>
          <cell r="X459" t="str">
            <v/>
          </cell>
          <cell r="Y459" t="str">
            <v/>
          </cell>
          <cell r="Z459" t="str">
            <v/>
          </cell>
          <cell r="AA459" t="str">
            <v>0817800
PORTO DE SANTOS</v>
          </cell>
          <cell r="AB459" t="str">
            <v/>
          </cell>
          <cell r="AC459" t="str">
            <v/>
          </cell>
          <cell r="AD459" t="str">
            <v/>
          </cell>
          <cell r="AE459" t="str">
            <v/>
          </cell>
          <cell r="AF459" t="str">
            <v/>
          </cell>
          <cell r="AG459" t="str">
            <v/>
          </cell>
          <cell r="AH459" t="str">
            <v/>
          </cell>
          <cell r="AI459" t="str">
            <v/>
          </cell>
          <cell r="AJ459" t="str">
            <v/>
          </cell>
          <cell r="AK459" t="str">
            <v/>
          </cell>
        </row>
        <row r="460">
          <cell r="B460">
            <v>540200595</v>
          </cell>
          <cell r="C460" t="str">
            <v>Normal</v>
          </cell>
          <cell r="D460" t="str">
            <v>Produtivo</v>
          </cell>
          <cell r="E460" t="str">
            <v>MBBRAS - SBC_x000D_
59.104.273/0001-29</v>
          </cell>
          <cell r="F460" t="str">
            <v>BSAO0032959</v>
          </cell>
          <cell r="G460" t="str">
            <v>DAIMLER INDIA</v>
          </cell>
          <cell r="H460" t="str">
            <v>MAERSK</v>
          </cell>
          <cell r="I460" t="str">
            <v>MARITIMA</v>
          </cell>
          <cell r="J460" t="str">
            <v/>
          </cell>
          <cell r="K460">
            <v>44558</v>
          </cell>
          <cell r="L460" t="str">
            <v>215374165</v>
          </cell>
          <cell r="M460" t="str">
            <v/>
          </cell>
          <cell r="Q460">
            <v>44558</v>
          </cell>
          <cell r="R460" t="str">
            <v>9674543 - CMA CGM RHONE</v>
          </cell>
          <cell r="S460" t="str">
            <v>FCL</v>
          </cell>
          <cell r="T460">
            <v>44597</v>
          </cell>
          <cell r="U460">
            <v>44599</v>
          </cell>
          <cell r="V460" t="str">
            <v>152205018809482</v>
          </cell>
          <cell r="W460">
            <v>44599</v>
          </cell>
          <cell r="X460" t="str">
            <v/>
          </cell>
          <cell r="Y460" t="str">
            <v/>
          </cell>
          <cell r="Z460" t="str">
            <v/>
          </cell>
          <cell r="AA460" t="str">
            <v>0817800
PORTO DE SANTOS</v>
          </cell>
          <cell r="AB460" t="str">
            <v>0817800
PORTO DE SANTOS</v>
          </cell>
          <cell r="AC460" t="str">
            <v>BRASIL TERMINAL PORTUÁRIO S/A</v>
          </cell>
          <cell r="AD460">
            <v>44600</v>
          </cell>
          <cell r="AE460" t="str">
            <v>22/0256199-3</v>
          </cell>
          <cell r="AF460">
            <v>44601</v>
          </cell>
          <cell r="AG460" t="str">
            <v>Verde</v>
          </cell>
          <cell r="AH460">
            <v>44601</v>
          </cell>
          <cell r="AI460" t="str">
            <v/>
          </cell>
          <cell r="AJ460" t="str">
            <v/>
          </cell>
          <cell r="AK460">
            <v>44603</v>
          </cell>
        </row>
        <row r="461">
          <cell r="B461">
            <v>540200649</v>
          </cell>
          <cell r="C461" t="str">
            <v>Normal</v>
          </cell>
          <cell r="D461" t="str">
            <v>Produtivo</v>
          </cell>
          <cell r="E461" t="str">
            <v>MBBRAS - SBC_x000D_
59.104.273/0001-29</v>
          </cell>
          <cell r="F461" t="str">
            <v>BSAO0033165</v>
          </cell>
          <cell r="G461" t="str">
            <v>DAIMLER INDIA</v>
          </cell>
          <cell r="H461" t="str">
            <v>MAERSK</v>
          </cell>
          <cell r="I461" t="str">
            <v>MARITIMA</v>
          </cell>
          <cell r="J461" t="str">
            <v/>
          </cell>
          <cell r="K461">
            <v>44566</v>
          </cell>
          <cell r="L461" t="str">
            <v>215517914</v>
          </cell>
          <cell r="M461" t="str">
            <v/>
          </cell>
          <cell r="Q461">
            <v>44566</v>
          </cell>
          <cell r="R461" t="str">
            <v>9527051 - MAERSK LAMANAI</v>
          </cell>
          <cell r="S461" t="str">
            <v>FCL</v>
          </cell>
          <cell r="T461">
            <v>44610</v>
          </cell>
          <cell r="U461">
            <v>44610</v>
          </cell>
          <cell r="V461" t="str">
            <v>152205030197190</v>
          </cell>
          <cell r="W461">
            <v>44610</v>
          </cell>
          <cell r="X461" t="str">
            <v/>
          </cell>
          <cell r="Y461" t="str">
            <v/>
          </cell>
          <cell r="Z461" t="str">
            <v/>
          </cell>
          <cell r="AA461" t="str">
            <v>0817800
PORTO DE SANTOS</v>
          </cell>
          <cell r="AB461" t="str">
            <v>0817800
PORTO DE SANTOS</v>
          </cell>
          <cell r="AC461" t="str">
            <v>BRASIL TERMINAL PORTUÁRIO S/A</v>
          </cell>
          <cell r="AD461">
            <v>44613</v>
          </cell>
          <cell r="AE461" t="str">
            <v>22/0347869-0</v>
          </cell>
          <cell r="AF461">
            <v>44614</v>
          </cell>
          <cell r="AG461" t="str">
            <v>Verde</v>
          </cell>
          <cell r="AH461">
            <v>44614</v>
          </cell>
          <cell r="AI461" t="str">
            <v/>
          </cell>
          <cell r="AJ461" t="str">
            <v/>
          </cell>
          <cell r="AK461">
            <v>44615</v>
          </cell>
        </row>
        <row r="462">
          <cell r="B462">
            <v>540200652</v>
          </cell>
          <cell r="C462" t="str">
            <v>Normal</v>
          </cell>
          <cell r="D462" t="str">
            <v>Produtivo</v>
          </cell>
          <cell r="E462" t="str">
            <v>MBBRAS - SBC_x000D_
59.104.273/0001-29</v>
          </cell>
          <cell r="F462" t="str">
            <v>BSAO0033168</v>
          </cell>
          <cell r="G462" t="str">
            <v>DAIMLER INDIA</v>
          </cell>
          <cell r="H462" t="str">
            <v>MAERSK</v>
          </cell>
          <cell r="I462" t="str">
            <v>MARITIMA</v>
          </cell>
          <cell r="J462" t="str">
            <v/>
          </cell>
          <cell r="K462">
            <v>44566</v>
          </cell>
          <cell r="L462" t="str">
            <v>215518180</v>
          </cell>
          <cell r="M462" t="str">
            <v/>
          </cell>
          <cell r="Q462">
            <v>44566</v>
          </cell>
          <cell r="R462" t="str">
            <v>9527051 - MAERSK LAMANAI</v>
          </cell>
          <cell r="S462" t="str">
            <v>FCL</v>
          </cell>
          <cell r="T462">
            <v>44610</v>
          </cell>
          <cell r="U462">
            <v>44610</v>
          </cell>
          <cell r="V462" t="str">
            <v>152205030197513</v>
          </cell>
          <cell r="W462">
            <v>44611</v>
          </cell>
          <cell r="X462" t="str">
            <v/>
          </cell>
          <cell r="Y462" t="str">
            <v/>
          </cell>
          <cell r="Z462" t="str">
            <v/>
          </cell>
          <cell r="AA462" t="str">
            <v>0817800
PORTO DE SANTOS</v>
          </cell>
          <cell r="AB462" t="str">
            <v>0817800
PORTO DE SANTOS</v>
          </cell>
          <cell r="AC462" t="str">
            <v>BRASIL TERMINAL PORTUÁRIO S/A</v>
          </cell>
          <cell r="AD462">
            <v>44613</v>
          </cell>
          <cell r="AE462" t="str">
            <v>22/0347883-6</v>
          </cell>
          <cell r="AF462">
            <v>44614</v>
          </cell>
          <cell r="AG462" t="str">
            <v>Verde</v>
          </cell>
          <cell r="AH462">
            <v>44614</v>
          </cell>
          <cell r="AI462" t="str">
            <v/>
          </cell>
          <cell r="AJ462" t="str">
            <v/>
          </cell>
          <cell r="AK462">
            <v>44616</v>
          </cell>
        </row>
        <row r="463">
          <cell r="B463">
            <v>540200651</v>
          </cell>
          <cell r="C463" t="str">
            <v>Normal</v>
          </cell>
          <cell r="D463" t="str">
            <v>Produtivo</v>
          </cell>
          <cell r="E463" t="str">
            <v>MBBRAS - SBC_x000D_
59.104.273/0001-29</v>
          </cell>
          <cell r="F463" t="str">
            <v>BSAO0033167</v>
          </cell>
          <cell r="G463" t="str">
            <v>DAIMLER INDIA</v>
          </cell>
          <cell r="H463" t="str">
            <v>MAERSK</v>
          </cell>
          <cell r="I463" t="str">
            <v>MARITIMA</v>
          </cell>
          <cell r="J463" t="str">
            <v/>
          </cell>
          <cell r="K463">
            <v>44566</v>
          </cell>
          <cell r="L463" t="str">
            <v>215518115</v>
          </cell>
          <cell r="M463" t="str">
            <v/>
          </cell>
          <cell r="Q463">
            <v>44566</v>
          </cell>
          <cell r="R463" t="str">
            <v>9527051 - MAERSK LAMANAI</v>
          </cell>
          <cell r="S463" t="str">
            <v>FCL</v>
          </cell>
          <cell r="T463">
            <v>44610</v>
          </cell>
          <cell r="U463">
            <v>44610</v>
          </cell>
          <cell r="V463" t="str">
            <v>152205030197432</v>
          </cell>
          <cell r="W463">
            <v>44610</v>
          </cell>
          <cell r="X463" t="str">
            <v/>
          </cell>
          <cell r="Y463" t="str">
            <v/>
          </cell>
          <cell r="Z463" t="str">
            <v/>
          </cell>
          <cell r="AA463" t="str">
            <v>0817800
PORTO DE SANTOS</v>
          </cell>
          <cell r="AB463" t="str">
            <v>0817800
PORTO DE SANTOS</v>
          </cell>
          <cell r="AC463" t="str">
            <v>BRASIL TERMINAL PORTUÁRIO S/A</v>
          </cell>
          <cell r="AD463">
            <v>44613</v>
          </cell>
          <cell r="AE463" t="str">
            <v>22/0347877-1</v>
          </cell>
          <cell r="AF463">
            <v>44614</v>
          </cell>
          <cell r="AG463" t="str">
            <v>Verde</v>
          </cell>
          <cell r="AH463">
            <v>44614</v>
          </cell>
          <cell r="AI463" t="str">
            <v/>
          </cell>
          <cell r="AJ463" t="str">
            <v/>
          </cell>
          <cell r="AK463">
            <v>44616</v>
          </cell>
        </row>
        <row r="464">
          <cell r="B464">
            <v>540200591</v>
          </cell>
          <cell r="C464" t="str">
            <v>Normal</v>
          </cell>
          <cell r="D464" t="str">
            <v>Produtivo</v>
          </cell>
          <cell r="E464" t="str">
            <v>MBBRAS - SBC_x000D_
59.104.273/0001-29</v>
          </cell>
          <cell r="F464" t="str">
            <v>BSAO0032954</v>
          </cell>
          <cell r="G464" t="str">
            <v>DAIMLER INDIA</v>
          </cell>
          <cell r="H464" t="str">
            <v>MAERSK</v>
          </cell>
          <cell r="I464" t="str">
            <v>MARITIMA</v>
          </cell>
          <cell r="J464" t="str">
            <v/>
          </cell>
          <cell r="K464">
            <v>44552</v>
          </cell>
          <cell r="L464" t="str">
            <v>215230445</v>
          </cell>
          <cell r="M464" t="str">
            <v/>
          </cell>
          <cell r="Q464">
            <v>44552</v>
          </cell>
          <cell r="R464" t="str">
            <v>9674543 - CMA CGM RHONE</v>
          </cell>
          <cell r="S464" t="str">
            <v>FCL</v>
          </cell>
          <cell r="T464">
            <v>44597</v>
          </cell>
          <cell r="U464">
            <v>44599</v>
          </cell>
          <cell r="V464" t="str">
            <v>152205018806890</v>
          </cell>
          <cell r="W464">
            <v>44599</v>
          </cell>
          <cell r="X464" t="str">
            <v/>
          </cell>
          <cell r="Y464" t="str">
            <v/>
          </cell>
          <cell r="Z464" t="str">
            <v/>
          </cell>
          <cell r="AA464" t="str">
            <v>0817800
PORTO DE SANTOS</v>
          </cell>
          <cell r="AB464" t="str">
            <v>0817800
PORTO DE SANTOS</v>
          </cell>
          <cell r="AC464" t="str">
            <v>BRASIL TERMINAL PORTUÁRIO S/A</v>
          </cell>
          <cell r="AD464">
            <v>44600</v>
          </cell>
          <cell r="AE464" t="str">
            <v>22/0256178-0</v>
          </cell>
          <cell r="AF464">
            <v>44601</v>
          </cell>
          <cell r="AG464" t="str">
            <v>Verde</v>
          </cell>
          <cell r="AH464">
            <v>44601</v>
          </cell>
          <cell r="AI464" t="str">
            <v/>
          </cell>
          <cell r="AJ464" t="str">
            <v/>
          </cell>
          <cell r="AK464">
            <v>44603</v>
          </cell>
        </row>
        <row r="465">
          <cell r="B465">
            <v>540200593</v>
          </cell>
          <cell r="C465" t="str">
            <v>Normal</v>
          </cell>
          <cell r="D465" t="str">
            <v>Produtivo</v>
          </cell>
          <cell r="E465" t="str">
            <v>MBBRAS - SBC_x000D_
59.104.273/0001-29</v>
          </cell>
          <cell r="F465" t="str">
            <v>BSAO0032957</v>
          </cell>
          <cell r="G465" t="str">
            <v>DAIMLER INDIA</v>
          </cell>
          <cell r="H465" t="str">
            <v>MAERSK</v>
          </cell>
          <cell r="I465" t="str">
            <v>MARITIMA</v>
          </cell>
          <cell r="J465" t="str">
            <v/>
          </cell>
          <cell r="K465">
            <v>44559</v>
          </cell>
          <cell r="L465" t="str">
            <v>215374098</v>
          </cell>
          <cell r="M465" t="str">
            <v/>
          </cell>
          <cell r="Q465">
            <v>44559</v>
          </cell>
          <cell r="R465" t="str">
            <v>9674543 - CMA CGM RHONE</v>
          </cell>
          <cell r="S465" t="str">
            <v>FCL</v>
          </cell>
          <cell r="T465">
            <v>44597</v>
          </cell>
          <cell r="U465">
            <v>44599</v>
          </cell>
          <cell r="V465" t="str">
            <v>152205018809210</v>
          </cell>
          <cell r="W465">
            <v>44599</v>
          </cell>
          <cell r="X465" t="str">
            <v/>
          </cell>
          <cell r="Y465" t="str">
            <v/>
          </cell>
          <cell r="Z465" t="str">
            <v/>
          </cell>
          <cell r="AA465" t="str">
            <v>0817800
PORTO DE SANTOS</v>
          </cell>
          <cell r="AB465" t="str">
            <v>0817800
PORTO DE SANTOS</v>
          </cell>
          <cell r="AC465" t="str">
            <v>BRASIL TERMINAL PORTUÁRIO S/A</v>
          </cell>
          <cell r="AD465">
            <v>44600</v>
          </cell>
          <cell r="AE465" t="str">
            <v>22/0256190-0</v>
          </cell>
          <cell r="AF465">
            <v>44601</v>
          </cell>
          <cell r="AG465" t="str">
            <v>Verde</v>
          </cell>
          <cell r="AH465">
            <v>44601</v>
          </cell>
          <cell r="AI465" t="str">
            <v/>
          </cell>
          <cell r="AJ465" t="str">
            <v/>
          </cell>
          <cell r="AK465">
            <v>44603</v>
          </cell>
        </row>
        <row r="466">
          <cell r="B466">
            <v>540200647</v>
          </cell>
          <cell r="C466" t="str">
            <v>Normal</v>
          </cell>
          <cell r="D466" t="str">
            <v>Produtivo</v>
          </cell>
          <cell r="E466" t="str">
            <v>MBBRAS - SBC_x000D_
59.104.273/0001-29</v>
          </cell>
          <cell r="F466" t="str">
            <v>BSAO0033163</v>
          </cell>
          <cell r="G466" t="str">
            <v>DAIMLER INDIA</v>
          </cell>
          <cell r="H466" t="str">
            <v>MAERSK</v>
          </cell>
          <cell r="I466" t="str">
            <v>MARITIMA</v>
          </cell>
          <cell r="J466" t="str">
            <v/>
          </cell>
          <cell r="K466">
            <v>44566</v>
          </cell>
          <cell r="L466" t="str">
            <v>215517805</v>
          </cell>
          <cell r="M466" t="str">
            <v/>
          </cell>
          <cell r="Q466">
            <v>44566</v>
          </cell>
          <cell r="R466" t="str">
            <v>9527051 - MAERSK LAMANAI</v>
          </cell>
          <cell r="S466" t="str">
            <v>FCL</v>
          </cell>
          <cell r="T466">
            <v>44610</v>
          </cell>
          <cell r="U466">
            <v>44610</v>
          </cell>
          <cell r="V466" t="str">
            <v>152205030196975</v>
          </cell>
          <cell r="W466">
            <v>44610</v>
          </cell>
          <cell r="X466" t="str">
            <v/>
          </cell>
          <cell r="Y466" t="str">
            <v/>
          </cell>
          <cell r="Z466" t="str">
            <v/>
          </cell>
          <cell r="AA466" t="str">
            <v>0817800
PORTO DE SANTOS</v>
          </cell>
          <cell r="AB466" t="str">
            <v>0817800
PORTO DE SANTOS</v>
          </cell>
          <cell r="AC466" t="str">
            <v>BRASIL TERMINAL PORTUÁRIO S/A</v>
          </cell>
          <cell r="AD466">
            <v>44613</v>
          </cell>
          <cell r="AE466" t="str">
            <v>22/0347855-0</v>
          </cell>
          <cell r="AF466">
            <v>44614</v>
          </cell>
          <cell r="AG466" t="str">
            <v>Verde</v>
          </cell>
          <cell r="AH466">
            <v>44614</v>
          </cell>
          <cell r="AI466" t="str">
            <v/>
          </cell>
          <cell r="AJ466" t="str">
            <v/>
          </cell>
          <cell r="AK466">
            <v>44615</v>
          </cell>
        </row>
        <row r="467">
          <cell r="B467">
            <v>540200640</v>
          </cell>
          <cell r="C467" t="str">
            <v>Normal</v>
          </cell>
          <cell r="D467" t="str">
            <v>Produtivo</v>
          </cell>
          <cell r="E467" t="str">
            <v>MBBRAS - SBC_x000D_
59.104.273/0001-29</v>
          </cell>
          <cell r="F467" t="str">
            <v>BSAO0033152</v>
          </cell>
          <cell r="G467" t="str">
            <v>DAIMLER INDIA</v>
          </cell>
          <cell r="H467" t="str">
            <v>MAERSK</v>
          </cell>
          <cell r="I467" t="str">
            <v>MARITIMA</v>
          </cell>
          <cell r="J467" t="str">
            <v/>
          </cell>
          <cell r="K467">
            <v>44565</v>
          </cell>
          <cell r="L467" t="str">
            <v>215374858</v>
          </cell>
          <cell r="M467" t="str">
            <v/>
          </cell>
          <cell r="Q467">
            <v>44565</v>
          </cell>
          <cell r="R467" t="str">
            <v>9527051 - MAERSK LAMANAI</v>
          </cell>
          <cell r="S467" t="str">
            <v>FCL</v>
          </cell>
          <cell r="T467">
            <v>44610</v>
          </cell>
          <cell r="U467">
            <v>44610</v>
          </cell>
          <cell r="V467" t="str">
            <v>152205030194336</v>
          </cell>
          <cell r="W467">
            <v>44610</v>
          </cell>
          <cell r="X467" t="str">
            <v/>
          </cell>
          <cell r="Y467" t="str">
            <v/>
          </cell>
          <cell r="Z467" t="str">
            <v/>
          </cell>
          <cell r="AA467" t="str">
            <v>0817800
PORTO DE SANTOS</v>
          </cell>
          <cell r="AB467" t="str">
            <v>0817800
PORTO DE SANTOS</v>
          </cell>
          <cell r="AC467" t="str">
            <v>BRASIL TERMINAL PORTUÁRIO S/A</v>
          </cell>
          <cell r="AD467">
            <v>44627</v>
          </cell>
          <cell r="AE467" t="str">
            <v>22/0428795-3</v>
          </cell>
          <cell r="AF467">
            <v>44627</v>
          </cell>
          <cell r="AG467" t="str">
            <v>Verde</v>
          </cell>
          <cell r="AH467">
            <v>44627</v>
          </cell>
          <cell r="AI467" t="str">
            <v/>
          </cell>
          <cell r="AJ467" t="str">
            <v/>
          </cell>
          <cell r="AK467" t="str">
            <v/>
          </cell>
        </row>
        <row r="468">
          <cell r="B468">
            <v>540200648</v>
          </cell>
          <cell r="C468" t="str">
            <v>Normal</v>
          </cell>
          <cell r="D468" t="str">
            <v>Produtivo</v>
          </cell>
          <cell r="E468" t="str">
            <v>MBBRAS - SBC_x000D_
59.104.273/0001-29</v>
          </cell>
          <cell r="F468" t="str">
            <v>BSAO0033164</v>
          </cell>
          <cell r="G468" t="str">
            <v>DAIMLER INDIA</v>
          </cell>
          <cell r="H468" t="str">
            <v>MAERSK</v>
          </cell>
          <cell r="I468" t="str">
            <v>MARITIMA</v>
          </cell>
          <cell r="J468" t="str">
            <v/>
          </cell>
          <cell r="K468">
            <v>44565</v>
          </cell>
          <cell r="L468" t="str">
            <v>215517860</v>
          </cell>
          <cell r="M468" t="str">
            <v/>
          </cell>
          <cell r="Q468">
            <v>44565</v>
          </cell>
          <cell r="R468" t="str">
            <v>9527051 - MAERSK LAMANAI</v>
          </cell>
          <cell r="S468" t="str">
            <v>FCL</v>
          </cell>
          <cell r="T468">
            <v>44610</v>
          </cell>
          <cell r="U468">
            <v>44610</v>
          </cell>
          <cell r="V468" t="str">
            <v>152205030197009</v>
          </cell>
          <cell r="W468">
            <v>44610</v>
          </cell>
          <cell r="X468" t="str">
            <v/>
          </cell>
          <cell r="Y468" t="str">
            <v/>
          </cell>
          <cell r="Z468" t="str">
            <v/>
          </cell>
          <cell r="AA468" t="str">
            <v>0817800
PORTO DE SANTOS</v>
          </cell>
          <cell r="AB468" t="str">
            <v>0817800
PORTO DE SANTOS</v>
          </cell>
          <cell r="AC468" t="str">
            <v>BRASIL TERMINAL PORTUÁRIO S/A</v>
          </cell>
          <cell r="AD468">
            <v>44613</v>
          </cell>
          <cell r="AE468" t="str">
            <v>22/0347865-8</v>
          </cell>
          <cell r="AF468">
            <v>44614</v>
          </cell>
          <cell r="AG468" t="str">
            <v>Verde</v>
          </cell>
          <cell r="AH468">
            <v>44614</v>
          </cell>
          <cell r="AI468" t="str">
            <v/>
          </cell>
          <cell r="AJ468" t="str">
            <v/>
          </cell>
          <cell r="AK468">
            <v>44615</v>
          </cell>
        </row>
        <row r="469">
          <cell r="B469">
            <v>540200641</v>
          </cell>
          <cell r="C469" t="str">
            <v>Normal</v>
          </cell>
          <cell r="D469" t="str">
            <v>Produtivo</v>
          </cell>
          <cell r="E469" t="str">
            <v>MBBRAS - SBC_x000D_
59.104.273/0001-29</v>
          </cell>
          <cell r="F469" t="str">
            <v>BSAO0033155</v>
          </cell>
          <cell r="G469" t="str">
            <v>DAIMLER INDIA</v>
          </cell>
          <cell r="H469" t="str">
            <v>MAERSK</v>
          </cell>
          <cell r="I469" t="str">
            <v>MARITIMA</v>
          </cell>
          <cell r="J469" t="str">
            <v/>
          </cell>
          <cell r="K469">
            <v>44566</v>
          </cell>
          <cell r="L469" t="str">
            <v>215434207</v>
          </cell>
          <cell r="M469" t="str">
            <v/>
          </cell>
          <cell r="Q469">
            <v>44566</v>
          </cell>
          <cell r="R469" t="str">
            <v>9527051 - MAERSK LAMANAI</v>
          </cell>
          <cell r="S469" t="str">
            <v>FCL</v>
          </cell>
          <cell r="T469">
            <v>44610</v>
          </cell>
          <cell r="U469">
            <v>44610</v>
          </cell>
          <cell r="V469" t="str">
            <v>152205030194689</v>
          </cell>
          <cell r="W469">
            <v>44610</v>
          </cell>
          <cell r="X469" t="str">
            <v/>
          </cell>
          <cell r="Y469" t="str">
            <v/>
          </cell>
          <cell r="Z469" t="str">
            <v/>
          </cell>
          <cell r="AA469" t="str">
            <v>0817800
PORTO DE SANTOS</v>
          </cell>
          <cell r="AB469" t="str">
            <v/>
          </cell>
          <cell r="AC469" t="str">
            <v/>
          </cell>
          <cell r="AD469" t="str">
            <v/>
          </cell>
          <cell r="AE469" t="str">
            <v/>
          </cell>
          <cell r="AF469" t="str">
            <v/>
          </cell>
          <cell r="AG469" t="str">
            <v/>
          </cell>
          <cell r="AH469" t="str">
            <v/>
          </cell>
          <cell r="AI469" t="str">
            <v/>
          </cell>
          <cell r="AJ469" t="str">
            <v/>
          </cell>
          <cell r="AK469" t="str">
            <v/>
          </cell>
        </row>
        <row r="470">
          <cell r="B470">
            <v>540200597</v>
          </cell>
          <cell r="C470" t="str">
            <v>Normal</v>
          </cell>
          <cell r="D470" t="str">
            <v>Produtivo</v>
          </cell>
          <cell r="E470" t="str">
            <v>MBBRAS - SBC_x000D_
59.104.273/0001-29</v>
          </cell>
          <cell r="F470" t="str">
            <v>BSAO0032961</v>
          </cell>
          <cell r="G470" t="str">
            <v>DAIMLER INDIA</v>
          </cell>
          <cell r="H470" t="str">
            <v>MAERSK</v>
          </cell>
          <cell r="I470" t="str">
            <v>MARITIMA</v>
          </cell>
          <cell r="J470" t="str">
            <v/>
          </cell>
          <cell r="K470">
            <v>44559</v>
          </cell>
          <cell r="L470" t="str">
            <v>215374623</v>
          </cell>
          <cell r="M470" t="str">
            <v/>
          </cell>
          <cell r="Q470">
            <v>44559</v>
          </cell>
          <cell r="R470" t="str">
            <v>9674543 - CMA CGM RHONE</v>
          </cell>
          <cell r="S470" t="str">
            <v>FCL</v>
          </cell>
          <cell r="T470">
            <v>44597</v>
          </cell>
          <cell r="U470">
            <v>44599</v>
          </cell>
          <cell r="V470" t="str">
            <v>152205018809644</v>
          </cell>
          <cell r="W470">
            <v>44600</v>
          </cell>
          <cell r="X470" t="str">
            <v/>
          </cell>
          <cell r="Y470" t="str">
            <v/>
          </cell>
          <cell r="Z470" t="str">
            <v/>
          </cell>
          <cell r="AA470" t="str">
            <v>0817800
PORTO DE SANTOS</v>
          </cell>
          <cell r="AB470" t="str">
            <v>0817800
PORTO DE SANTOS</v>
          </cell>
          <cell r="AC470" t="str">
            <v>BRASIL TERMINAL PORTUÁRIO S/A</v>
          </cell>
          <cell r="AD470">
            <v>44600</v>
          </cell>
          <cell r="AE470" t="str">
            <v>22/0256219-1</v>
          </cell>
          <cell r="AF470">
            <v>44601</v>
          </cell>
          <cell r="AG470" t="str">
            <v>Verde</v>
          </cell>
          <cell r="AH470">
            <v>44601</v>
          </cell>
          <cell r="AI470" t="str">
            <v/>
          </cell>
          <cell r="AJ470" t="str">
            <v/>
          </cell>
          <cell r="AK470">
            <v>44603</v>
          </cell>
        </row>
        <row r="471">
          <cell r="B471">
            <v>540200653</v>
          </cell>
          <cell r="C471" t="str">
            <v>Normal</v>
          </cell>
          <cell r="D471" t="str">
            <v>Produtivo</v>
          </cell>
          <cell r="E471" t="str">
            <v>MBBRAS - SBC_x000D_
59.104.273/0001-29</v>
          </cell>
          <cell r="F471" t="str">
            <v>BSAO0033169</v>
          </cell>
          <cell r="G471" t="str">
            <v>DAIMLER INDIA</v>
          </cell>
          <cell r="H471" t="str">
            <v>MAERSK</v>
          </cell>
          <cell r="I471" t="str">
            <v>MARITIMA</v>
          </cell>
          <cell r="J471" t="str">
            <v/>
          </cell>
          <cell r="K471">
            <v>44566</v>
          </cell>
          <cell r="L471" t="str">
            <v>215518294</v>
          </cell>
          <cell r="M471" t="str">
            <v/>
          </cell>
          <cell r="Q471">
            <v>44566</v>
          </cell>
          <cell r="R471" t="str">
            <v>9527051 - MAERSK LAMANAI</v>
          </cell>
          <cell r="S471" t="str">
            <v>FCL</v>
          </cell>
          <cell r="T471">
            <v>44610</v>
          </cell>
          <cell r="U471">
            <v>44610</v>
          </cell>
          <cell r="V471" t="str">
            <v>152205030197602</v>
          </cell>
          <cell r="W471">
            <v>44611</v>
          </cell>
          <cell r="X471" t="str">
            <v/>
          </cell>
          <cell r="Y471" t="str">
            <v/>
          </cell>
          <cell r="Z471" t="str">
            <v/>
          </cell>
          <cell r="AA471" t="str">
            <v>0817800
PORTO DE SANTOS</v>
          </cell>
          <cell r="AB471" t="str">
            <v>0817800
PORTO DE SANTOS</v>
          </cell>
          <cell r="AC471" t="str">
            <v>BRASIL TERMINAL PORTUÁRIO S/A</v>
          </cell>
          <cell r="AD471">
            <v>44613</v>
          </cell>
          <cell r="AE471" t="str">
            <v>22/0347889-5</v>
          </cell>
          <cell r="AF471">
            <v>44614</v>
          </cell>
          <cell r="AG471" t="str">
            <v>Verde</v>
          </cell>
          <cell r="AH471">
            <v>44614</v>
          </cell>
          <cell r="AI471" t="str">
            <v/>
          </cell>
          <cell r="AJ471" t="str">
            <v/>
          </cell>
          <cell r="AK471">
            <v>44616</v>
          </cell>
        </row>
        <row r="472">
          <cell r="B472">
            <v>540200745</v>
          </cell>
          <cell r="C472" t="str">
            <v>Normal</v>
          </cell>
          <cell r="D472" t="str">
            <v>Produtivo</v>
          </cell>
          <cell r="E472" t="str">
            <v>MBBRAS - SBC_x000D_
59.104.273/0001-29</v>
          </cell>
          <cell r="F472" t="str">
            <v>BSAO0033575</v>
          </cell>
          <cell r="G472" t="str">
            <v>SNT DYNAMICS</v>
          </cell>
          <cell r="H472" t="str">
            <v>DSV</v>
          </cell>
          <cell r="I472" t="str">
            <v>MARITIMA</v>
          </cell>
          <cell r="J472" t="str">
            <v/>
          </cell>
          <cell r="K472">
            <v>44559</v>
          </cell>
          <cell r="L472" t="str">
            <v>SELG595144</v>
          </cell>
          <cell r="M472" t="str">
            <v/>
          </cell>
          <cell r="Q472">
            <v>44559</v>
          </cell>
          <cell r="R472" t="str">
            <v>9793923 - SEASPAN HARRIER</v>
          </cell>
          <cell r="S472" t="str">
            <v>FCL</v>
          </cell>
          <cell r="T472">
            <v>44592</v>
          </cell>
          <cell r="U472">
            <v>44592</v>
          </cell>
          <cell r="V472" t="str">
            <v>152205018143417</v>
          </cell>
          <cell r="W472">
            <v>44593</v>
          </cell>
          <cell r="X472" t="str">
            <v/>
          </cell>
          <cell r="Y472" t="str">
            <v/>
          </cell>
          <cell r="Z472" t="str">
            <v/>
          </cell>
          <cell r="AA472" t="str">
            <v>0817800
PORTO DE SANTOS</v>
          </cell>
          <cell r="AB472" t="str">
            <v>0817800
PORTO DE SANTOS</v>
          </cell>
          <cell r="AC472" t="str">
            <v>BRASIL TERMINAL PORTUÁRIO S/A</v>
          </cell>
          <cell r="AD472">
            <v>44595</v>
          </cell>
          <cell r="AE472" t="str">
            <v>22/0228915-0</v>
          </cell>
          <cell r="AF472">
            <v>44596</v>
          </cell>
          <cell r="AG472" t="str">
            <v>Verde</v>
          </cell>
          <cell r="AH472">
            <v>44596</v>
          </cell>
          <cell r="AI472" t="str">
            <v/>
          </cell>
          <cell r="AJ472" t="str">
            <v/>
          </cell>
          <cell r="AK472">
            <v>44596</v>
          </cell>
        </row>
        <row r="473">
          <cell r="B473">
            <v>540200744</v>
          </cell>
          <cell r="C473" t="str">
            <v>Normal</v>
          </cell>
          <cell r="D473" t="str">
            <v>Produtivo</v>
          </cell>
          <cell r="E473" t="str">
            <v>MBBRAS - SBC_x000D_
59.104.273/0001-29</v>
          </cell>
          <cell r="F473" t="str">
            <v>BSAO0033574</v>
          </cell>
          <cell r="G473" t="str">
            <v>SNT DYNAMICS</v>
          </cell>
          <cell r="H473" t="str">
            <v>DSV</v>
          </cell>
          <cell r="I473" t="str">
            <v>MARITIMA</v>
          </cell>
          <cell r="J473" t="str">
            <v/>
          </cell>
          <cell r="K473">
            <v>44559</v>
          </cell>
          <cell r="L473" t="str">
            <v>SELG595143</v>
          </cell>
          <cell r="M473" t="str">
            <v/>
          </cell>
          <cell r="Q473">
            <v>44559</v>
          </cell>
          <cell r="R473" t="str">
            <v>9793923 - SEASPAN HARRIER</v>
          </cell>
          <cell r="S473" t="str">
            <v>FCL</v>
          </cell>
          <cell r="T473">
            <v>44592</v>
          </cell>
          <cell r="U473">
            <v>44592</v>
          </cell>
          <cell r="V473" t="str">
            <v>152205018143336</v>
          </cell>
          <cell r="W473">
            <v>44593</v>
          </cell>
          <cell r="X473" t="str">
            <v/>
          </cell>
          <cell r="Y473" t="str">
            <v/>
          </cell>
          <cell r="Z473" t="str">
            <v/>
          </cell>
          <cell r="AA473" t="str">
            <v>0817800
PORTO DE SANTOS</v>
          </cell>
          <cell r="AB473" t="str">
            <v>0817800
PORTO DE SANTOS</v>
          </cell>
          <cell r="AC473" t="str">
            <v>BRASIL TERMINAL PORTUÁRIO S/A</v>
          </cell>
          <cell r="AD473">
            <v>44595</v>
          </cell>
          <cell r="AE473" t="str">
            <v>22/0228904-5</v>
          </cell>
          <cell r="AF473">
            <v>44596</v>
          </cell>
          <cell r="AG473" t="str">
            <v>Verde</v>
          </cell>
          <cell r="AH473">
            <v>44596</v>
          </cell>
          <cell r="AI473" t="str">
            <v/>
          </cell>
          <cell r="AJ473" t="str">
            <v/>
          </cell>
          <cell r="AK473">
            <v>44596</v>
          </cell>
        </row>
        <row r="474">
          <cell r="B474">
            <v>540200832</v>
          </cell>
          <cell r="C474" t="str">
            <v>Normal</v>
          </cell>
          <cell r="D474" t="str">
            <v>Produtivo</v>
          </cell>
          <cell r="E474" t="str">
            <v>MBBRAS - SBC_x000D_
59.104.273/0001-29</v>
          </cell>
          <cell r="F474" t="str">
            <v>BSAO0034107</v>
          </cell>
          <cell r="G474" t="str">
            <v>CHANGSHA XI MAI</v>
          </cell>
          <cell r="H474" t="str">
            <v>DSV</v>
          </cell>
          <cell r="I474" t="str">
            <v>MARITIMA</v>
          </cell>
          <cell r="J474" t="str">
            <v/>
          </cell>
          <cell r="K474">
            <v>44533</v>
          </cell>
          <cell r="L474" t="str">
            <v>WUHG017852</v>
          </cell>
          <cell r="M474" t="str">
            <v/>
          </cell>
          <cell r="Q474">
            <v>44533</v>
          </cell>
          <cell r="R474" t="str">
            <v>9618276 -MSC AGRIGENTO</v>
          </cell>
          <cell r="S474" t="str">
            <v>FCL</v>
          </cell>
          <cell r="T474">
            <v>44597</v>
          </cell>
          <cell r="U474">
            <v>44597</v>
          </cell>
          <cell r="V474" t="str">
            <v>152205022814010</v>
          </cell>
          <cell r="W474">
            <v>44598</v>
          </cell>
          <cell r="X474" t="str">
            <v/>
          </cell>
          <cell r="Y474" t="str">
            <v/>
          </cell>
          <cell r="Z474" t="str">
            <v/>
          </cell>
          <cell r="AA474" t="str">
            <v>0817800
PORTO DE SANTOS</v>
          </cell>
          <cell r="AB474" t="str">
            <v>0817800
PORTO DE SANTOS</v>
          </cell>
          <cell r="AC474" t="str">
            <v>BRASIL TERMINAL PORTUÁRIO S/A</v>
          </cell>
          <cell r="AD474">
            <v>44599</v>
          </cell>
          <cell r="AE474" t="str">
            <v>22/0241175-4</v>
          </cell>
          <cell r="AF474">
            <v>44599</v>
          </cell>
          <cell r="AG474" t="str">
            <v>Verde</v>
          </cell>
          <cell r="AH474">
            <v>44599</v>
          </cell>
          <cell r="AI474" t="str">
            <v/>
          </cell>
          <cell r="AJ474" t="str">
            <v/>
          </cell>
          <cell r="AK474">
            <v>44600</v>
          </cell>
        </row>
        <row r="475">
          <cell r="B475">
            <v>540200831</v>
          </cell>
          <cell r="C475" t="str">
            <v>Normal</v>
          </cell>
          <cell r="D475" t="str">
            <v>Produtivo</v>
          </cell>
          <cell r="E475" t="str">
            <v>MBBRAS - SBC_x000D_
59.104.273/0001-29</v>
          </cell>
          <cell r="F475" t="str">
            <v>BSAO0034106</v>
          </cell>
          <cell r="G475" t="str">
            <v>CHANGSHA XI MAI</v>
          </cell>
          <cell r="H475" t="str">
            <v>DSV</v>
          </cell>
          <cell r="I475" t="str">
            <v>MARITIMA</v>
          </cell>
          <cell r="J475" t="str">
            <v/>
          </cell>
          <cell r="K475">
            <v>44533</v>
          </cell>
          <cell r="L475" t="str">
            <v>WUHG017851</v>
          </cell>
          <cell r="M475" t="str">
            <v/>
          </cell>
          <cell r="Q475">
            <v>44533</v>
          </cell>
          <cell r="R475" t="str">
            <v>9618276 -MSC AGRIGENTO</v>
          </cell>
          <cell r="S475" t="str">
            <v>FCL</v>
          </cell>
          <cell r="T475">
            <v>44597</v>
          </cell>
          <cell r="U475">
            <v>44597</v>
          </cell>
          <cell r="V475" t="str">
            <v>152205022813987</v>
          </cell>
          <cell r="W475">
            <v>44598</v>
          </cell>
          <cell r="X475" t="str">
            <v/>
          </cell>
          <cell r="Y475" t="str">
            <v/>
          </cell>
          <cell r="Z475" t="str">
            <v/>
          </cell>
          <cell r="AA475" t="str">
            <v>0817800
PORTO DE SANTOS</v>
          </cell>
          <cell r="AB475" t="str">
            <v>0817800
PORTO DE SANTOS</v>
          </cell>
          <cell r="AC475" t="str">
            <v>BRASIL TERMINAL PORTUÁRIO S/A</v>
          </cell>
          <cell r="AD475">
            <v>44599</v>
          </cell>
          <cell r="AE475" t="str">
            <v>22/0241166-5</v>
          </cell>
          <cell r="AF475">
            <v>44599</v>
          </cell>
          <cell r="AG475" t="str">
            <v>Verde</v>
          </cell>
          <cell r="AH475">
            <v>44599</v>
          </cell>
          <cell r="AI475" t="str">
            <v/>
          </cell>
          <cell r="AJ475" t="str">
            <v/>
          </cell>
          <cell r="AK475">
            <v>44600</v>
          </cell>
        </row>
        <row r="476">
          <cell r="B476">
            <v>540200835</v>
          </cell>
          <cell r="C476" t="str">
            <v>Normal</v>
          </cell>
          <cell r="D476" t="str">
            <v>Produtivo</v>
          </cell>
          <cell r="E476" t="str">
            <v>MBBRAS - SBC_x000D_
59.104.273/0001-29</v>
          </cell>
          <cell r="F476" t="str">
            <v>BSAO0034115</v>
          </cell>
          <cell r="G476" t="str">
            <v>CHANGSHA XI MAI</v>
          </cell>
          <cell r="H476" t="str">
            <v>DSV</v>
          </cell>
          <cell r="I476" t="str">
            <v>MARITIMA</v>
          </cell>
          <cell r="J476" t="str">
            <v/>
          </cell>
          <cell r="K476">
            <v>44533</v>
          </cell>
          <cell r="L476" t="str">
            <v>WUHG017840</v>
          </cell>
          <cell r="M476" t="str">
            <v/>
          </cell>
          <cell r="Q476">
            <v>44533</v>
          </cell>
          <cell r="R476" t="str">
            <v>9745665 - MSC DESIREE</v>
          </cell>
          <cell r="S476" t="str">
            <v>FCL</v>
          </cell>
          <cell r="T476">
            <v>44603</v>
          </cell>
          <cell r="U476">
            <v>44603</v>
          </cell>
          <cell r="V476" t="str">
            <v>152205029873390</v>
          </cell>
          <cell r="W476">
            <v>44604</v>
          </cell>
          <cell r="X476" t="str">
            <v/>
          </cell>
          <cell r="Y476" t="str">
            <v/>
          </cell>
          <cell r="Z476" t="str">
            <v/>
          </cell>
          <cell r="AA476" t="str">
            <v>0817800
PORTO DE SANTOS</v>
          </cell>
          <cell r="AB476" t="str">
            <v>0817800
PORTO DE SANTOS</v>
          </cell>
          <cell r="AC476" t="str">
            <v>BRASIL TERMINAL PORTUÁRIO S/A</v>
          </cell>
          <cell r="AD476">
            <v>44606</v>
          </cell>
          <cell r="AE476" t="str">
            <v>22/0287436-3</v>
          </cell>
          <cell r="AF476">
            <v>44606</v>
          </cell>
          <cell r="AG476" t="str">
            <v>Verde</v>
          </cell>
          <cell r="AH476">
            <v>44606</v>
          </cell>
          <cell r="AI476" t="str">
            <v/>
          </cell>
          <cell r="AJ476" t="str">
            <v/>
          </cell>
          <cell r="AK476">
            <v>44609</v>
          </cell>
        </row>
        <row r="477">
          <cell r="B477">
            <v>540200836</v>
          </cell>
          <cell r="C477" t="str">
            <v>Normal</v>
          </cell>
          <cell r="D477" t="str">
            <v>Produtivo</v>
          </cell>
          <cell r="E477" t="str">
            <v>MBBRAS - SBC_x000D_
59.104.273/0001-29</v>
          </cell>
          <cell r="F477" t="str">
            <v>BSAO0034117</v>
          </cell>
          <cell r="G477" t="str">
            <v>CHANGSHA XI MAI</v>
          </cell>
          <cell r="H477" t="str">
            <v>DSV</v>
          </cell>
          <cell r="I477" t="str">
            <v>MARITIMA</v>
          </cell>
          <cell r="J477" t="str">
            <v/>
          </cell>
          <cell r="K477">
            <v>44533</v>
          </cell>
          <cell r="L477" t="str">
            <v>WUHG017841</v>
          </cell>
          <cell r="M477" t="str">
            <v/>
          </cell>
          <cell r="Q477">
            <v>44533</v>
          </cell>
          <cell r="R477" t="str">
            <v>9745665 - MSC DESIREE</v>
          </cell>
          <cell r="S477" t="str">
            <v>FCL</v>
          </cell>
          <cell r="T477">
            <v>44603</v>
          </cell>
          <cell r="U477">
            <v>44603</v>
          </cell>
          <cell r="V477" t="str">
            <v>152205029873470</v>
          </cell>
          <cell r="W477">
            <v>44604</v>
          </cell>
          <cell r="X477" t="str">
            <v/>
          </cell>
          <cell r="Y477" t="str">
            <v/>
          </cell>
          <cell r="Z477" t="str">
            <v/>
          </cell>
          <cell r="AA477" t="str">
            <v>0817800
PORTO DE SANTOS</v>
          </cell>
          <cell r="AB477" t="str">
            <v>0817800
PORTO DE SANTOS</v>
          </cell>
          <cell r="AC477" t="str">
            <v>BRASIL TERMINAL PORTUÁRIO S/A</v>
          </cell>
          <cell r="AD477">
            <v>44606</v>
          </cell>
          <cell r="AE477" t="str">
            <v>22/0290660-5</v>
          </cell>
          <cell r="AF477">
            <v>44606</v>
          </cell>
          <cell r="AG477" t="str">
            <v>Verde</v>
          </cell>
          <cell r="AH477">
            <v>44606</v>
          </cell>
          <cell r="AI477" t="str">
            <v/>
          </cell>
          <cell r="AJ477" t="str">
            <v/>
          </cell>
          <cell r="AK477">
            <v>44609</v>
          </cell>
        </row>
        <row r="478">
          <cell r="B478">
            <v>540200837</v>
          </cell>
          <cell r="C478" t="str">
            <v>Normal</v>
          </cell>
          <cell r="D478" t="str">
            <v>Produtivo</v>
          </cell>
          <cell r="E478" t="str">
            <v>MBBRAS - SBC_x000D_
59.104.273/0001-29</v>
          </cell>
          <cell r="F478" t="str">
            <v>BSAO0034121</v>
          </cell>
          <cell r="G478" t="str">
            <v>CHANGSHA XI MAI</v>
          </cell>
          <cell r="H478" t="str">
            <v>DSV</v>
          </cell>
          <cell r="I478" t="str">
            <v>MARITIMA</v>
          </cell>
          <cell r="J478" t="str">
            <v/>
          </cell>
          <cell r="K478">
            <v>44525</v>
          </cell>
          <cell r="L478" t="str">
            <v>WUHG017824</v>
          </cell>
          <cell r="M478" t="str">
            <v/>
          </cell>
          <cell r="Q478">
            <v>44525</v>
          </cell>
          <cell r="R478" t="str">
            <v>9745665 - MSC DESIREE</v>
          </cell>
          <cell r="S478" t="str">
            <v>FCL</v>
          </cell>
          <cell r="T478">
            <v>44603</v>
          </cell>
          <cell r="U478">
            <v>44603</v>
          </cell>
          <cell r="V478" t="str">
            <v>152205029712469</v>
          </cell>
          <cell r="W478">
            <v>44606</v>
          </cell>
          <cell r="X478" t="str">
            <v/>
          </cell>
          <cell r="Y478" t="str">
            <v/>
          </cell>
          <cell r="Z478" t="str">
            <v/>
          </cell>
          <cell r="AA478" t="str">
            <v>0817800
PORTO DE SANTOS</v>
          </cell>
          <cell r="AB478" t="str">
            <v>0817800
PORTO DE SANTOS</v>
          </cell>
          <cell r="AC478" t="str">
            <v>BRASIL TERMINAL PORTUÁRIO S/A</v>
          </cell>
          <cell r="AD478">
            <v>44606</v>
          </cell>
          <cell r="AE478" t="str">
            <v>22/0287457-6</v>
          </cell>
          <cell r="AF478">
            <v>44606</v>
          </cell>
          <cell r="AG478" t="str">
            <v>Verde</v>
          </cell>
          <cell r="AH478">
            <v>44606</v>
          </cell>
          <cell r="AI478" t="str">
            <v/>
          </cell>
          <cell r="AJ478" t="str">
            <v/>
          </cell>
          <cell r="AK478">
            <v>44609</v>
          </cell>
        </row>
        <row r="479">
          <cell r="B479">
            <v>540200838</v>
          </cell>
          <cell r="C479" t="str">
            <v>Normal</v>
          </cell>
          <cell r="D479" t="str">
            <v>Produtivo</v>
          </cell>
          <cell r="E479" t="str">
            <v>MBBRAS - SBC_x000D_
59.104.273/0001-29</v>
          </cell>
          <cell r="F479" t="str">
            <v>BSAO0034120</v>
          </cell>
          <cell r="G479" t="str">
            <v>CHANGSHA XI MAI</v>
          </cell>
          <cell r="H479" t="str">
            <v>DSV</v>
          </cell>
          <cell r="I479" t="str">
            <v>MARITIMA</v>
          </cell>
          <cell r="J479" t="str">
            <v/>
          </cell>
          <cell r="K479">
            <v>44525</v>
          </cell>
          <cell r="L479" t="str">
            <v>WUHG017823</v>
          </cell>
          <cell r="M479" t="str">
            <v/>
          </cell>
          <cell r="Q479">
            <v>44525</v>
          </cell>
          <cell r="R479" t="str">
            <v>9745665 - MSC DESIREE</v>
          </cell>
          <cell r="S479" t="str">
            <v>FCL</v>
          </cell>
          <cell r="T479">
            <v>44603</v>
          </cell>
          <cell r="U479">
            <v>44603</v>
          </cell>
          <cell r="V479" t="str">
            <v>152205029712388</v>
          </cell>
          <cell r="W479">
            <v>44606</v>
          </cell>
          <cell r="X479" t="str">
            <v/>
          </cell>
          <cell r="Y479" t="str">
            <v/>
          </cell>
          <cell r="Z479" t="str">
            <v/>
          </cell>
          <cell r="AA479" t="str">
            <v>0817800
PORTO DE SANTOS</v>
          </cell>
          <cell r="AB479" t="str">
            <v>0817800
PORTO DE SANTOS</v>
          </cell>
          <cell r="AC479" t="str">
            <v>BRASIL TERMINAL PORTUÁRIO S/A</v>
          </cell>
          <cell r="AD479">
            <v>44606</v>
          </cell>
          <cell r="AE479" t="str">
            <v>22/0287466-5</v>
          </cell>
          <cell r="AF479">
            <v>44606</v>
          </cell>
          <cell r="AG479" t="str">
            <v>Verde</v>
          </cell>
          <cell r="AH479">
            <v>44606</v>
          </cell>
          <cell r="AI479" t="str">
            <v/>
          </cell>
          <cell r="AJ479" t="str">
            <v/>
          </cell>
          <cell r="AK479">
            <v>44609</v>
          </cell>
        </row>
        <row r="480">
          <cell r="B480">
            <v>540200875</v>
          </cell>
          <cell r="C480" t="str">
            <v>Normal</v>
          </cell>
          <cell r="D480" t="str">
            <v>Produtivo</v>
          </cell>
          <cell r="E480" t="str">
            <v>MBBRAS - SBC_x000D_
59.104.273/0001-29</v>
          </cell>
          <cell r="F480" t="str">
            <v>BSAO0034573</v>
          </cell>
          <cell r="G480" t="str">
            <v>CHANGSHA XI MAI</v>
          </cell>
          <cell r="H480" t="str">
            <v>DSV</v>
          </cell>
          <cell r="I480" t="str">
            <v>MARITIMA</v>
          </cell>
          <cell r="J480" t="str">
            <v/>
          </cell>
          <cell r="K480">
            <v>44546</v>
          </cell>
          <cell r="L480" t="str">
            <v>WUHG017880</v>
          </cell>
          <cell r="M480" t="str">
            <v/>
          </cell>
          <cell r="Q480">
            <v>44546</v>
          </cell>
          <cell r="R480" t="str">
            <v>9777175 -CAPE ARTEMISIO</v>
          </cell>
          <cell r="S480" t="str">
            <v>FCL</v>
          </cell>
          <cell r="T480">
            <v>44606</v>
          </cell>
          <cell r="U480">
            <v>44606</v>
          </cell>
          <cell r="V480" t="str">
            <v>152205029547085</v>
          </cell>
          <cell r="W480">
            <v>44606</v>
          </cell>
          <cell r="X480" t="str">
            <v/>
          </cell>
          <cell r="Y480" t="str">
            <v/>
          </cell>
          <cell r="Z480" t="str">
            <v/>
          </cell>
          <cell r="AA480" t="str">
            <v>0817800
PORTO DE SANTOS</v>
          </cell>
          <cell r="AB480" t="str">
            <v>0817800
PORTO DE SANTOS</v>
          </cell>
          <cell r="AC480" t="str">
            <v>BRASIL TERMINAL PORTUÁRIO S/A</v>
          </cell>
          <cell r="AD480">
            <v>44607</v>
          </cell>
          <cell r="AE480" t="str">
            <v>22/0306876-0</v>
          </cell>
          <cell r="AF480">
            <v>44608</v>
          </cell>
          <cell r="AG480" t="str">
            <v>Verde</v>
          </cell>
          <cell r="AH480">
            <v>44608</v>
          </cell>
          <cell r="AI480" t="str">
            <v/>
          </cell>
          <cell r="AJ480" t="str">
            <v/>
          </cell>
          <cell r="AK480">
            <v>44610</v>
          </cell>
        </row>
        <row r="481">
          <cell r="B481">
            <v>540200762</v>
          </cell>
          <cell r="C481" t="str">
            <v>Normal</v>
          </cell>
          <cell r="D481" t="str">
            <v>Produtivo</v>
          </cell>
          <cell r="E481" t="str">
            <v>MBBRAS - SBC_x000D_
59.104.273/0001-29</v>
          </cell>
          <cell r="F481" t="str">
            <v>BSAO0034624</v>
          </cell>
          <cell r="G481" t="str">
            <v>DAIMLER TRUCK</v>
          </cell>
          <cell r="H481" t="str">
            <v>HAPPAG LLOYD BRASIL AGENCIAMENTO MARITIM</v>
          </cell>
          <cell r="I481" t="str">
            <v>MARITIMA</v>
          </cell>
          <cell r="J481" t="str">
            <v/>
          </cell>
          <cell r="K481">
            <v>44585</v>
          </cell>
          <cell r="L481" t="str">
            <v>HLCUSTR211217372</v>
          </cell>
          <cell r="M481" t="str">
            <v>1250251714</v>
          </cell>
          <cell r="Q481">
            <v>44585</v>
          </cell>
          <cell r="R481" t="str">
            <v>9710220 - UASC AL KHOR</v>
          </cell>
          <cell r="S481" t="str">
            <v>FCL</v>
          </cell>
          <cell r="T481">
            <v>44603</v>
          </cell>
          <cell r="U481">
            <v>44611</v>
          </cell>
          <cell r="V481" t="str">
            <v>152205028157836</v>
          </cell>
          <cell r="W481">
            <v>44611</v>
          </cell>
          <cell r="X481" t="str">
            <v/>
          </cell>
          <cell r="Y481" t="str">
            <v/>
          </cell>
          <cell r="Z481" t="str">
            <v/>
          </cell>
          <cell r="AA481" t="str">
            <v>0817800
PORTO DE SANTOS</v>
          </cell>
          <cell r="AB481" t="str">
            <v>0817800
PORTO DE SANTOS</v>
          </cell>
          <cell r="AC481" t="str">
            <v>BRASIL TERMINAL PORTUÁRIO S/A</v>
          </cell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</row>
        <row r="482">
          <cell r="B482">
            <v>540200743</v>
          </cell>
          <cell r="C482" t="str">
            <v>Normal</v>
          </cell>
          <cell r="D482" t="str">
            <v>Produtivo</v>
          </cell>
          <cell r="E482" t="str">
            <v>MBBRAS - SBC_x000D_
59.104.273/0001-29</v>
          </cell>
          <cell r="F482" t="str">
            <v>BSAO0034628</v>
          </cell>
          <cell r="G482" t="str">
            <v>DAIMLER TRUCK</v>
          </cell>
          <cell r="H482" t="str">
            <v>HAPPAG LLOYD BRASIL AGENCIAMENTO MARITIM</v>
          </cell>
          <cell r="I482" t="str">
            <v>MARITIMA</v>
          </cell>
          <cell r="J482" t="str">
            <v/>
          </cell>
          <cell r="K482">
            <v>44583</v>
          </cell>
          <cell r="L482" t="str">
            <v>HLCUSTR220106041</v>
          </cell>
          <cell r="M482" t="str">
            <v>1250251695</v>
          </cell>
          <cell r="Q482">
            <v>44588</v>
          </cell>
          <cell r="R482" t="str">
            <v>9710220 - UASC AL KHOR</v>
          </cell>
          <cell r="S482" t="str">
            <v>FCL</v>
          </cell>
          <cell r="T482">
            <v>44603</v>
          </cell>
          <cell r="U482">
            <v>44611</v>
          </cell>
          <cell r="V482" t="str">
            <v>152205028164700</v>
          </cell>
          <cell r="W482">
            <v>44611</v>
          </cell>
          <cell r="X482" t="str">
            <v/>
          </cell>
          <cell r="Y482" t="str">
            <v/>
          </cell>
          <cell r="Z482" t="str">
            <v/>
          </cell>
          <cell r="AA482" t="str">
            <v>0817800
PORTO DE SANTOS</v>
          </cell>
          <cell r="AB482" t="str">
            <v>0817800
PORTO DE SANTOS</v>
          </cell>
          <cell r="AC482" t="str">
            <v>BRASIL TERMINAL PORTUÁRIO S/A</v>
          </cell>
          <cell r="AD482">
            <v>44613</v>
          </cell>
          <cell r="AE482" t="str">
            <v>22/0340715-7</v>
          </cell>
          <cell r="AF482">
            <v>44613</v>
          </cell>
          <cell r="AG482" t="str">
            <v>Verde</v>
          </cell>
          <cell r="AH482">
            <v>44613</v>
          </cell>
          <cell r="AI482" t="str">
            <v/>
          </cell>
          <cell r="AJ482" t="str">
            <v/>
          </cell>
          <cell r="AK482">
            <v>44613</v>
          </cell>
        </row>
        <row r="483">
          <cell r="B483">
            <v>540200742</v>
          </cell>
          <cell r="C483" t="str">
            <v>Normal</v>
          </cell>
          <cell r="D483" t="str">
            <v>Produtivo</v>
          </cell>
          <cell r="E483" t="str">
            <v>MBBRAS - SBC_x000D_
59.104.273/0001-29</v>
          </cell>
          <cell r="F483" t="str">
            <v>BSAO0034626</v>
          </cell>
          <cell r="G483" t="str">
            <v>DAIMLER TRUCK</v>
          </cell>
          <cell r="H483" t="str">
            <v>HAPPAG LLOYD BRASIL AGENCIAMENTO MARITIM</v>
          </cell>
          <cell r="I483" t="str">
            <v>MARITIMA</v>
          </cell>
          <cell r="J483" t="str">
            <v/>
          </cell>
          <cell r="K483">
            <v>44583</v>
          </cell>
          <cell r="L483" t="str">
            <v>HLCUSTR220106020</v>
          </cell>
          <cell r="M483" t="str">
            <v>1250251694</v>
          </cell>
          <cell r="Q483">
            <v>44583</v>
          </cell>
          <cell r="R483" t="str">
            <v>9710220 - UASC AL KHOR</v>
          </cell>
          <cell r="S483" t="str">
            <v>FCL</v>
          </cell>
          <cell r="T483">
            <v>44603</v>
          </cell>
          <cell r="U483">
            <v>44611</v>
          </cell>
          <cell r="V483" t="str">
            <v>152205028164611</v>
          </cell>
          <cell r="W483">
            <v>44611</v>
          </cell>
          <cell r="X483" t="str">
            <v/>
          </cell>
          <cell r="Y483" t="str">
            <v/>
          </cell>
          <cell r="Z483" t="str">
            <v/>
          </cell>
          <cell r="AA483" t="str">
            <v>0817800
PORTO DE SANTOS</v>
          </cell>
          <cell r="AB483" t="str">
            <v/>
          </cell>
          <cell r="AC483" t="str">
            <v/>
          </cell>
          <cell r="AD483" t="str">
            <v/>
          </cell>
          <cell r="AE483" t="str">
            <v/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</row>
        <row r="484">
          <cell r="B484">
            <v>540200761</v>
          </cell>
          <cell r="C484" t="str">
            <v>Normal</v>
          </cell>
          <cell r="D484" t="str">
            <v>Produtivo</v>
          </cell>
          <cell r="E484" t="str">
            <v>MBBRAS - SBC_x000D_
59.104.273/0001-29</v>
          </cell>
          <cell r="F484" t="str">
            <v>BSAO0034623</v>
          </cell>
          <cell r="G484" t="str">
            <v>DAIMLER TRUCK</v>
          </cell>
          <cell r="H484" t="str">
            <v>HAPPAG LLOYD BRASIL AGENCIAMENTO MARITIM</v>
          </cell>
          <cell r="I484" t="str">
            <v>MARITIMA</v>
          </cell>
          <cell r="J484" t="str">
            <v/>
          </cell>
          <cell r="K484">
            <v>44582</v>
          </cell>
          <cell r="L484" t="str">
            <v>HLCUSTR211217361</v>
          </cell>
          <cell r="M484" t="str">
            <v>1250251622</v>
          </cell>
          <cell r="Q484">
            <v>44588</v>
          </cell>
          <cell r="R484" t="str">
            <v>9710220 -UASC AL KHOR</v>
          </cell>
          <cell r="S484" t="str">
            <v>FCL</v>
          </cell>
          <cell r="T484">
            <v>44603</v>
          </cell>
          <cell r="U484">
            <v>44611</v>
          </cell>
          <cell r="V484" t="str">
            <v>152205028157755</v>
          </cell>
          <cell r="W484">
            <v>44611</v>
          </cell>
          <cell r="X484" t="str">
            <v/>
          </cell>
          <cell r="Y484" t="str">
            <v/>
          </cell>
          <cell r="Z484" t="str">
            <v/>
          </cell>
          <cell r="AA484" t="str">
            <v>0817800
PORTO DE SANTOS</v>
          </cell>
          <cell r="AB484" t="str">
            <v>0817800
PORTO DE SANTOS</v>
          </cell>
          <cell r="AC484" t="str">
            <v>BRASIL TERMINAL PORTUÁRIO S/A</v>
          </cell>
          <cell r="AD484">
            <v>44615</v>
          </cell>
          <cell r="AE484" t="str">
            <v>22/0360991-4</v>
          </cell>
          <cell r="AF484">
            <v>44615</v>
          </cell>
          <cell r="AG484" t="str">
            <v>Verde</v>
          </cell>
          <cell r="AH484">
            <v>44615</v>
          </cell>
          <cell r="AI484" t="str">
            <v/>
          </cell>
          <cell r="AJ484" t="str">
            <v/>
          </cell>
          <cell r="AK484">
            <v>44615</v>
          </cell>
        </row>
        <row r="485">
          <cell r="B485">
            <v>540200748</v>
          </cell>
          <cell r="C485" t="str">
            <v>Normal</v>
          </cell>
          <cell r="D485" t="str">
            <v>Produtivo</v>
          </cell>
          <cell r="E485" t="str">
            <v>MBBRAS - SBC_x000D_
59.104.273/0001-29</v>
          </cell>
          <cell r="F485" t="str">
            <v>BSAO0034635</v>
          </cell>
          <cell r="G485" t="str">
            <v>DAIMLER TRUCK</v>
          </cell>
          <cell r="H485" t="str">
            <v>HAPPAG LLOYD BRASIL AGENCIAMENTO MARITIM</v>
          </cell>
          <cell r="I485" t="str">
            <v>MARITIMA</v>
          </cell>
          <cell r="J485" t="str">
            <v/>
          </cell>
          <cell r="K485">
            <v>44583</v>
          </cell>
          <cell r="L485" t="str">
            <v>HLCUSTR220106136</v>
          </cell>
          <cell r="M485" t="str">
            <v>1250251683</v>
          </cell>
          <cell r="Q485">
            <v>44588</v>
          </cell>
          <cell r="R485" t="str">
            <v>9710220 -UASC AL KHOR</v>
          </cell>
          <cell r="S485" t="str">
            <v>FCL</v>
          </cell>
          <cell r="T485">
            <v>44603</v>
          </cell>
          <cell r="U485">
            <v>44611</v>
          </cell>
          <cell r="V485" t="str">
            <v>152205028165189</v>
          </cell>
          <cell r="W485">
            <v>44611</v>
          </cell>
          <cell r="X485" t="str">
            <v/>
          </cell>
          <cell r="Y485" t="str">
            <v/>
          </cell>
          <cell r="Z485" t="str">
            <v/>
          </cell>
          <cell r="AA485" t="str">
            <v>0817800
PORTO DE SANTOS</v>
          </cell>
          <cell r="AB485" t="str">
            <v>0817800
PORTO DE SANTOS</v>
          </cell>
          <cell r="AC485" t="str">
            <v>BRASIL TERMINAL PORTUÁRIO S/A</v>
          </cell>
          <cell r="AD485">
            <v>44617</v>
          </cell>
          <cell r="AE485" t="str">
            <v>22/0381593-0</v>
          </cell>
          <cell r="AF485">
            <v>44617</v>
          </cell>
          <cell r="AG485" t="str">
            <v>Verde</v>
          </cell>
          <cell r="AH485">
            <v>44617</v>
          </cell>
          <cell r="AI485" t="str">
            <v/>
          </cell>
          <cell r="AJ485" t="str">
            <v/>
          </cell>
          <cell r="AK485" t="str">
            <v/>
          </cell>
        </row>
        <row r="486">
          <cell r="B486">
            <v>540200888</v>
          </cell>
          <cell r="C486" t="str">
            <v>Normal</v>
          </cell>
          <cell r="D486" t="str">
            <v>Produtivo</v>
          </cell>
          <cell r="E486" t="str">
            <v>MBBRAS - SBC_x000D_
59.104.273/0001-29</v>
          </cell>
          <cell r="F486" t="str">
            <v>BSAO0034634</v>
          </cell>
          <cell r="G486" t="str">
            <v>DAIMLER TRUCK</v>
          </cell>
          <cell r="H486" t="str">
            <v>HAPPAG LLOYD BRASIL AGENCIAMENTO MARITIM</v>
          </cell>
          <cell r="I486" t="str">
            <v>MARITIMA</v>
          </cell>
          <cell r="J486" t="str">
            <v/>
          </cell>
          <cell r="K486">
            <v>44582</v>
          </cell>
          <cell r="L486" t="str">
            <v>HLCUSTR220103635</v>
          </cell>
          <cell r="M486" t="str">
            <v>1250251631</v>
          </cell>
          <cell r="Q486">
            <v>44588</v>
          </cell>
          <cell r="R486" t="str">
            <v>9710220 - UASC AL KHOR</v>
          </cell>
          <cell r="S486" t="str">
            <v>FCL</v>
          </cell>
          <cell r="T486">
            <v>44603</v>
          </cell>
          <cell r="U486">
            <v>44611</v>
          </cell>
          <cell r="V486" t="str">
            <v>152205028160039</v>
          </cell>
          <cell r="W486">
            <v>44611</v>
          </cell>
          <cell r="X486" t="str">
            <v/>
          </cell>
          <cell r="Y486" t="str">
            <v/>
          </cell>
          <cell r="Z486" t="str">
            <v/>
          </cell>
          <cell r="AA486" t="str">
            <v>0817800
PORTO DE SANTOS</v>
          </cell>
          <cell r="AB486" t="str">
            <v>0817800
PORTO DE SANTOS</v>
          </cell>
          <cell r="AC486" t="str">
            <v>BRASIL TERMINAL PORTUÁRIO S/A</v>
          </cell>
          <cell r="AD486">
            <v>44627</v>
          </cell>
          <cell r="AE486" t="str">
            <v>22/0433589-3</v>
          </cell>
          <cell r="AF486">
            <v>44628</v>
          </cell>
          <cell r="AG486" t="str">
            <v>Verde</v>
          </cell>
          <cell r="AH486">
            <v>44628</v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B487">
            <v>540200750</v>
          </cell>
          <cell r="C487" t="str">
            <v>Normal</v>
          </cell>
          <cell r="D487" t="str">
            <v>Produtivo</v>
          </cell>
          <cell r="E487" t="str">
            <v>MBBRAS - SBC_x000D_
59.104.273/0001-29</v>
          </cell>
          <cell r="F487" t="str">
            <v>BSAO0034640</v>
          </cell>
          <cell r="G487" t="str">
            <v>DAIMLER TRUCK</v>
          </cell>
          <cell r="H487" t="str">
            <v>HAPPAG LLOYD BRASIL AGENCIAMENTO MARITIM</v>
          </cell>
          <cell r="I487" t="str">
            <v>MARITIMA</v>
          </cell>
          <cell r="J487" t="str">
            <v/>
          </cell>
          <cell r="K487" t="str">
            <v/>
          </cell>
          <cell r="L487" t="str">
            <v>HLCUSTR220106158</v>
          </cell>
          <cell r="M487" t="str">
            <v>1250251689</v>
          </cell>
          <cell r="Q487" t="str">
            <v/>
          </cell>
          <cell r="R487" t="str">
            <v>9710220 - UASC AL KHOR</v>
          </cell>
          <cell r="S487" t="str">
            <v>FCL</v>
          </cell>
          <cell r="T487">
            <v>44603</v>
          </cell>
          <cell r="U487">
            <v>44611</v>
          </cell>
          <cell r="V487" t="str">
            <v>152205028165340</v>
          </cell>
          <cell r="W487">
            <v>44611</v>
          </cell>
          <cell r="X487" t="str">
            <v/>
          </cell>
          <cell r="Y487" t="str">
            <v/>
          </cell>
          <cell r="Z487" t="str">
            <v/>
          </cell>
          <cell r="AA487" t="str">
            <v>0817800
PORTO DE SANTOS</v>
          </cell>
          <cell r="AB487" t="str">
            <v/>
          </cell>
          <cell r="AC487" t="str">
            <v/>
          </cell>
          <cell r="AD487" t="str">
            <v/>
          </cell>
          <cell r="AE487" t="str">
            <v/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</row>
        <row r="488">
          <cell r="B488">
            <v>540200886</v>
          </cell>
          <cell r="C488" t="str">
            <v>Normal</v>
          </cell>
          <cell r="D488" t="str">
            <v>Produtivo</v>
          </cell>
          <cell r="E488" t="str">
            <v>MBBRAS - SBC_x000D_
59.104.273/0001-29</v>
          </cell>
          <cell r="F488" t="str">
            <v>BSAO0034632</v>
          </cell>
          <cell r="G488" t="str">
            <v>DAIMLER TRUCK</v>
          </cell>
          <cell r="H488" t="str">
            <v>HAPPAG LLOYD BRASIL AGENCIAMENTO MARITIM</v>
          </cell>
          <cell r="I488" t="str">
            <v>MARITIMA</v>
          </cell>
          <cell r="J488" t="str">
            <v/>
          </cell>
          <cell r="K488">
            <v>44582</v>
          </cell>
          <cell r="L488" t="str">
            <v>HLCUSTR220103624</v>
          </cell>
          <cell r="M488" t="str">
            <v>1250251630</v>
          </cell>
          <cell r="Q488">
            <v>44582</v>
          </cell>
          <cell r="R488" t="str">
            <v>9710220 -UASC AL KHOR</v>
          </cell>
          <cell r="S488" t="str">
            <v>FCL</v>
          </cell>
          <cell r="T488">
            <v>44603</v>
          </cell>
          <cell r="U488">
            <v>44611</v>
          </cell>
          <cell r="V488" t="str">
            <v>152205028159960</v>
          </cell>
          <cell r="W488">
            <v>44611</v>
          </cell>
          <cell r="X488" t="str">
            <v/>
          </cell>
          <cell r="Y488" t="str">
            <v/>
          </cell>
          <cell r="Z488" t="str">
            <v/>
          </cell>
          <cell r="AA488" t="str">
            <v>0817800
PORTO DE SANTOS</v>
          </cell>
          <cell r="AB488" t="str">
            <v>0817800
PORTO DE SANTOS</v>
          </cell>
          <cell r="AC488" t="str">
            <v>BRASIL TERMINAL PORTUÁRIO S/A</v>
          </cell>
          <cell r="AD488" t="str">
            <v/>
          </cell>
          <cell r="AE488" t="str">
            <v/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B489">
            <v>540200883</v>
          </cell>
          <cell r="C489" t="str">
            <v>Normal</v>
          </cell>
          <cell r="D489" t="str">
            <v>Produtivo</v>
          </cell>
          <cell r="E489" t="str">
            <v>MBBRAS - SBC_x000D_
59.104.273/0001-29</v>
          </cell>
          <cell r="F489" t="str">
            <v>BSAO0034629</v>
          </cell>
          <cell r="G489" t="str">
            <v>DAIMLER TRUCK</v>
          </cell>
          <cell r="H489" t="str">
            <v>HAPPAG LLOYD BRASIL AGENCIAMENTO MARITIM</v>
          </cell>
          <cell r="I489" t="str">
            <v>MARITIMA</v>
          </cell>
          <cell r="J489" t="str">
            <v/>
          </cell>
          <cell r="K489">
            <v>44582</v>
          </cell>
          <cell r="L489" t="str">
            <v>HLCUSTR220100911</v>
          </cell>
          <cell r="M489" t="str">
            <v>1250251627</v>
          </cell>
          <cell r="Q489">
            <v>44588</v>
          </cell>
          <cell r="R489" t="str">
            <v>9710220 - UASC AL KHOR</v>
          </cell>
          <cell r="S489" t="str">
            <v>FCL</v>
          </cell>
          <cell r="T489">
            <v>44603</v>
          </cell>
          <cell r="U489">
            <v>44611</v>
          </cell>
          <cell r="V489" t="str">
            <v>152205028158301</v>
          </cell>
          <cell r="W489">
            <v>44611</v>
          </cell>
          <cell r="X489" t="str">
            <v/>
          </cell>
          <cell r="Y489" t="str">
            <v/>
          </cell>
          <cell r="Z489" t="str">
            <v/>
          </cell>
          <cell r="AA489" t="str">
            <v>0817800
PORTO DE SANTOS</v>
          </cell>
          <cell r="AB489" t="str">
            <v>0817800
PORTO DE SANTOS</v>
          </cell>
          <cell r="AC489" t="str">
            <v>BRASIL TERMINAL PORTUÁRIO S/A</v>
          </cell>
          <cell r="AD489">
            <v>44613</v>
          </cell>
          <cell r="AE489" t="str">
            <v>22/0340477-8</v>
          </cell>
          <cell r="AF489">
            <v>44613</v>
          </cell>
          <cell r="AG489" t="str">
            <v>Verde</v>
          </cell>
          <cell r="AH489">
            <v>44613</v>
          </cell>
          <cell r="AI489" t="str">
            <v/>
          </cell>
          <cell r="AJ489" t="str">
            <v/>
          </cell>
          <cell r="AK489">
            <v>44614</v>
          </cell>
        </row>
        <row r="490">
          <cell r="B490">
            <v>540200891</v>
          </cell>
          <cell r="C490" t="str">
            <v>Normal</v>
          </cell>
          <cell r="D490" t="str">
            <v>Produtivo</v>
          </cell>
          <cell r="E490" t="str">
            <v>MBBRAS - SBC_x000D_
59.104.273/0001-29</v>
          </cell>
          <cell r="F490" t="str">
            <v>BSAO0034639</v>
          </cell>
          <cell r="G490" t="str">
            <v>DAIMLER TRUCK</v>
          </cell>
          <cell r="H490" t="str">
            <v>HAPPAG LLOYD BRASIL AGENCIAMENTO MARITIM</v>
          </cell>
          <cell r="I490" t="str">
            <v>MARITIMA</v>
          </cell>
          <cell r="J490" t="str">
            <v/>
          </cell>
          <cell r="K490">
            <v>44582</v>
          </cell>
          <cell r="L490" t="str">
            <v>HLCUSTR220103690</v>
          </cell>
          <cell r="M490" t="str">
            <v>1250251680</v>
          </cell>
          <cell r="Q490">
            <v>44588</v>
          </cell>
          <cell r="R490" t="str">
            <v>9710220 -UASC AL KHOR</v>
          </cell>
          <cell r="S490" t="str">
            <v>FCL</v>
          </cell>
          <cell r="T490">
            <v>44603</v>
          </cell>
          <cell r="U490">
            <v>44611</v>
          </cell>
          <cell r="V490" t="str">
            <v>152205028160209</v>
          </cell>
          <cell r="W490">
            <v>44611</v>
          </cell>
          <cell r="X490" t="str">
            <v/>
          </cell>
          <cell r="Y490" t="str">
            <v/>
          </cell>
          <cell r="Z490" t="str">
            <v/>
          </cell>
          <cell r="AA490" t="str">
            <v>0817800
PORTO DE SANTOS</v>
          </cell>
          <cell r="AB490" t="str">
            <v>0817800
PORTO DE SANTOS</v>
          </cell>
          <cell r="AC490" t="str">
            <v>BRASIL TERMINAL PORTUÁRIO S/A</v>
          </cell>
          <cell r="AD490">
            <v>44613</v>
          </cell>
          <cell r="AE490" t="str">
            <v>22/0341197-9</v>
          </cell>
          <cell r="AF490">
            <v>44613</v>
          </cell>
          <cell r="AG490" t="str">
            <v>Verde</v>
          </cell>
          <cell r="AH490">
            <v>44613</v>
          </cell>
          <cell r="AI490" t="str">
            <v/>
          </cell>
          <cell r="AJ490" t="str">
            <v/>
          </cell>
          <cell r="AK490">
            <v>44613</v>
          </cell>
        </row>
        <row r="491">
          <cell r="B491">
            <v>540200885</v>
          </cell>
          <cell r="C491" t="str">
            <v>Normal</v>
          </cell>
          <cell r="D491" t="str">
            <v>Produtivo</v>
          </cell>
          <cell r="E491" t="str">
            <v>MBBRAS - SBC_x000D_
59.104.273/0001-29</v>
          </cell>
          <cell r="F491" t="str">
            <v>BSAO0034630</v>
          </cell>
          <cell r="G491" t="str">
            <v>DAIMLER TRUCK</v>
          </cell>
          <cell r="H491" t="str">
            <v>HAPPAG LLOYD BRASIL AGENCIAMENTO MARITIM</v>
          </cell>
          <cell r="I491" t="str">
            <v>MARITIMA</v>
          </cell>
          <cell r="J491" t="str">
            <v/>
          </cell>
          <cell r="K491">
            <v>44582</v>
          </cell>
          <cell r="L491" t="str">
            <v>HLCUSTR220103551</v>
          </cell>
          <cell r="M491" t="str">
            <v>1250251625</v>
          </cell>
          <cell r="Q491">
            <v>44588</v>
          </cell>
          <cell r="R491" t="str">
            <v>9710220 - UASC AL KHOR</v>
          </cell>
          <cell r="S491" t="str">
            <v>FCL</v>
          </cell>
          <cell r="T491">
            <v>44603</v>
          </cell>
          <cell r="U491">
            <v>44611</v>
          </cell>
          <cell r="V491" t="str">
            <v>152205028159618</v>
          </cell>
          <cell r="W491">
            <v>44611</v>
          </cell>
          <cell r="X491" t="str">
            <v/>
          </cell>
          <cell r="Y491" t="str">
            <v/>
          </cell>
          <cell r="Z491" t="str">
            <v/>
          </cell>
          <cell r="AA491" t="str">
            <v>0817800
PORTO DE SANTOS</v>
          </cell>
          <cell r="AB491" t="str">
            <v>0817800
PORTO DE SANTOS</v>
          </cell>
          <cell r="AC491" t="str">
            <v>BRASIL TERMINAL PORTUÁRIO S/A</v>
          </cell>
          <cell r="AD491">
            <v>44613</v>
          </cell>
          <cell r="AE491" t="str">
            <v>22/0340478-6</v>
          </cell>
          <cell r="AF491">
            <v>44613</v>
          </cell>
          <cell r="AG491" t="str">
            <v>Verde</v>
          </cell>
          <cell r="AH491">
            <v>44613</v>
          </cell>
          <cell r="AI491" t="str">
            <v/>
          </cell>
          <cell r="AJ491" t="str">
            <v/>
          </cell>
          <cell r="AK491">
            <v>44613</v>
          </cell>
        </row>
        <row r="492">
          <cell r="B492">
            <v>540200892</v>
          </cell>
          <cell r="C492" t="str">
            <v>Normal</v>
          </cell>
          <cell r="D492" t="str">
            <v>Produtivo</v>
          </cell>
          <cell r="E492" t="str">
            <v>MBBRAS - SBC_x000D_
59.104.273/0001-29</v>
          </cell>
          <cell r="F492" t="str">
            <v>BSAO0034641</v>
          </cell>
          <cell r="G492" t="str">
            <v>DAIMLER TRUCK</v>
          </cell>
          <cell r="H492" t="str">
            <v>HAPPAG LLOYD BRASIL AGENCIAMENTO MARITIM</v>
          </cell>
          <cell r="I492" t="str">
            <v>MARITIMA</v>
          </cell>
          <cell r="J492" t="str">
            <v/>
          </cell>
          <cell r="K492">
            <v>44583</v>
          </cell>
          <cell r="L492" t="str">
            <v>HLCUSTR220103708</v>
          </cell>
          <cell r="M492" t="str">
            <v>1250251633</v>
          </cell>
          <cell r="Q492">
            <v>44583</v>
          </cell>
          <cell r="R492" t="str">
            <v>UASC AL KHOR</v>
          </cell>
          <cell r="S492" t="str">
            <v>FCL</v>
          </cell>
          <cell r="T492">
            <v>44582</v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/>
          </cell>
          <cell r="A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</row>
        <row r="493">
          <cell r="B493">
            <v>540200754</v>
          </cell>
          <cell r="C493" t="str">
            <v>Normal</v>
          </cell>
          <cell r="D493" t="str">
            <v>Produtivo</v>
          </cell>
          <cell r="E493" t="str">
            <v>MBBRAS - SBC_x000D_
59.104.273/0001-29</v>
          </cell>
          <cell r="F493" t="str">
            <v>BSAO0034653</v>
          </cell>
          <cell r="G493" t="str">
            <v>DAIMLER TRUCK</v>
          </cell>
          <cell r="H493" t="str">
            <v>HAPPAG LLOYD BRASIL AGENCIAMENTO MARITIM</v>
          </cell>
          <cell r="I493" t="str">
            <v>MARITIMA</v>
          </cell>
          <cell r="J493" t="str">
            <v/>
          </cell>
          <cell r="K493">
            <v>44583</v>
          </cell>
          <cell r="L493" t="str">
            <v>HLCUSTR220106465</v>
          </cell>
          <cell r="M493" t="str">
            <v>1250251701</v>
          </cell>
          <cell r="Q493">
            <v>44588</v>
          </cell>
          <cell r="R493" t="str">
            <v>9710220 - UASC AL KHOR</v>
          </cell>
          <cell r="S493" t="str">
            <v>FCL</v>
          </cell>
          <cell r="T493">
            <v>44603</v>
          </cell>
          <cell r="U493">
            <v>44611</v>
          </cell>
          <cell r="V493" t="str">
            <v>152205028165774</v>
          </cell>
          <cell r="W493">
            <v>44611</v>
          </cell>
          <cell r="X493" t="str">
            <v/>
          </cell>
          <cell r="Y493" t="str">
            <v/>
          </cell>
          <cell r="Z493" t="str">
            <v/>
          </cell>
          <cell r="AA493" t="str">
            <v>0817800
PORTO DE SANTOS</v>
          </cell>
          <cell r="AB493" t="str">
            <v>0817800
PORTO DE SANTOS</v>
          </cell>
          <cell r="AC493" t="str">
            <v>BRASIL TERMINAL PORTUÁRIO S/A</v>
          </cell>
          <cell r="AD493">
            <v>44629</v>
          </cell>
          <cell r="AE493" t="str">
            <v>22/0453304-0</v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</row>
        <row r="494">
          <cell r="B494">
            <v>540200757</v>
          </cell>
          <cell r="C494" t="str">
            <v>Normal</v>
          </cell>
          <cell r="D494" t="str">
            <v>Produtivo</v>
          </cell>
          <cell r="E494" t="str">
            <v>MBBRAS - SBC_x000D_
59.104.273/0001-29</v>
          </cell>
          <cell r="F494" t="str">
            <v>BSAO0034658</v>
          </cell>
          <cell r="G494" t="str">
            <v>DAIMLER TRUCK</v>
          </cell>
          <cell r="H494" t="str">
            <v>HAPPAG LLOYD BRASIL AGENCIAMENTO MARITIM</v>
          </cell>
          <cell r="I494" t="str">
            <v>MARITIMA</v>
          </cell>
          <cell r="J494" t="str">
            <v/>
          </cell>
          <cell r="K494">
            <v>44583</v>
          </cell>
          <cell r="L494" t="str">
            <v>HLCUSTR220106593</v>
          </cell>
          <cell r="M494" t="str">
            <v>1250251702</v>
          </cell>
          <cell r="Q494">
            <v>44583</v>
          </cell>
          <cell r="R494" t="str">
            <v>9710220 - UASC AL KHOR</v>
          </cell>
          <cell r="S494" t="str">
            <v>FCL</v>
          </cell>
          <cell r="T494">
            <v>44603</v>
          </cell>
          <cell r="U494">
            <v>44611</v>
          </cell>
          <cell r="V494" t="str">
            <v>152205028166070</v>
          </cell>
          <cell r="W494">
            <v>44611</v>
          </cell>
          <cell r="X494" t="str">
            <v/>
          </cell>
          <cell r="Y494" t="str">
            <v/>
          </cell>
          <cell r="Z494" t="str">
            <v/>
          </cell>
          <cell r="AA494" t="str">
            <v>0817800
PORTO DE SANTOS</v>
          </cell>
          <cell r="AB494" t="str">
            <v>0817800
PORTO DE SANTOS</v>
          </cell>
          <cell r="AC494" t="str">
            <v>BRASIL TERMINAL PORTUÁRIO S/A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B495">
            <v>540200774</v>
          </cell>
          <cell r="C495" t="str">
            <v>Normal</v>
          </cell>
          <cell r="D495" t="str">
            <v>Produtivo</v>
          </cell>
          <cell r="E495" t="str">
            <v>MBBRAS - SBC_x000D_
59.104.273/0001-29</v>
          </cell>
          <cell r="F495" t="str">
            <v>BSAO0034667</v>
          </cell>
          <cell r="G495" t="str">
            <v>DAIMLER TRUCK</v>
          </cell>
          <cell r="H495" t="str">
            <v>HAPPAG LLOYD BRASIL AGENCIAMENTO MARITIM</v>
          </cell>
          <cell r="I495" t="str">
            <v>MARITIMA</v>
          </cell>
          <cell r="J495" t="str">
            <v/>
          </cell>
          <cell r="K495">
            <v>44583</v>
          </cell>
          <cell r="L495" t="str">
            <v>HLCUSTR220107000</v>
          </cell>
          <cell r="M495" t="str">
            <v>1250251710</v>
          </cell>
          <cell r="Q495">
            <v>44583</v>
          </cell>
          <cell r="R495" t="str">
            <v>9710220 - UASC AL KHOR</v>
          </cell>
          <cell r="S495" t="str">
            <v>FCL</v>
          </cell>
          <cell r="T495">
            <v>44603</v>
          </cell>
          <cell r="U495">
            <v>44611</v>
          </cell>
          <cell r="V495" t="str">
            <v>152205028166746</v>
          </cell>
          <cell r="W495">
            <v>44611</v>
          </cell>
          <cell r="X495" t="str">
            <v/>
          </cell>
          <cell r="Y495" t="str">
            <v/>
          </cell>
          <cell r="Z495" t="str">
            <v/>
          </cell>
          <cell r="AA495" t="str">
            <v>0817800
PORTO DE SANTOS</v>
          </cell>
          <cell r="AB495" t="str">
            <v/>
          </cell>
          <cell r="AC495" t="str">
            <v/>
          </cell>
          <cell r="AD495" t="str">
            <v/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B496">
            <v>540200751</v>
          </cell>
          <cell r="C496" t="str">
            <v>Normal</v>
          </cell>
          <cell r="D496" t="str">
            <v>Produtivo</v>
          </cell>
          <cell r="E496" t="str">
            <v>MBBRAS - SBC_x000D_
59.104.273/0001-29</v>
          </cell>
          <cell r="F496" t="str">
            <v>BSAO0034643</v>
          </cell>
          <cell r="G496" t="str">
            <v>DAIMLER TRUCK</v>
          </cell>
          <cell r="H496" t="str">
            <v>HAPPAG LLOYD BRASIL AGENCIAMENTO MARITIM</v>
          </cell>
          <cell r="I496" t="str">
            <v>MARITIMA</v>
          </cell>
          <cell r="J496" t="str">
            <v/>
          </cell>
          <cell r="K496">
            <v>44583</v>
          </cell>
          <cell r="L496" t="str">
            <v>HLCUSTR220106169</v>
          </cell>
          <cell r="M496" t="str">
            <v>1250251696</v>
          </cell>
          <cell r="Q496">
            <v>44588</v>
          </cell>
          <cell r="R496" t="str">
            <v>9710220 - UASC AL KHOR</v>
          </cell>
          <cell r="S496" t="str">
            <v>FCL</v>
          </cell>
          <cell r="T496">
            <v>44603</v>
          </cell>
          <cell r="U496">
            <v>44611</v>
          </cell>
          <cell r="V496" t="str">
            <v>152205028165421</v>
          </cell>
          <cell r="W496">
            <v>44611</v>
          </cell>
          <cell r="X496" t="str">
            <v/>
          </cell>
          <cell r="Y496" t="str">
            <v/>
          </cell>
          <cell r="Z496" t="str">
            <v/>
          </cell>
          <cell r="AA496" t="str">
            <v>0817800
PORTO DE SANTOS</v>
          </cell>
          <cell r="AB496" t="str">
            <v>0817800
PORTO DE SANTOS</v>
          </cell>
          <cell r="AC496" t="str">
            <v>BRASIL TERMINAL PORTUÁRIO S/A</v>
          </cell>
          <cell r="AD496">
            <v>44613</v>
          </cell>
          <cell r="AE496" t="str">
            <v>22/0341097-2</v>
          </cell>
          <cell r="AF496">
            <v>44613</v>
          </cell>
          <cell r="AG496" t="str">
            <v>Amarelo</v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B497">
            <v>540200756</v>
          </cell>
          <cell r="C497" t="str">
            <v>Normal</v>
          </cell>
          <cell r="D497" t="str">
            <v>Produtivo</v>
          </cell>
          <cell r="E497" t="str">
            <v>MBBRAS - SBC_x000D_
59.104.273/0001-29</v>
          </cell>
          <cell r="F497" t="str">
            <v>BSAO0034655</v>
          </cell>
          <cell r="G497" t="str">
            <v>DAIMLER TRUCK</v>
          </cell>
          <cell r="H497" t="str">
            <v>HAPPAG LLOYD BRASIL AGENCIAMENTO MARITIM</v>
          </cell>
          <cell r="I497" t="str">
            <v>MARITIMA</v>
          </cell>
          <cell r="J497" t="str">
            <v/>
          </cell>
          <cell r="K497">
            <v>44583</v>
          </cell>
          <cell r="L497" t="str">
            <v>HLCUSTR220106549</v>
          </cell>
          <cell r="M497" t="str">
            <v>1250251706</v>
          </cell>
          <cell r="Q497">
            <v>44588</v>
          </cell>
          <cell r="R497" t="str">
            <v>9710220 - UASC AL KHOR</v>
          </cell>
          <cell r="S497" t="str">
            <v>FCL</v>
          </cell>
          <cell r="T497">
            <v>44603</v>
          </cell>
          <cell r="U497">
            <v>44611</v>
          </cell>
          <cell r="V497" t="str">
            <v>152205028165936</v>
          </cell>
          <cell r="W497">
            <v>44611</v>
          </cell>
          <cell r="X497" t="str">
            <v/>
          </cell>
          <cell r="Y497" t="str">
            <v/>
          </cell>
          <cell r="Z497" t="str">
            <v/>
          </cell>
          <cell r="AA497" t="str">
            <v>0817800
PORTO DE SANTOS</v>
          </cell>
          <cell r="AB497" t="str">
            <v>0817800
PORTO DE SANTOS</v>
          </cell>
          <cell r="AC497" t="str">
            <v>BRASIL TERMINAL PORTUÁRIO S/A</v>
          </cell>
          <cell r="AD497">
            <v>44613</v>
          </cell>
          <cell r="AE497" t="str">
            <v>22/0341819-1</v>
          </cell>
          <cell r="AF497">
            <v>44614</v>
          </cell>
          <cell r="AG497" t="str">
            <v>Verde</v>
          </cell>
          <cell r="AH497">
            <v>44614</v>
          </cell>
          <cell r="AI497" t="str">
            <v/>
          </cell>
          <cell r="AJ497" t="str">
            <v/>
          </cell>
          <cell r="AK497">
            <v>44614</v>
          </cell>
        </row>
        <row r="498">
          <cell r="B498">
            <v>540200777</v>
          </cell>
          <cell r="C498" t="str">
            <v>Normal</v>
          </cell>
          <cell r="D498" t="str">
            <v>Produtivo</v>
          </cell>
          <cell r="E498" t="str">
            <v>MBBRAS - SBC_x000D_
59.104.273/0001-29</v>
          </cell>
          <cell r="F498" t="str">
            <v>BSAO0034670</v>
          </cell>
          <cell r="G498" t="str">
            <v>DAIMLER TRUCK</v>
          </cell>
          <cell r="H498" t="str">
            <v>HAPPAG LLOYD BRASIL AGENCIAMENTO MARITIM</v>
          </cell>
          <cell r="I498" t="str">
            <v>MARITIMA</v>
          </cell>
          <cell r="J498" t="str">
            <v/>
          </cell>
          <cell r="K498">
            <v>44583</v>
          </cell>
          <cell r="L498" t="str">
            <v>HLCUSTR220107066</v>
          </cell>
          <cell r="M498" t="str">
            <v>1250251715</v>
          </cell>
          <cell r="Q498">
            <v>44583</v>
          </cell>
          <cell r="R498" t="str">
            <v>9710220 - UASC AL KHOR</v>
          </cell>
          <cell r="S498" t="str">
            <v>FCL</v>
          </cell>
          <cell r="T498">
            <v>44603</v>
          </cell>
          <cell r="U498">
            <v>44611</v>
          </cell>
          <cell r="V498" t="str">
            <v>152205028167041</v>
          </cell>
          <cell r="W498">
            <v>44611</v>
          </cell>
          <cell r="X498" t="str">
            <v/>
          </cell>
          <cell r="Y498" t="str">
            <v/>
          </cell>
          <cell r="Z498" t="str">
            <v/>
          </cell>
          <cell r="AA498" t="str">
            <v>0817800
PORTO DE SANTOS</v>
          </cell>
          <cell r="AB498" t="str">
            <v>0817800
PORTO DE SANTOS</v>
          </cell>
          <cell r="AC498" t="str">
            <v>BRASIL TERMINAL PORTUÁRIO S/A</v>
          </cell>
          <cell r="AD498" t="str">
            <v/>
          </cell>
          <cell r="AE498" t="str">
            <v/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</row>
        <row r="499">
          <cell r="B499">
            <v>540200779</v>
          </cell>
          <cell r="C499" t="str">
            <v>Normal</v>
          </cell>
          <cell r="D499" t="str">
            <v>Produtivo</v>
          </cell>
          <cell r="E499" t="str">
            <v>MBBRAS - SBC_x000D_
59.104.273/0001-29</v>
          </cell>
          <cell r="F499" t="str">
            <v>BSAO0034673</v>
          </cell>
          <cell r="G499" t="str">
            <v>DAIMLER TRUCK</v>
          </cell>
          <cell r="H499" t="str">
            <v>HAPPAG LLOYD BRASIL AGENCIAMENTO MARITIM</v>
          </cell>
          <cell r="I499" t="str">
            <v>MARITIMA</v>
          </cell>
          <cell r="J499" t="str">
            <v/>
          </cell>
          <cell r="K499">
            <v>44583</v>
          </cell>
          <cell r="L499" t="str">
            <v>HLCUSTR220107117</v>
          </cell>
          <cell r="M499" t="str">
            <v>1250251718</v>
          </cell>
          <cell r="Q499">
            <v>44588</v>
          </cell>
          <cell r="R499" t="str">
            <v>9710220 - UASC AL KHOR</v>
          </cell>
          <cell r="S499" t="str">
            <v>FCL</v>
          </cell>
          <cell r="T499">
            <v>44603</v>
          </cell>
          <cell r="U499">
            <v>44611</v>
          </cell>
          <cell r="V499" t="str">
            <v>152205028167203</v>
          </cell>
          <cell r="W499">
            <v>44611</v>
          </cell>
          <cell r="X499" t="str">
            <v/>
          </cell>
          <cell r="Y499" t="str">
            <v/>
          </cell>
          <cell r="Z499" t="str">
            <v/>
          </cell>
          <cell r="AA499" t="str">
            <v>0817800
PORTO DE SANTOS</v>
          </cell>
          <cell r="AB499" t="str">
            <v>0817800
PORTO DE SANTOS</v>
          </cell>
          <cell r="AC499" t="str">
            <v>BRASIL TERMINAL PORTUÁRIO S/A</v>
          </cell>
          <cell r="AD499">
            <v>44615</v>
          </cell>
          <cell r="AE499" t="str">
            <v>22/0365688-2</v>
          </cell>
          <cell r="AF499">
            <v>44616</v>
          </cell>
          <cell r="AG499" t="str">
            <v>Verde</v>
          </cell>
          <cell r="AH499">
            <v>44616</v>
          </cell>
          <cell r="AI499" t="str">
            <v/>
          </cell>
          <cell r="AJ499" t="str">
            <v/>
          </cell>
          <cell r="AK499">
            <v>44616</v>
          </cell>
        </row>
        <row r="500">
          <cell r="B500">
            <v>540200773</v>
          </cell>
          <cell r="C500" t="str">
            <v>Normal</v>
          </cell>
          <cell r="D500" t="str">
            <v>Produtivo</v>
          </cell>
          <cell r="E500" t="str">
            <v>MBBRAS - SBC_x000D_
59.104.273/0001-29</v>
          </cell>
          <cell r="F500" t="str">
            <v>BSAO0034666</v>
          </cell>
          <cell r="G500" t="str">
            <v>DAIMLER TRUCK</v>
          </cell>
          <cell r="H500" t="str">
            <v>HAPPAG LLOYD BRASIL AGENCIAMENTO MARITIM</v>
          </cell>
          <cell r="I500" t="str">
            <v>MARITIMA</v>
          </cell>
          <cell r="J500" t="str">
            <v/>
          </cell>
          <cell r="K500">
            <v>44583</v>
          </cell>
          <cell r="L500" t="str">
            <v>HLCUSTR220106995</v>
          </cell>
          <cell r="M500" t="str">
            <v>1250251709</v>
          </cell>
          <cell r="Q500">
            <v>44588</v>
          </cell>
          <cell r="R500" t="str">
            <v>9710220 - UASC AL KHOR</v>
          </cell>
          <cell r="S500" t="str">
            <v>FCL</v>
          </cell>
          <cell r="T500">
            <v>44603</v>
          </cell>
          <cell r="U500">
            <v>44611</v>
          </cell>
          <cell r="V500" t="str">
            <v>152205028166665</v>
          </cell>
          <cell r="W500">
            <v>44611</v>
          </cell>
          <cell r="X500" t="str">
            <v/>
          </cell>
          <cell r="Y500" t="str">
            <v/>
          </cell>
          <cell r="Z500" t="str">
            <v/>
          </cell>
          <cell r="AA500" t="str">
            <v>0817800
PORTO DE SANTOS</v>
          </cell>
          <cell r="AB500" t="str">
            <v>0817900
SAO PAULO</v>
          </cell>
          <cell r="AC500" t="str">
            <v>EADI SANTO ANDRE TERMINAL DE CARGAS LTDA.</v>
          </cell>
          <cell r="AD500">
            <v>44627</v>
          </cell>
          <cell r="AE500" t="str">
            <v>22/0433782-9</v>
          </cell>
          <cell r="AF500">
            <v>44627</v>
          </cell>
          <cell r="AG500" t="str">
            <v>Verde</v>
          </cell>
          <cell r="AH500">
            <v>44627</v>
          </cell>
          <cell r="AI500" t="str">
            <v/>
          </cell>
          <cell r="AJ500" t="str">
            <v/>
          </cell>
          <cell r="AK500" t="str">
            <v/>
          </cell>
        </row>
        <row r="501">
          <cell r="B501">
            <v>540200775</v>
          </cell>
          <cell r="C501" t="str">
            <v>Normal</v>
          </cell>
          <cell r="D501" t="str">
            <v>Produtivo</v>
          </cell>
          <cell r="E501" t="str">
            <v>MBBRAS - SBC_x000D_
59.104.273/0001-29</v>
          </cell>
          <cell r="F501" t="str">
            <v>BSAO0034668</v>
          </cell>
          <cell r="G501" t="str">
            <v>DAIMLER TRUCK</v>
          </cell>
          <cell r="H501" t="str">
            <v>HAPPAG LLOYD BRASIL AGENCIAMENTO MARITIM</v>
          </cell>
          <cell r="I501" t="str">
            <v>MARITIMA</v>
          </cell>
          <cell r="J501" t="str">
            <v/>
          </cell>
          <cell r="K501">
            <v>44583</v>
          </cell>
          <cell r="L501" t="str">
            <v>HLCUSTR220107011</v>
          </cell>
          <cell r="M501" t="str">
            <v>1250251717</v>
          </cell>
          <cell r="Q501">
            <v>44588</v>
          </cell>
          <cell r="R501" t="str">
            <v>9710220 - UASC AL KHOR</v>
          </cell>
          <cell r="S501" t="str">
            <v>FCL</v>
          </cell>
          <cell r="T501">
            <v>44603</v>
          </cell>
          <cell r="U501">
            <v>44611</v>
          </cell>
          <cell r="V501" t="str">
            <v>152205028166827</v>
          </cell>
          <cell r="W501">
            <v>44611</v>
          </cell>
          <cell r="X501" t="str">
            <v/>
          </cell>
          <cell r="Y501" t="str">
            <v/>
          </cell>
          <cell r="Z501" t="str">
            <v/>
          </cell>
          <cell r="AA501" t="str">
            <v>0817800
PORTO DE SANTOS</v>
          </cell>
          <cell r="AB501" t="str">
            <v>0817800
PORTO DE SANTOS</v>
          </cell>
          <cell r="AC501" t="str">
            <v>BRASIL TERMINAL PORTUÁRIO S/A</v>
          </cell>
          <cell r="AD501">
            <v>44613</v>
          </cell>
          <cell r="AE501" t="str">
            <v>22/0341821-3</v>
          </cell>
          <cell r="AF501">
            <v>44614</v>
          </cell>
          <cell r="AG501" t="str">
            <v>Verde</v>
          </cell>
          <cell r="AH501">
            <v>44614</v>
          </cell>
          <cell r="AI501" t="str">
            <v/>
          </cell>
          <cell r="AJ501" t="str">
            <v/>
          </cell>
          <cell r="AK501">
            <v>44614</v>
          </cell>
        </row>
        <row r="502">
          <cell r="B502">
            <v>540200760</v>
          </cell>
          <cell r="C502" t="str">
            <v>Normal</v>
          </cell>
          <cell r="D502" t="str">
            <v>Produtivo</v>
          </cell>
          <cell r="E502" t="str">
            <v>MBBRAS - SBC_x000D_
59.104.273/0001-29</v>
          </cell>
          <cell r="F502" t="str">
            <v>BSAO0034662</v>
          </cell>
          <cell r="G502" t="str">
            <v>DAIMLER TRUCK</v>
          </cell>
          <cell r="H502" t="str">
            <v>HAPPAG LLOYD BRASIL AGENCIAMENTO MARITIM</v>
          </cell>
          <cell r="I502" t="str">
            <v>MARITIMA</v>
          </cell>
          <cell r="J502" t="str">
            <v/>
          </cell>
          <cell r="K502">
            <v>44583</v>
          </cell>
          <cell r="L502" t="str">
            <v>HLCUSTR220106867</v>
          </cell>
          <cell r="M502" t="str">
            <v>1250251707</v>
          </cell>
          <cell r="Q502">
            <v>44583</v>
          </cell>
          <cell r="R502" t="str">
            <v>9710220 - UASC AL KHOR</v>
          </cell>
          <cell r="S502" t="str">
            <v>FCL</v>
          </cell>
          <cell r="T502">
            <v>44603</v>
          </cell>
          <cell r="U502">
            <v>44611</v>
          </cell>
          <cell r="V502" t="str">
            <v>152205028166312</v>
          </cell>
          <cell r="W502">
            <v>44611</v>
          </cell>
          <cell r="X502" t="str">
            <v/>
          </cell>
          <cell r="Y502" t="str">
            <v/>
          </cell>
          <cell r="Z502" t="str">
            <v/>
          </cell>
          <cell r="AA502" t="str">
            <v>0817800
PORTO DE SANTOS</v>
          </cell>
          <cell r="AB502" t="str">
            <v>0817800
PORTO DE SANTOS</v>
          </cell>
          <cell r="AC502" t="str">
            <v>BRASIL TERMINAL PORTUÁRIO S/A</v>
          </cell>
          <cell r="AD502" t="str">
            <v/>
          </cell>
          <cell r="AE502" t="str">
            <v/>
          </cell>
          <cell r="AF502" t="str">
            <v/>
          </cell>
          <cell r="AG502" t="str">
            <v/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</row>
        <row r="503">
          <cell r="B503">
            <v>540200776</v>
          </cell>
          <cell r="C503" t="str">
            <v>Normal</v>
          </cell>
          <cell r="D503" t="str">
            <v>Produtivo</v>
          </cell>
          <cell r="E503" t="str">
            <v>MBBRAS - SBC_x000D_
59.104.273/0001-29</v>
          </cell>
          <cell r="F503" t="str">
            <v>BSAO0034669</v>
          </cell>
          <cell r="G503" t="str">
            <v>DAIMLER TRUCK</v>
          </cell>
          <cell r="H503" t="str">
            <v>HAPPAG LLOYD BRASIL AGENCIAMENTO MARITIM</v>
          </cell>
          <cell r="I503" t="str">
            <v>MARITIMA</v>
          </cell>
          <cell r="J503" t="str">
            <v/>
          </cell>
          <cell r="K503">
            <v>44583</v>
          </cell>
          <cell r="L503" t="str">
            <v>HLCUSTR220107055</v>
          </cell>
          <cell r="M503" t="str">
            <v>1250251716</v>
          </cell>
          <cell r="Q503">
            <v>44588</v>
          </cell>
          <cell r="R503" t="str">
            <v>9710220 - UASC AL KHOR</v>
          </cell>
          <cell r="S503" t="str">
            <v>FCL</v>
          </cell>
          <cell r="T503">
            <v>44603</v>
          </cell>
          <cell r="U503">
            <v>44611</v>
          </cell>
          <cell r="V503" t="str">
            <v>152205028166908</v>
          </cell>
          <cell r="W503">
            <v>44611</v>
          </cell>
          <cell r="X503" t="str">
            <v/>
          </cell>
          <cell r="Y503" t="str">
            <v/>
          </cell>
          <cell r="Z503" t="str">
            <v/>
          </cell>
          <cell r="AA503" t="str">
            <v>0817800
PORTO DE SANTOS</v>
          </cell>
          <cell r="AB503" t="str">
            <v>0817800
PORTO DE SANTOS</v>
          </cell>
          <cell r="AC503" t="str">
            <v>BRASIL TERMINAL PORTUÁRIO S/A</v>
          </cell>
          <cell r="AD503">
            <v>44613</v>
          </cell>
          <cell r="AE503" t="str">
            <v>22/0343151-1</v>
          </cell>
          <cell r="AF503">
            <v>44614</v>
          </cell>
          <cell r="AG503" t="str">
            <v>Verde</v>
          </cell>
          <cell r="AH503">
            <v>44614</v>
          </cell>
          <cell r="AI503" t="str">
            <v/>
          </cell>
          <cell r="AJ503" t="str">
            <v/>
          </cell>
          <cell r="AK503">
            <v>44614</v>
          </cell>
        </row>
        <row r="504">
          <cell r="B504">
            <v>540200781</v>
          </cell>
          <cell r="C504" t="str">
            <v>Normal</v>
          </cell>
          <cell r="D504" t="str">
            <v>Produtivo</v>
          </cell>
          <cell r="E504" t="str">
            <v>MBBRAS - SBC_x000D_
59.104.273/0001-29</v>
          </cell>
          <cell r="F504" t="str">
            <v>BSAO0034675</v>
          </cell>
          <cell r="G504" t="str">
            <v>DAIMLER TRUCK</v>
          </cell>
          <cell r="H504" t="str">
            <v>HAPPAG LLOYD BRASIL AGENCIAMENTO MARITIM</v>
          </cell>
          <cell r="I504" t="str">
            <v>MARITIMA</v>
          </cell>
          <cell r="J504" t="str">
            <v/>
          </cell>
          <cell r="K504">
            <v>44583</v>
          </cell>
          <cell r="L504" t="str">
            <v>HLCUSTR220107150</v>
          </cell>
          <cell r="M504" t="str">
            <v>1250251712</v>
          </cell>
          <cell r="Q504">
            <v>44583</v>
          </cell>
          <cell r="R504" t="str">
            <v>9710220 - UASC AL KHOR</v>
          </cell>
          <cell r="S504" t="str">
            <v>FCL</v>
          </cell>
          <cell r="T504">
            <v>44603</v>
          </cell>
          <cell r="U504">
            <v>44611</v>
          </cell>
          <cell r="V504" t="str">
            <v>152205028167556</v>
          </cell>
          <cell r="W504">
            <v>44611</v>
          </cell>
          <cell r="X504" t="str">
            <v/>
          </cell>
          <cell r="Y504" t="str">
            <v/>
          </cell>
          <cell r="Z504" t="str">
            <v/>
          </cell>
          <cell r="AA504" t="str">
            <v>0817800
PORTO DE SANTOS</v>
          </cell>
          <cell r="AB504" t="str">
            <v>0817800
PORTO DE SANTOS</v>
          </cell>
          <cell r="AC504" t="str">
            <v>BRASIL TERMINAL PORTUÁRIO S/A</v>
          </cell>
          <cell r="AD504" t="str">
            <v/>
          </cell>
          <cell r="AE504" t="str">
            <v/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 t="str">
            <v/>
          </cell>
          <cell r="AK504" t="str">
            <v/>
          </cell>
        </row>
        <row r="505">
          <cell r="B505">
            <v>540200758</v>
          </cell>
          <cell r="C505" t="str">
            <v>Normal</v>
          </cell>
          <cell r="D505" t="str">
            <v>Produtivo</v>
          </cell>
          <cell r="E505" t="str">
            <v>MBBRAS - SBC_x000D_
59.104.273/0001-29</v>
          </cell>
          <cell r="F505" t="str">
            <v>BSAO0034659</v>
          </cell>
          <cell r="G505" t="str">
            <v>DAIMLER TRUCK</v>
          </cell>
          <cell r="H505" t="str">
            <v>HAPPAG LLOYD BRASIL AGENCIAMENTO MARITIM</v>
          </cell>
          <cell r="I505" t="str">
            <v>MARITIMA</v>
          </cell>
          <cell r="J505" t="str">
            <v/>
          </cell>
          <cell r="K505">
            <v>44583</v>
          </cell>
          <cell r="L505" t="str">
            <v>HLCUSTR220106600</v>
          </cell>
          <cell r="M505" t="str">
            <v>1250251703</v>
          </cell>
          <cell r="Q505">
            <v>44583</v>
          </cell>
          <cell r="R505" t="str">
            <v>9710220 - UASC AL KHOR</v>
          </cell>
          <cell r="S505" t="str">
            <v>FCL</v>
          </cell>
          <cell r="T505">
            <v>44603</v>
          </cell>
          <cell r="U505">
            <v>44611</v>
          </cell>
          <cell r="V505" t="str">
            <v>152205028166150</v>
          </cell>
          <cell r="W505">
            <v>44611</v>
          </cell>
          <cell r="X505" t="str">
            <v/>
          </cell>
          <cell r="Y505" t="str">
            <v/>
          </cell>
          <cell r="Z505" t="str">
            <v/>
          </cell>
          <cell r="AA505" t="str">
            <v>0817800
PORTO DE SANTOS</v>
          </cell>
          <cell r="AB505" t="str">
            <v>0817800
PORTO DE SANTOS</v>
          </cell>
          <cell r="AC505" t="str">
            <v>BRASIL TERMINAL PORTUÁRIO S/A</v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B506">
            <v>540200772</v>
          </cell>
          <cell r="C506" t="str">
            <v>Normal</v>
          </cell>
          <cell r="D506" t="str">
            <v>Produtivo</v>
          </cell>
          <cell r="E506" t="str">
            <v>MBBRAS - SBC_x000D_
59.104.273/0001-29</v>
          </cell>
          <cell r="F506" t="str">
            <v>BSAO0034664</v>
          </cell>
          <cell r="G506" t="str">
            <v>DAIMLER TRUCK</v>
          </cell>
          <cell r="H506" t="str">
            <v>HAPPAG LLOYD BRASIL AGENCIAMENTO MARITIM</v>
          </cell>
          <cell r="I506" t="str">
            <v>MARITIMA</v>
          </cell>
          <cell r="J506" t="str">
            <v/>
          </cell>
          <cell r="K506">
            <v>44583</v>
          </cell>
          <cell r="L506" t="str">
            <v>HLCUSTR220106973</v>
          </cell>
          <cell r="M506" t="str">
            <v>1250251708</v>
          </cell>
          <cell r="Q506">
            <v>44583</v>
          </cell>
          <cell r="R506" t="str">
            <v>9710220 - UASC AL KHOR</v>
          </cell>
          <cell r="S506" t="str">
            <v>FCL</v>
          </cell>
          <cell r="T506">
            <v>44603</v>
          </cell>
          <cell r="U506">
            <v>44611</v>
          </cell>
          <cell r="V506" t="str">
            <v>152205028166584</v>
          </cell>
          <cell r="W506">
            <v>44611</v>
          </cell>
          <cell r="X506" t="str">
            <v/>
          </cell>
          <cell r="Y506" t="str">
            <v/>
          </cell>
          <cell r="Z506" t="str">
            <v/>
          </cell>
          <cell r="AA506" t="str">
            <v>0817800
PORTO DE SANTOS</v>
          </cell>
          <cell r="AB506" t="str">
            <v>0817800
PORTO DE SANTOS</v>
          </cell>
          <cell r="AC506" t="str">
            <v>BRASIL TERMINAL PORTUÁRIO S/A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B507">
            <v>540200783</v>
          </cell>
          <cell r="C507" t="str">
            <v>Normal</v>
          </cell>
          <cell r="D507" t="str">
            <v>Produtivo</v>
          </cell>
          <cell r="E507" t="str">
            <v>MBBRAS - SBC_x000D_
59.104.273/0001-29</v>
          </cell>
          <cell r="F507" t="str">
            <v>BSAO0034679</v>
          </cell>
          <cell r="G507" t="str">
            <v>DAIMLER TRUCK</v>
          </cell>
          <cell r="H507" t="str">
            <v>HAPPAG LLOYD BRASIL AGENCIAMENTO MARITIM</v>
          </cell>
          <cell r="I507" t="str">
            <v>MARITIMA</v>
          </cell>
          <cell r="J507" t="str">
            <v/>
          </cell>
          <cell r="K507">
            <v>44583</v>
          </cell>
          <cell r="L507" t="str">
            <v>HLCUSTR220107201</v>
          </cell>
          <cell r="M507" t="str">
            <v>1250251722</v>
          </cell>
          <cell r="Q507">
            <v>44588</v>
          </cell>
          <cell r="R507" t="str">
            <v>9710220 - UASC AL KHOR</v>
          </cell>
          <cell r="S507" t="str">
            <v>FCL</v>
          </cell>
          <cell r="T507">
            <v>44603</v>
          </cell>
          <cell r="U507">
            <v>44611</v>
          </cell>
          <cell r="V507" t="str">
            <v>152205028167718</v>
          </cell>
          <cell r="W507">
            <v>44611</v>
          </cell>
          <cell r="X507" t="str">
            <v/>
          </cell>
          <cell r="Y507" t="str">
            <v/>
          </cell>
          <cell r="Z507" t="str">
            <v/>
          </cell>
          <cell r="AA507" t="str">
            <v>0817800
PORTO DE SANTOS</v>
          </cell>
          <cell r="AB507" t="str">
            <v>0817800
PORTO DE SANTOS</v>
          </cell>
          <cell r="AC507" t="str">
            <v>BRASIL TERMINAL PORTUÁRIO S/A</v>
          </cell>
          <cell r="AD507">
            <v>44613</v>
          </cell>
          <cell r="AE507" t="str">
            <v>22/0340527-8</v>
          </cell>
          <cell r="AF507">
            <v>44613</v>
          </cell>
          <cell r="AG507" t="str">
            <v>Verde</v>
          </cell>
          <cell r="AH507">
            <v>44613</v>
          </cell>
          <cell r="AI507" t="str">
            <v/>
          </cell>
          <cell r="AJ507" t="str">
            <v/>
          </cell>
          <cell r="AK507">
            <v>44613</v>
          </cell>
        </row>
        <row r="508">
          <cell r="B508">
            <v>540200778</v>
          </cell>
          <cell r="C508" t="str">
            <v>Normal</v>
          </cell>
          <cell r="D508" t="str">
            <v>Produtivo</v>
          </cell>
          <cell r="E508" t="str">
            <v>MBBRAS - SBC_x000D_
59.104.273/0001-29</v>
          </cell>
          <cell r="F508" t="str">
            <v>BSAO0034672</v>
          </cell>
          <cell r="G508" t="str">
            <v>DAIMLER TRUCK</v>
          </cell>
          <cell r="H508" t="str">
            <v>HAPPAG LLOYD BRASIL AGENCIAMENTO MARITIM</v>
          </cell>
          <cell r="I508" t="str">
            <v>MARITIMA</v>
          </cell>
          <cell r="J508" t="str">
            <v/>
          </cell>
          <cell r="K508">
            <v>44583</v>
          </cell>
          <cell r="L508" t="str">
            <v>HLCUSTR220107077</v>
          </cell>
          <cell r="M508" t="str">
            <v>1250251711</v>
          </cell>
          <cell r="Q508">
            <v>44583</v>
          </cell>
          <cell r="R508" t="str">
            <v>9710220 - UASC AL KHOR</v>
          </cell>
          <cell r="S508" t="str">
            <v>FCL</v>
          </cell>
          <cell r="T508">
            <v>44603</v>
          </cell>
          <cell r="U508">
            <v>44611</v>
          </cell>
          <cell r="V508" t="str">
            <v>152205028167122</v>
          </cell>
          <cell r="W508">
            <v>44611</v>
          </cell>
          <cell r="X508" t="str">
            <v/>
          </cell>
          <cell r="Y508" t="str">
            <v/>
          </cell>
          <cell r="Z508" t="str">
            <v/>
          </cell>
          <cell r="AA508" t="str">
            <v>0817800
PORTO DE SANTOS</v>
          </cell>
          <cell r="AB508" t="str">
            <v>0817800
PORTO DE SANTOS</v>
          </cell>
          <cell r="AC508" t="str">
            <v>BRASIL TERMINAL PORTUÁRIO S/A</v>
          </cell>
          <cell r="AD508" t="str">
            <v/>
          </cell>
          <cell r="AE508" t="str">
            <v/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</row>
        <row r="509">
          <cell r="B509">
            <v>540200782</v>
          </cell>
          <cell r="C509" t="str">
            <v>Normal</v>
          </cell>
          <cell r="D509" t="str">
            <v>Produtivo</v>
          </cell>
          <cell r="E509" t="str">
            <v>MBBRAS - SBC_x000D_
59.104.273/0001-29</v>
          </cell>
          <cell r="F509" t="str">
            <v>BSAO0034678</v>
          </cell>
          <cell r="G509" t="str">
            <v>DAIMLER TRUCK</v>
          </cell>
          <cell r="H509" t="str">
            <v>HAPPAG LLOYD BRASIL AGENCIAMENTO MARITIM</v>
          </cell>
          <cell r="I509" t="str">
            <v>MARITIMA</v>
          </cell>
          <cell r="J509" t="str">
            <v/>
          </cell>
          <cell r="K509">
            <v>44583</v>
          </cell>
          <cell r="L509" t="str">
            <v>HLCUSTR220107161</v>
          </cell>
          <cell r="M509" t="str">
            <v>1250251719</v>
          </cell>
          <cell r="Q509">
            <v>44588</v>
          </cell>
          <cell r="R509" t="str">
            <v>9710220 - UASC AL KHOR</v>
          </cell>
          <cell r="S509" t="str">
            <v>FCL</v>
          </cell>
          <cell r="T509">
            <v>44572</v>
          </cell>
          <cell r="U509">
            <v>44611</v>
          </cell>
          <cell r="V509" t="str">
            <v>152205028167637</v>
          </cell>
          <cell r="W509">
            <v>44611</v>
          </cell>
          <cell r="X509" t="str">
            <v/>
          </cell>
          <cell r="Y509" t="str">
            <v/>
          </cell>
          <cell r="Z509" t="str">
            <v/>
          </cell>
          <cell r="AA509" t="str">
            <v>0817800
PORTO DE SANTOS</v>
          </cell>
          <cell r="AB509" t="str">
            <v>0817800
PORTO DE SANTOS</v>
          </cell>
          <cell r="AC509" t="str">
            <v>BRASIL TERMINAL PORTUÁRIO S/A</v>
          </cell>
          <cell r="AD509">
            <v>44613</v>
          </cell>
          <cell r="AE509" t="str">
            <v>22/0341167-7</v>
          </cell>
          <cell r="AF509">
            <v>44613</v>
          </cell>
          <cell r="AG509" t="str">
            <v>Vermelho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B510">
            <v>540200784</v>
          </cell>
          <cell r="C510" t="str">
            <v>Normal</v>
          </cell>
          <cell r="D510" t="str">
            <v>Produtivo</v>
          </cell>
          <cell r="E510" t="str">
            <v>MBBRAS - SBC_x000D_
59.104.273/0001-29</v>
          </cell>
          <cell r="F510" t="str">
            <v>BSAO0034681</v>
          </cell>
          <cell r="G510" t="str">
            <v>DAIMLER TRUCK</v>
          </cell>
          <cell r="H510" t="str">
            <v>HAPPAG LLOYD BRASIL AGENCIAMENTO MARITIM</v>
          </cell>
          <cell r="I510" t="str">
            <v>MARITIMA</v>
          </cell>
          <cell r="J510" t="str">
            <v/>
          </cell>
          <cell r="K510">
            <v>44583</v>
          </cell>
          <cell r="L510" t="str">
            <v>HLCUSTR220107212</v>
          </cell>
          <cell r="M510" t="str">
            <v>1250251724</v>
          </cell>
          <cell r="Q510">
            <v>44588</v>
          </cell>
          <cell r="R510" t="str">
            <v>9710220 - UASC AL KHOR</v>
          </cell>
          <cell r="S510" t="str">
            <v>FCL</v>
          </cell>
          <cell r="T510">
            <v>44603</v>
          </cell>
          <cell r="U510">
            <v>44611</v>
          </cell>
          <cell r="V510" t="str">
            <v>152205028167807</v>
          </cell>
          <cell r="W510">
            <v>44611</v>
          </cell>
          <cell r="X510" t="str">
            <v/>
          </cell>
          <cell r="Y510" t="str">
            <v/>
          </cell>
          <cell r="Z510" t="str">
            <v/>
          </cell>
          <cell r="AA510" t="str">
            <v>0817800
PORTO DE SANTOS</v>
          </cell>
          <cell r="AB510" t="str">
            <v>0817800
PORTO DE SANTOS</v>
          </cell>
          <cell r="AC510" t="str">
            <v>BRASIL TERMINAL PORTUÁRIO S/A</v>
          </cell>
          <cell r="AD510">
            <v>44615</v>
          </cell>
          <cell r="AE510" t="str">
            <v>22/0360865-9</v>
          </cell>
          <cell r="AF510">
            <v>44615</v>
          </cell>
          <cell r="AG510" t="str">
            <v>Verde</v>
          </cell>
          <cell r="AH510">
            <v>44615</v>
          </cell>
          <cell r="AI510" t="str">
            <v/>
          </cell>
          <cell r="AJ510" t="str">
            <v/>
          </cell>
          <cell r="AK510">
            <v>44615</v>
          </cell>
        </row>
        <row r="511">
          <cell r="B511">
            <v>540200788</v>
          </cell>
          <cell r="C511" t="str">
            <v>Normal</v>
          </cell>
          <cell r="D511" t="str">
            <v>Produtivo</v>
          </cell>
          <cell r="E511" t="str">
            <v>MBBRAS - SBC_x000D_
59.104.273/0001-29</v>
          </cell>
          <cell r="F511" t="str">
            <v>BSAO0034687</v>
          </cell>
          <cell r="G511" t="str">
            <v>DAIMLER TRUCK</v>
          </cell>
          <cell r="H511" t="str">
            <v>HAPPAG LLOYD BRASIL AGENCIAMENTO MARITIM</v>
          </cell>
          <cell r="I511" t="str">
            <v>MARITIMA</v>
          </cell>
          <cell r="J511" t="str">
            <v/>
          </cell>
          <cell r="K511">
            <v>44583</v>
          </cell>
          <cell r="L511" t="str">
            <v>HLCUSTR220107710</v>
          </cell>
          <cell r="M511" t="str">
            <v>1250251730</v>
          </cell>
          <cell r="Q511">
            <v>44588</v>
          </cell>
          <cell r="R511" t="str">
            <v>9710220 - UASC AL KHOR</v>
          </cell>
          <cell r="S511" t="str">
            <v>FCL</v>
          </cell>
          <cell r="T511">
            <v>44603</v>
          </cell>
          <cell r="U511">
            <v>44611</v>
          </cell>
          <cell r="V511" t="str">
            <v>152205028168285</v>
          </cell>
          <cell r="W511">
            <v>44611</v>
          </cell>
          <cell r="X511" t="str">
            <v/>
          </cell>
          <cell r="Y511" t="str">
            <v/>
          </cell>
          <cell r="Z511" t="str">
            <v/>
          </cell>
          <cell r="AA511" t="str">
            <v>0817800
PORTO DE SANTOS</v>
          </cell>
          <cell r="AB511" t="str">
            <v>0817800
PORTO DE SANTOS</v>
          </cell>
          <cell r="AC511" t="str">
            <v>BRASIL TERMINAL PORTUÁRIO S/A</v>
          </cell>
          <cell r="AD511">
            <v>44613</v>
          </cell>
          <cell r="AE511" t="str">
            <v>22/0342744-1</v>
          </cell>
          <cell r="AF511">
            <v>44614</v>
          </cell>
          <cell r="AG511" t="str">
            <v>Verde</v>
          </cell>
          <cell r="AH511">
            <v>44614</v>
          </cell>
          <cell r="AI511" t="str">
            <v/>
          </cell>
          <cell r="AJ511" t="str">
            <v/>
          </cell>
          <cell r="AK511">
            <v>44614</v>
          </cell>
        </row>
        <row r="512">
          <cell r="B512">
            <v>540200789</v>
          </cell>
          <cell r="C512" t="str">
            <v>Normal</v>
          </cell>
          <cell r="D512" t="str">
            <v>Produtivo</v>
          </cell>
          <cell r="E512" t="str">
            <v>MBBRAS - SBC_x000D_
59.104.273/0001-29</v>
          </cell>
          <cell r="F512" t="str">
            <v>BSAO0034688</v>
          </cell>
          <cell r="G512" t="str">
            <v>DAIMLER TRUCK</v>
          </cell>
          <cell r="H512" t="str">
            <v>HAPPAG LLOYD BRASIL AGENCIAMENTO MARITIM</v>
          </cell>
          <cell r="I512" t="str">
            <v>MARITIMA</v>
          </cell>
          <cell r="J512" t="str">
            <v/>
          </cell>
          <cell r="K512">
            <v>44583</v>
          </cell>
          <cell r="L512" t="str">
            <v>HLCUSTR220107720</v>
          </cell>
          <cell r="M512" t="str">
            <v>1250251728</v>
          </cell>
          <cell r="Q512">
            <v>44588</v>
          </cell>
          <cell r="R512" t="str">
            <v>9710220 - UASC AL KHOR</v>
          </cell>
          <cell r="S512" t="str">
            <v>FCL</v>
          </cell>
          <cell r="T512">
            <v>44603</v>
          </cell>
          <cell r="U512">
            <v>44611</v>
          </cell>
          <cell r="V512" t="str">
            <v>152205028168366</v>
          </cell>
          <cell r="W512">
            <v>44611</v>
          </cell>
          <cell r="X512" t="str">
            <v/>
          </cell>
          <cell r="Y512" t="str">
            <v/>
          </cell>
          <cell r="Z512" t="str">
            <v/>
          </cell>
          <cell r="AA512" t="str">
            <v>0817800
PORTO DE SANTOS</v>
          </cell>
          <cell r="AB512" t="str">
            <v>0817800
PORTO DE SANTOS</v>
          </cell>
          <cell r="AC512" t="str">
            <v>BRASIL TERMINAL PORTUÁRIO S/A</v>
          </cell>
          <cell r="AD512">
            <v>44613</v>
          </cell>
          <cell r="AE512" t="str">
            <v>22/0342739-5</v>
          </cell>
          <cell r="AF512">
            <v>44614</v>
          </cell>
          <cell r="AG512" t="str">
            <v>Verde</v>
          </cell>
          <cell r="AH512">
            <v>44614</v>
          </cell>
          <cell r="AI512" t="str">
            <v/>
          </cell>
          <cell r="AJ512" t="str">
            <v/>
          </cell>
          <cell r="AK512">
            <v>44614</v>
          </cell>
        </row>
        <row r="513">
          <cell r="B513">
            <v>540200787</v>
          </cell>
          <cell r="C513" t="str">
            <v>Normal</v>
          </cell>
          <cell r="D513" t="str">
            <v>Produtivo</v>
          </cell>
          <cell r="E513" t="str">
            <v>MBBRAS - SBC_x000D_
59.104.273/0001-29</v>
          </cell>
          <cell r="F513" t="str">
            <v>BSAO0034685</v>
          </cell>
          <cell r="G513" t="str">
            <v>DAIMLER TRUCK</v>
          </cell>
          <cell r="H513" t="str">
            <v>HAPPAG LLOYD BRASIL AGENCIAMENTO MARITIM</v>
          </cell>
          <cell r="I513" t="str">
            <v>MARITIMA</v>
          </cell>
          <cell r="J513" t="str">
            <v/>
          </cell>
          <cell r="K513">
            <v>44583</v>
          </cell>
          <cell r="L513" t="str">
            <v>HLCUSTR220107691</v>
          </cell>
          <cell r="M513" t="str">
            <v>1250251726</v>
          </cell>
          <cell r="Q513">
            <v>44588</v>
          </cell>
          <cell r="R513" t="str">
            <v>9710220 - UASC AL KHOR</v>
          </cell>
          <cell r="S513" t="str">
            <v>FCL</v>
          </cell>
          <cell r="T513">
            <v>44603</v>
          </cell>
          <cell r="U513">
            <v>44611</v>
          </cell>
          <cell r="V513" t="str">
            <v>152205028168102</v>
          </cell>
          <cell r="W513">
            <v>44611</v>
          </cell>
          <cell r="X513" t="str">
            <v/>
          </cell>
          <cell r="Y513" t="str">
            <v/>
          </cell>
          <cell r="Z513" t="str">
            <v/>
          </cell>
          <cell r="AA513" t="str">
            <v>0817800
PORTO DE SANTOS</v>
          </cell>
          <cell r="AB513" t="str">
            <v>0817800
PORTO DE SANTOS</v>
          </cell>
          <cell r="AC513" t="str">
            <v>BRASIL TERMINAL PORTUÁRIO S/A</v>
          </cell>
          <cell r="AD513">
            <v>44623</v>
          </cell>
          <cell r="AE513" t="str">
            <v>22/0407507-7</v>
          </cell>
          <cell r="AF513">
            <v>44624</v>
          </cell>
          <cell r="AG513" t="str">
            <v>Verde</v>
          </cell>
          <cell r="AH513">
            <v>44624</v>
          </cell>
          <cell r="AI513" t="str">
            <v/>
          </cell>
          <cell r="AJ513" t="str">
            <v/>
          </cell>
          <cell r="AK513">
            <v>44627</v>
          </cell>
        </row>
        <row r="514">
          <cell r="B514">
            <v>540200794</v>
          </cell>
          <cell r="C514" t="str">
            <v>Normal</v>
          </cell>
          <cell r="D514" t="str">
            <v>Produtivo</v>
          </cell>
          <cell r="E514" t="str">
            <v>MBBRAS - SBC_x000D_
59.104.273/0001-29</v>
          </cell>
          <cell r="F514" t="str">
            <v>BSAO0034694</v>
          </cell>
          <cell r="G514" t="str">
            <v>DAIMLER TRUCK</v>
          </cell>
          <cell r="H514" t="str">
            <v>HAPPAG LLOYD BRASIL AGENCIAMENTO MARITIM</v>
          </cell>
          <cell r="I514" t="str">
            <v>MARITIMA</v>
          </cell>
          <cell r="J514" t="str">
            <v/>
          </cell>
          <cell r="K514">
            <v>44583</v>
          </cell>
          <cell r="L514" t="str">
            <v>HLCUSTR220108175</v>
          </cell>
          <cell r="M514" t="str">
            <v>1250251734</v>
          </cell>
          <cell r="Q514">
            <v>44583</v>
          </cell>
          <cell r="R514" t="str">
            <v>9710220 -UASC AL KHOR</v>
          </cell>
          <cell r="S514" t="str">
            <v>FCL</v>
          </cell>
          <cell r="T514">
            <v>44603</v>
          </cell>
          <cell r="U514">
            <v>44611</v>
          </cell>
          <cell r="V514" t="str">
            <v>152205028168870</v>
          </cell>
          <cell r="W514">
            <v>44611</v>
          </cell>
          <cell r="X514" t="str">
            <v/>
          </cell>
          <cell r="Y514" t="str">
            <v/>
          </cell>
          <cell r="Z514" t="str">
            <v/>
          </cell>
          <cell r="AA514" t="str">
            <v>0817800
PORTO DE SANTOS</v>
          </cell>
          <cell r="AB514" t="str">
            <v>0817800
PORTO DE SANTOS</v>
          </cell>
          <cell r="AC514" t="str">
            <v>BRASIL TERMINAL PORTUÁRIO S/A</v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</row>
        <row r="515">
          <cell r="B515">
            <v>540200790</v>
          </cell>
          <cell r="C515" t="str">
            <v>Normal</v>
          </cell>
          <cell r="D515" t="str">
            <v>Produtivo</v>
          </cell>
          <cell r="E515" t="str">
            <v>MBBRAS - SBC_x000D_
59.104.273/0001-29</v>
          </cell>
          <cell r="F515" t="str">
            <v>BSAO0034690</v>
          </cell>
          <cell r="G515" t="str">
            <v>DAIMLER TRUCK</v>
          </cell>
          <cell r="H515" t="str">
            <v>HAPPAG LLOYD BRASIL AGENCIAMENTO MARITIM</v>
          </cell>
          <cell r="I515" t="str">
            <v>MARITIMA</v>
          </cell>
          <cell r="J515" t="str">
            <v/>
          </cell>
          <cell r="K515">
            <v>44583</v>
          </cell>
          <cell r="L515" t="str">
            <v>HLCUSTR220107804</v>
          </cell>
          <cell r="M515" t="str">
            <v>1250251729</v>
          </cell>
          <cell r="Q515">
            <v>44588</v>
          </cell>
          <cell r="R515" t="str">
            <v>9710220 - UASC AL KHOR</v>
          </cell>
          <cell r="S515" t="str">
            <v>FCL</v>
          </cell>
          <cell r="T515">
            <v>44603</v>
          </cell>
          <cell r="U515">
            <v>44611</v>
          </cell>
          <cell r="V515" t="str">
            <v>152205028168447</v>
          </cell>
          <cell r="W515">
            <v>44611</v>
          </cell>
          <cell r="X515" t="str">
            <v/>
          </cell>
          <cell r="Y515" t="str">
            <v/>
          </cell>
          <cell r="Z515" t="str">
            <v/>
          </cell>
          <cell r="AA515" t="str">
            <v>0817800
PORTO DE SANTOS</v>
          </cell>
          <cell r="AB515" t="str">
            <v>0817800
PORTO DE SANTOS</v>
          </cell>
          <cell r="AC515" t="str">
            <v>BRASIL TERMINAL PORTUÁRIO S/A</v>
          </cell>
          <cell r="AD515">
            <v>44613</v>
          </cell>
          <cell r="AE515" t="str">
            <v>22/0343152-0</v>
          </cell>
          <cell r="AF515">
            <v>44614</v>
          </cell>
          <cell r="AG515" t="str">
            <v>Verde</v>
          </cell>
          <cell r="AH515">
            <v>44614</v>
          </cell>
          <cell r="AI515" t="str">
            <v/>
          </cell>
          <cell r="AJ515" t="str">
            <v/>
          </cell>
          <cell r="AK515">
            <v>44614</v>
          </cell>
        </row>
        <row r="516">
          <cell r="B516">
            <v>540200786</v>
          </cell>
          <cell r="C516" t="str">
            <v>Normal</v>
          </cell>
          <cell r="D516" t="str">
            <v>Produtivo</v>
          </cell>
          <cell r="E516" t="str">
            <v>MBBRAS - SBC_x000D_
59.104.273/0001-29</v>
          </cell>
          <cell r="F516" t="str">
            <v>BSAO0034683</v>
          </cell>
          <cell r="G516" t="str">
            <v>DAIMLER TRUCK</v>
          </cell>
          <cell r="H516" t="str">
            <v>HAPPAG LLOYD BRASIL AGENCIAMENTO MARITIM</v>
          </cell>
          <cell r="I516" t="str">
            <v>MARITIMA</v>
          </cell>
          <cell r="J516" t="str">
            <v/>
          </cell>
          <cell r="K516">
            <v>44583</v>
          </cell>
          <cell r="L516" t="str">
            <v>HLCUSTR220107603</v>
          </cell>
          <cell r="M516" t="str">
            <v>1250251727</v>
          </cell>
          <cell r="Q516">
            <v>44583</v>
          </cell>
          <cell r="R516" t="str">
            <v>9710220 - UASC AL KHOR</v>
          </cell>
          <cell r="S516" t="str">
            <v>FCL</v>
          </cell>
          <cell r="T516">
            <v>44603</v>
          </cell>
          <cell r="U516">
            <v>44611</v>
          </cell>
          <cell r="V516" t="str">
            <v>152205028168013</v>
          </cell>
          <cell r="W516">
            <v>44611</v>
          </cell>
          <cell r="X516" t="str">
            <v/>
          </cell>
          <cell r="Y516" t="str">
            <v/>
          </cell>
          <cell r="Z516" t="str">
            <v/>
          </cell>
          <cell r="AA516" t="str">
            <v>0817800
PORTO DE SANTOS</v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</row>
        <row r="517">
          <cell r="B517">
            <v>540200793</v>
          </cell>
          <cell r="C517" t="str">
            <v>Normal</v>
          </cell>
          <cell r="D517" t="str">
            <v>Produtivo</v>
          </cell>
          <cell r="E517" t="str">
            <v>MBBRAS - SBC_x000D_
59.104.273/0001-29</v>
          </cell>
          <cell r="F517" t="str">
            <v>BSAO0034693</v>
          </cell>
          <cell r="G517" t="str">
            <v>DAIMLER TRUCK</v>
          </cell>
          <cell r="H517" t="str">
            <v>HAPPAG LLOYD BRASIL AGENCIAMENTO MARITIM</v>
          </cell>
          <cell r="I517" t="str">
            <v>MARITIMA</v>
          </cell>
          <cell r="J517" t="str">
            <v/>
          </cell>
          <cell r="K517">
            <v>44583</v>
          </cell>
          <cell r="L517" t="str">
            <v>HLCUSTR220108014</v>
          </cell>
          <cell r="M517" t="str">
            <v>1250251733</v>
          </cell>
          <cell r="Q517">
            <v>44588</v>
          </cell>
          <cell r="R517" t="str">
            <v>9710220 - UASC AL KHOR</v>
          </cell>
          <cell r="S517" t="str">
            <v>FCL</v>
          </cell>
          <cell r="T517">
            <v>44603</v>
          </cell>
          <cell r="U517">
            <v>44611</v>
          </cell>
          <cell r="V517" t="str">
            <v>152205028168790</v>
          </cell>
          <cell r="W517">
            <v>44611</v>
          </cell>
          <cell r="X517" t="str">
            <v/>
          </cell>
          <cell r="Y517" t="str">
            <v/>
          </cell>
          <cell r="Z517" t="str">
            <v/>
          </cell>
          <cell r="AA517" t="str">
            <v>0817800
PORTO DE SANTOS</v>
          </cell>
          <cell r="AB517" t="str">
            <v>0817800
PORTO DE SANTOS</v>
          </cell>
          <cell r="AC517" t="str">
            <v>BRASIL TERMINAL PORTUÁRIO S/A</v>
          </cell>
          <cell r="AD517">
            <v>44613</v>
          </cell>
          <cell r="AE517" t="str">
            <v>22/0343187-2</v>
          </cell>
          <cell r="AF517">
            <v>44614</v>
          </cell>
          <cell r="AG517" t="str">
            <v>Verde</v>
          </cell>
          <cell r="AH517">
            <v>44614</v>
          </cell>
          <cell r="AI517" t="str">
            <v/>
          </cell>
          <cell r="AJ517" t="str">
            <v/>
          </cell>
          <cell r="AK517">
            <v>44614</v>
          </cell>
        </row>
        <row r="518">
          <cell r="B518">
            <v>540200801</v>
          </cell>
          <cell r="C518" t="str">
            <v>Normal</v>
          </cell>
          <cell r="D518" t="str">
            <v>Produtivo</v>
          </cell>
          <cell r="E518" t="str">
            <v>MBBRAS - SBC_x000D_
59.104.273/0001-29</v>
          </cell>
          <cell r="F518" t="str">
            <v>BSAO0034707</v>
          </cell>
          <cell r="G518" t="str">
            <v>DAIMLER TRUCK</v>
          </cell>
          <cell r="H518" t="str">
            <v>HAPPAG LLOYD BRASIL AGENCIAMENTO MARITIM</v>
          </cell>
          <cell r="I518" t="str">
            <v>MARITIMA</v>
          </cell>
          <cell r="J518" t="str">
            <v/>
          </cell>
          <cell r="K518">
            <v>44583</v>
          </cell>
          <cell r="L518" t="str">
            <v>HLCUSTR220108438</v>
          </cell>
          <cell r="M518" t="str">
            <v>1250251744</v>
          </cell>
          <cell r="Q518">
            <v>44588</v>
          </cell>
          <cell r="R518" t="str">
            <v>9710220 - UASC AL KHOR</v>
          </cell>
          <cell r="S518" t="str">
            <v>FCL</v>
          </cell>
          <cell r="T518">
            <v>44603</v>
          </cell>
          <cell r="U518">
            <v>44611</v>
          </cell>
          <cell r="V518" t="str">
            <v>152205028169508</v>
          </cell>
          <cell r="W518">
            <v>44611</v>
          </cell>
          <cell r="X518" t="str">
            <v/>
          </cell>
          <cell r="Y518" t="str">
            <v/>
          </cell>
          <cell r="Z518" t="str">
            <v/>
          </cell>
          <cell r="AA518" t="str">
            <v>0817800
PORTO DE SANTOS</v>
          </cell>
          <cell r="AB518" t="str">
            <v>0817800
PORTO DE SANTOS</v>
          </cell>
          <cell r="AC518" t="str">
            <v>BRASIL TERMINAL PORTUÁRIO S/A</v>
          </cell>
          <cell r="AD518">
            <v>44613</v>
          </cell>
          <cell r="AE518" t="str">
            <v>22/0341015-8</v>
          </cell>
          <cell r="AF518">
            <v>44613</v>
          </cell>
          <cell r="AG518" t="str">
            <v>Verde</v>
          </cell>
          <cell r="AH518">
            <v>44613</v>
          </cell>
          <cell r="AI518" t="str">
            <v/>
          </cell>
          <cell r="AJ518" t="str">
            <v/>
          </cell>
          <cell r="AK518">
            <v>44613</v>
          </cell>
        </row>
        <row r="519">
          <cell r="B519">
            <v>540200798</v>
          </cell>
          <cell r="C519" t="str">
            <v>Normal</v>
          </cell>
          <cell r="D519" t="str">
            <v>Produtivo</v>
          </cell>
          <cell r="E519" t="str">
            <v>MBBRAS - SBC_x000D_
59.104.273/0001-29</v>
          </cell>
          <cell r="F519" t="str">
            <v>BSAO0034701</v>
          </cell>
          <cell r="G519" t="str">
            <v>DAIMLER TRUCK</v>
          </cell>
          <cell r="H519" t="str">
            <v>HAPPAG LLOYD BRASIL AGENCIAMENTO MARITIM</v>
          </cell>
          <cell r="I519" t="str">
            <v>MARITIMA</v>
          </cell>
          <cell r="J519" t="str">
            <v/>
          </cell>
          <cell r="K519">
            <v>44583</v>
          </cell>
          <cell r="L519" t="str">
            <v>HLCUSTR220108398</v>
          </cell>
          <cell r="M519" t="str">
            <v>1250251740</v>
          </cell>
          <cell r="Q519">
            <v>44583</v>
          </cell>
          <cell r="R519" t="str">
            <v>9710220 - UASC AL KHOR</v>
          </cell>
          <cell r="S519" t="str">
            <v>FCL</v>
          </cell>
          <cell r="T519">
            <v>44603</v>
          </cell>
          <cell r="U519">
            <v>44611</v>
          </cell>
          <cell r="V519" t="str">
            <v>152205028169257</v>
          </cell>
          <cell r="W519">
            <v>44611</v>
          </cell>
          <cell r="X519" t="str">
            <v/>
          </cell>
          <cell r="Y519" t="str">
            <v/>
          </cell>
          <cell r="Z519" t="str">
            <v/>
          </cell>
          <cell r="AA519" t="str">
            <v>0817800
PORTO DE SANTOS</v>
          </cell>
          <cell r="AB519" t="str">
            <v/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</row>
        <row r="520">
          <cell r="B520">
            <v>540200804</v>
          </cell>
          <cell r="C520" t="str">
            <v>Normal</v>
          </cell>
          <cell r="D520" t="str">
            <v>Produtivo</v>
          </cell>
          <cell r="E520" t="str">
            <v>MBBRAS - SBC_x000D_
59.104.273/0001-29</v>
          </cell>
          <cell r="F520" t="str">
            <v>BSAO0034713</v>
          </cell>
          <cell r="G520" t="str">
            <v>DAIMLER TRUCK</v>
          </cell>
          <cell r="H520" t="str">
            <v>HAPPAG LLOYD BRASIL AGENCIAMENTO MARITIM</v>
          </cell>
          <cell r="I520" t="str">
            <v>MARITIMA</v>
          </cell>
          <cell r="J520" t="str">
            <v/>
          </cell>
          <cell r="K520">
            <v>44583</v>
          </cell>
          <cell r="L520" t="str">
            <v>HLCUSTR220108460</v>
          </cell>
          <cell r="M520" t="str">
            <v>1250251747</v>
          </cell>
          <cell r="Q520">
            <v>44588</v>
          </cell>
          <cell r="R520" t="str">
            <v>9710220 - UASC AL KHOR</v>
          </cell>
          <cell r="S520" t="str">
            <v>FCL</v>
          </cell>
          <cell r="T520">
            <v>44603</v>
          </cell>
          <cell r="U520">
            <v>44611</v>
          </cell>
          <cell r="V520" t="str">
            <v>152205028169842</v>
          </cell>
          <cell r="W520">
            <v>44611</v>
          </cell>
          <cell r="X520" t="str">
            <v/>
          </cell>
          <cell r="Y520" t="str">
            <v/>
          </cell>
          <cell r="Z520" t="str">
            <v/>
          </cell>
          <cell r="AA520" t="str">
            <v>0817800
PORTO DE SANTOS</v>
          </cell>
          <cell r="AB520" t="str">
            <v>0817800
PORTO DE SANTOS</v>
          </cell>
          <cell r="AC520" t="str">
            <v>BRASIL TERMINAL PORTUÁRIO S/A</v>
          </cell>
          <cell r="AD520">
            <v>44613</v>
          </cell>
          <cell r="AE520" t="str">
            <v>22/0341061-1</v>
          </cell>
          <cell r="AF520">
            <v>44613</v>
          </cell>
          <cell r="AG520" t="str">
            <v>Verde</v>
          </cell>
          <cell r="AH520">
            <v>44613</v>
          </cell>
          <cell r="AI520" t="str">
            <v/>
          </cell>
          <cell r="AJ520" t="str">
            <v/>
          </cell>
          <cell r="AK520">
            <v>44613</v>
          </cell>
        </row>
        <row r="521">
          <cell r="B521">
            <v>540200795</v>
          </cell>
          <cell r="C521" t="str">
            <v>Normal</v>
          </cell>
          <cell r="D521" t="str">
            <v>Produtivo</v>
          </cell>
          <cell r="E521" t="str">
            <v>MBBRAS - SBC_x000D_
59.104.273/0001-29</v>
          </cell>
          <cell r="F521" t="str">
            <v>BSAO0034697</v>
          </cell>
          <cell r="G521" t="str">
            <v>DAIMLER TRUCK</v>
          </cell>
          <cell r="H521" t="str">
            <v>HAPPAG LLOYD BRASIL AGENCIAMENTO MARITIM</v>
          </cell>
          <cell r="I521" t="str">
            <v>MARITIMA</v>
          </cell>
          <cell r="J521" t="str">
            <v/>
          </cell>
          <cell r="K521">
            <v>44583</v>
          </cell>
          <cell r="L521" t="str">
            <v>HLCUSTR220108300</v>
          </cell>
          <cell r="M521" t="str">
            <v>1250251735</v>
          </cell>
          <cell r="Q521">
            <v>44588</v>
          </cell>
          <cell r="R521" t="str">
            <v>9710220 - UASC AL KHOR</v>
          </cell>
          <cell r="S521" t="str">
            <v>FCL</v>
          </cell>
          <cell r="T521">
            <v>44603</v>
          </cell>
          <cell r="U521">
            <v>44611</v>
          </cell>
          <cell r="V521" t="str">
            <v>152205028168951</v>
          </cell>
          <cell r="W521">
            <v>44611</v>
          </cell>
          <cell r="X521" t="str">
            <v/>
          </cell>
          <cell r="Y521" t="str">
            <v/>
          </cell>
          <cell r="Z521" t="str">
            <v/>
          </cell>
          <cell r="AA521" t="str">
            <v>0817800
PORTO DE SANTOS</v>
          </cell>
          <cell r="AB521" t="str">
            <v>0817800
PORTO DE SANTOS</v>
          </cell>
          <cell r="AC521" t="str">
            <v>BRASIL TERMINAL PORTUÁRIO S/A</v>
          </cell>
          <cell r="AD521">
            <v>44613</v>
          </cell>
          <cell r="AE521" t="str">
            <v>22/0340519-7</v>
          </cell>
          <cell r="AF521">
            <v>44613</v>
          </cell>
          <cell r="AG521" t="str">
            <v>Verde</v>
          </cell>
          <cell r="AH521">
            <v>44613</v>
          </cell>
          <cell r="AI521" t="str">
            <v/>
          </cell>
          <cell r="AJ521" t="str">
            <v/>
          </cell>
          <cell r="AK521">
            <v>44613</v>
          </cell>
        </row>
        <row r="522">
          <cell r="B522">
            <v>540200791</v>
          </cell>
          <cell r="C522" t="str">
            <v>Normal</v>
          </cell>
          <cell r="D522" t="str">
            <v>Produtivo</v>
          </cell>
          <cell r="E522" t="str">
            <v>MBBRAS - SBC_x000D_
59.104.273/0001-29</v>
          </cell>
          <cell r="F522" t="str">
            <v>BSAO0034691</v>
          </cell>
          <cell r="G522" t="str">
            <v>DAIMLER TRUCK</v>
          </cell>
          <cell r="H522" t="str">
            <v>HAPPAG LLOYD BRASIL AGENCIAMENTO MARITIM</v>
          </cell>
          <cell r="I522" t="str">
            <v>MARITIMA</v>
          </cell>
          <cell r="J522" t="str">
            <v/>
          </cell>
          <cell r="K522">
            <v>44583</v>
          </cell>
          <cell r="L522" t="str">
            <v>HLCUSTR220107921</v>
          </cell>
          <cell r="M522" t="str">
            <v>1250251732</v>
          </cell>
          <cell r="Q522">
            <v>44588</v>
          </cell>
          <cell r="R522" t="str">
            <v>9710220 - UASC AL KHOR</v>
          </cell>
          <cell r="S522" t="str">
            <v>FCL</v>
          </cell>
          <cell r="T522">
            <v>44603</v>
          </cell>
          <cell r="U522">
            <v>44611</v>
          </cell>
          <cell r="V522" t="str">
            <v>152205028168528</v>
          </cell>
          <cell r="W522">
            <v>44611</v>
          </cell>
          <cell r="X522" t="str">
            <v/>
          </cell>
          <cell r="Y522" t="str">
            <v/>
          </cell>
          <cell r="Z522" t="str">
            <v/>
          </cell>
          <cell r="AA522" t="str">
            <v>0817800
PORTO DE SANTOS</v>
          </cell>
          <cell r="AB522" t="str">
            <v>0817800
PORTO DE SANTOS</v>
          </cell>
          <cell r="AC522" t="str">
            <v>BRASIL TERMINAL PORTUÁRIO S/A</v>
          </cell>
          <cell r="AD522">
            <v>44613</v>
          </cell>
          <cell r="AE522" t="str">
            <v>22/0341014-0</v>
          </cell>
          <cell r="AF522">
            <v>44613</v>
          </cell>
          <cell r="AG522" t="str">
            <v>Verde</v>
          </cell>
          <cell r="AH522">
            <v>44613</v>
          </cell>
          <cell r="AI522" t="str">
            <v/>
          </cell>
          <cell r="AJ522" t="str">
            <v/>
          </cell>
          <cell r="AK522">
            <v>44613</v>
          </cell>
        </row>
        <row r="523">
          <cell r="B523">
            <v>540200800</v>
          </cell>
          <cell r="C523" t="str">
            <v>Normal</v>
          </cell>
          <cell r="D523" t="str">
            <v>Produtivo</v>
          </cell>
          <cell r="E523" t="str">
            <v>MBBRAS - SBC_x000D_
59.104.273/0001-29</v>
          </cell>
          <cell r="F523" t="str">
            <v>BSAO0034705</v>
          </cell>
          <cell r="G523" t="str">
            <v>DAIMLER TRUCK</v>
          </cell>
          <cell r="H523" t="str">
            <v>HAPPAG LLOYD BRASIL AGENCIAMENTO MARITIM</v>
          </cell>
          <cell r="I523" t="str">
            <v>MARITIMA</v>
          </cell>
          <cell r="J523" t="str">
            <v/>
          </cell>
          <cell r="K523">
            <v>44583</v>
          </cell>
          <cell r="L523" t="str">
            <v>HLCUSTR220108427</v>
          </cell>
          <cell r="M523" t="str">
            <v>1250251742</v>
          </cell>
          <cell r="Q523">
            <v>44583</v>
          </cell>
          <cell r="R523" t="str">
            <v>9710220 - UASC AL KHOR</v>
          </cell>
          <cell r="S523" t="str">
            <v>FCL</v>
          </cell>
          <cell r="T523">
            <v>44603</v>
          </cell>
          <cell r="U523">
            <v>44611</v>
          </cell>
          <cell r="V523" t="str">
            <v>152205028169419</v>
          </cell>
          <cell r="W523">
            <v>44611</v>
          </cell>
          <cell r="X523" t="str">
            <v/>
          </cell>
          <cell r="Y523" t="str">
            <v/>
          </cell>
          <cell r="Z523" t="str">
            <v/>
          </cell>
          <cell r="AA523" t="str">
            <v>0817800
PORTO DE SANTOS</v>
          </cell>
          <cell r="AB523" t="str">
            <v>0817800
PORTO DE SANTOS</v>
          </cell>
          <cell r="AC523" t="str">
            <v>BRASIL TERMINAL PORTUÁRIO S/A</v>
          </cell>
          <cell r="AD523" t="str">
            <v/>
          </cell>
          <cell r="AE523" t="str">
            <v/>
          </cell>
          <cell r="AF523" t="str">
            <v/>
          </cell>
          <cell r="AG523" t="str">
            <v/>
          </cell>
          <cell r="AH523" t="str">
            <v/>
          </cell>
          <cell r="AI523" t="str">
            <v/>
          </cell>
          <cell r="AJ523" t="str">
            <v/>
          </cell>
          <cell r="AK523" t="str">
            <v/>
          </cell>
        </row>
        <row r="524">
          <cell r="B524">
            <v>540200799</v>
          </cell>
          <cell r="C524" t="str">
            <v>Normal</v>
          </cell>
          <cell r="D524" t="str">
            <v>Produtivo</v>
          </cell>
          <cell r="E524" t="str">
            <v>MBBRAS - SBC_x000D_
59.104.273/0001-29</v>
          </cell>
          <cell r="F524" t="str">
            <v>BSAO0034702</v>
          </cell>
          <cell r="G524" t="str">
            <v>DAIMLER TRUCK</v>
          </cell>
          <cell r="H524" t="str">
            <v>HAPPAG LLOYD BRASIL AGENCIAMENTO MARITIM</v>
          </cell>
          <cell r="I524" t="str">
            <v>MARITIMA</v>
          </cell>
          <cell r="J524" t="str">
            <v/>
          </cell>
          <cell r="K524">
            <v>44583</v>
          </cell>
          <cell r="L524" t="str">
            <v>HLCUSTR220108405</v>
          </cell>
          <cell r="M524" t="str">
            <v>1250251739</v>
          </cell>
          <cell r="Q524">
            <v>44583</v>
          </cell>
          <cell r="R524" t="str">
            <v>9710220 - UASC AL KHOR</v>
          </cell>
          <cell r="S524" t="str">
            <v>FCL</v>
          </cell>
          <cell r="T524">
            <v>44603</v>
          </cell>
          <cell r="U524">
            <v>44611</v>
          </cell>
          <cell r="V524" t="str">
            <v>152205028169338</v>
          </cell>
          <cell r="W524">
            <v>44611</v>
          </cell>
          <cell r="X524" t="str">
            <v/>
          </cell>
          <cell r="Y524" t="str">
            <v/>
          </cell>
          <cell r="Z524" t="str">
            <v/>
          </cell>
          <cell r="AA524" t="str">
            <v>0817800
PORTO DE SANTOS</v>
          </cell>
          <cell r="AB524" t="str">
            <v>0817800
PORTO DE SANTOS</v>
          </cell>
          <cell r="AC524" t="str">
            <v>BRASIL TERMINAL PORTUÁRIO S/A</v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B525">
            <v>540200807</v>
          </cell>
          <cell r="C525" t="str">
            <v>Normal</v>
          </cell>
          <cell r="D525" t="str">
            <v>Produtivo</v>
          </cell>
          <cell r="E525" t="str">
            <v>MBBRAS - SBC_x000D_
59.104.273/0001-29</v>
          </cell>
          <cell r="F525" t="str">
            <v>BSAO0034718</v>
          </cell>
          <cell r="G525" t="str">
            <v>DAIMLER TRUCK</v>
          </cell>
          <cell r="H525" t="str">
            <v>HAPPAG LLOYD BRASIL AGENCIAMENTO MARITIM</v>
          </cell>
          <cell r="I525" t="str">
            <v>MARITIMA</v>
          </cell>
          <cell r="J525" t="str">
            <v/>
          </cell>
          <cell r="K525">
            <v>44583</v>
          </cell>
          <cell r="L525" t="str">
            <v>HLCUSTR220108511</v>
          </cell>
          <cell r="M525" t="str">
            <v>1250251738</v>
          </cell>
          <cell r="Q525">
            <v>44588</v>
          </cell>
          <cell r="R525" t="str">
            <v>9710220 - UASC AL KHOR</v>
          </cell>
          <cell r="S525" t="str">
            <v>FCL</v>
          </cell>
          <cell r="T525">
            <v>44603</v>
          </cell>
          <cell r="U525">
            <v>44611</v>
          </cell>
          <cell r="V525" t="str">
            <v>152205028170182</v>
          </cell>
          <cell r="W525">
            <v>44611</v>
          </cell>
          <cell r="X525" t="str">
            <v/>
          </cell>
          <cell r="Y525" t="str">
            <v/>
          </cell>
          <cell r="Z525" t="str">
            <v/>
          </cell>
          <cell r="AA525" t="str">
            <v>0817800
PORTO DE SANTOS</v>
          </cell>
          <cell r="AB525" t="str">
            <v>0817800
PORTO DE SANTOS</v>
          </cell>
          <cell r="AC525" t="str">
            <v>BRASIL TERMINAL PORTUÁRIO S/A</v>
          </cell>
          <cell r="AD525">
            <v>44614</v>
          </cell>
          <cell r="AE525" t="str">
            <v>22/0354569-0</v>
          </cell>
          <cell r="AF525">
            <v>44615</v>
          </cell>
          <cell r="AG525" t="str">
            <v>Verde</v>
          </cell>
          <cell r="AH525">
            <v>44615</v>
          </cell>
          <cell r="AI525" t="str">
            <v/>
          </cell>
          <cell r="AJ525" t="str">
            <v/>
          </cell>
          <cell r="AK525">
            <v>44615</v>
          </cell>
        </row>
        <row r="526">
          <cell r="B526">
            <v>540200792</v>
          </cell>
          <cell r="C526" t="str">
            <v>Normal</v>
          </cell>
          <cell r="D526" t="str">
            <v>Produtivo</v>
          </cell>
          <cell r="E526" t="str">
            <v>MBBRAS - SBC_x000D_
59.104.273/0001-29</v>
          </cell>
          <cell r="F526" t="str">
            <v>BSAO0034692</v>
          </cell>
          <cell r="G526" t="str">
            <v>DAIMLER TRUCK</v>
          </cell>
          <cell r="H526" t="str">
            <v>HAPPAG LLOYD BRASIL AGENCIAMENTO MARITIM</v>
          </cell>
          <cell r="I526" t="str">
            <v>MARITIMA</v>
          </cell>
          <cell r="J526" t="str">
            <v/>
          </cell>
          <cell r="K526">
            <v>44583</v>
          </cell>
          <cell r="L526" t="str">
            <v>HLCUSTR220108003</v>
          </cell>
          <cell r="M526" t="str">
            <v>1250251731</v>
          </cell>
          <cell r="Q526">
            <v>44588</v>
          </cell>
          <cell r="R526" t="str">
            <v>9710220 - UASC AL KHOR</v>
          </cell>
          <cell r="S526" t="str">
            <v>FCL</v>
          </cell>
          <cell r="T526">
            <v>44603</v>
          </cell>
          <cell r="U526">
            <v>44611</v>
          </cell>
          <cell r="V526" t="str">
            <v>152205028168609</v>
          </cell>
          <cell r="W526">
            <v>44611</v>
          </cell>
          <cell r="X526" t="str">
            <v/>
          </cell>
          <cell r="Y526" t="str">
            <v/>
          </cell>
          <cell r="Z526" t="str">
            <v/>
          </cell>
          <cell r="AA526" t="str">
            <v>0817800
PORTO DE SANTOS</v>
          </cell>
          <cell r="AB526" t="str">
            <v>0817800
PORTO DE SANTOS</v>
          </cell>
          <cell r="AC526" t="str">
            <v>BRASIL TERMINAL PORTUÁRIO S/A</v>
          </cell>
          <cell r="AD526">
            <v>44613</v>
          </cell>
          <cell r="AE526" t="str">
            <v>22/0342742-5</v>
          </cell>
          <cell r="AF526">
            <v>44614</v>
          </cell>
          <cell r="AG526" t="str">
            <v>Verde</v>
          </cell>
          <cell r="AH526">
            <v>44614</v>
          </cell>
          <cell r="AI526" t="str">
            <v/>
          </cell>
          <cell r="AJ526" t="str">
            <v/>
          </cell>
          <cell r="AK526">
            <v>44614</v>
          </cell>
        </row>
        <row r="527">
          <cell r="B527">
            <v>540200806</v>
          </cell>
          <cell r="C527" t="str">
            <v>Normal</v>
          </cell>
          <cell r="D527" t="str">
            <v>Produtivo</v>
          </cell>
          <cell r="E527" t="str">
            <v>MBBRAS - SBC_x000D_
59.104.273/0001-29</v>
          </cell>
          <cell r="F527" t="str">
            <v>BSAO0034716</v>
          </cell>
          <cell r="G527" t="str">
            <v>DAIMLER TRUCK</v>
          </cell>
          <cell r="H527" t="str">
            <v>HAPPAG LLOYD BRASIL AGENCIAMENTO MARITIM</v>
          </cell>
          <cell r="I527" t="str">
            <v>MARITIMA</v>
          </cell>
          <cell r="J527" t="str">
            <v/>
          </cell>
          <cell r="K527">
            <v>44583</v>
          </cell>
          <cell r="L527" t="str">
            <v>HLCUSTR220108482</v>
          </cell>
          <cell r="M527" t="str">
            <v>1250251741</v>
          </cell>
          <cell r="Q527">
            <v>44588</v>
          </cell>
          <cell r="R527" t="str">
            <v>9710220 - UASC AL KHOR</v>
          </cell>
          <cell r="S527" t="str">
            <v>FCL</v>
          </cell>
          <cell r="T527">
            <v>44603</v>
          </cell>
          <cell r="U527">
            <v>44611</v>
          </cell>
          <cell r="V527" t="str">
            <v>152205028170000</v>
          </cell>
          <cell r="W527">
            <v>44611</v>
          </cell>
          <cell r="X527" t="str">
            <v/>
          </cell>
          <cell r="Y527" t="str">
            <v/>
          </cell>
          <cell r="Z527" t="str">
            <v/>
          </cell>
          <cell r="AA527" t="str">
            <v>0817800
PORTO DE SANTOS</v>
          </cell>
          <cell r="AB527" t="str">
            <v>0817800
PORTO DE SANTOS</v>
          </cell>
          <cell r="AC527" t="str">
            <v>BRASIL TERMINAL PORTUÁRIO S/A</v>
          </cell>
          <cell r="AD527">
            <v>44614</v>
          </cell>
          <cell r="AE527" t="str">
            <v>22/0354568-1</v>
          </cell>
          <cell r="AF527">
            <v>44615</v>
          </cell>
          <cell r="AG527" t="str">
            <v>Verde</v>
          </cell>
          <cell r="AH527">
            <v>44615</v>
          </cell>
          <cell r="AI527" t="str">
            <v/>
          </cell>
          <cell r="AJ527" t="str">
            <v/>
          </cell>
          <cell r="AK527">
            <v>44615</v>
          </cell>
        </row>
        <row r="528">
          <cell r="B528">
            <v>540200803</v>
          </cell>
          <cell r="C528" t="str">
            <v>Normal</v>
          </cell>
          <cell r="D528" t="str">
            <v>Produtivo</v>
          </cell>
          <cell r="E528" t="str">
            <v>MBBRAS - SBC_x000D_
59.104.273/0001-29</v>
          </cell>
          <cell r="F528" t="str">
            <v>BSAO0034712</v>
          </cell>
          <cell r="G528" t="str">
            <v>DAIMLER TRUCK</v>
          </cell>
          <cell r="H528" t="str">
            <v>HAPPAG LLOYD BRASIL AGENCIAMENTO MARITIM</v>
          </cell>
          <cell r="I528" t="str">
            <v>MARITIMA</v>
          </cell>
          <cell r="J528" t="str">
            <v/>
          </cell>
          <cell r="K528">
            <v>44583</v>
          </cell>
          <cell r="L528" t="str">
            <v>HLCUSTR220108450</v>
          </cell>
          <cell r="M528" t="str">
            <v>1250251745</v>
          </cell>
          <cell r="Q528">
            <v>44588</v>
          </cell>
          <cell r="R528" t="str">
            <v>9710220 - UASC AL KHOR</v>
          </cell>
          <cell r="S528" t="str">
            <v>FCL</v>
          </cell>
          <cell r="T528">
            <v>44603</v>
          </cell>
          <cell r="U528">
            <v>44611</v>
          </cell>
          <cell r="V528" t="str">
            <v>152205028169761</v>
          </cell>
          <cell r="W528">
            <v>44611</v>
          </cell>
          <cell r="X528" t="str">
            <v/>
          </cell>
          <cell r="Y528" t="str">
            <v/>
          </cell>
          <cell r="Z528" t="str">
            <v/>
          </cell>
          <cell r="AA528" t="str">
            <v>0817800
PORTO DE SANTOS</v>
          </cell>
          <cell r="AB528" t="str">
            <v>0817800
PORTO DE SANTOS</v>
          </cell>
          <cell r="AC528" t="str">
            <v>BRASIL TERMINAL PORTUÁRIO S/A</v>
          </cell>
          <cell r="AD528">
            <v>44615</v>
          </cell>
          <cell r="AE528" t="str">
            <v>22/0361735-6</v>
          </cell>
          <cell r="AF528">
            <v>44615</v>
          </cell>
          <cell r="AG528" t="str">
            <v>Verde</v>
          </cell>
          <cell r="AH528">
            <v>44615</v>
          </cell>
          <cell r="AI528" t="str">
            <v/>
          </cell>
          <cell r="AJ528" t="str">
            <v/>
          </cell>
          <cell r="AK528">
            <v>44615</v>
          </cell>
        </row>
        <row r="529">
          <cell r="B529">
            <v>540200805</v>
          </cell>
          <cell r="C529" t="str">
            <v>Normal</v>
          </cell>
          <cell r="D529" t="str">
            <v>Produtivo</v>
          </cell>
          <cell r="E529" t="str">
            <v>MBBRAS - SBC_x000D_
59.104.273/0001-29</v>
          </cell>
          <cell r="F529" t="str">
            <v>BSAO0034715</v>
          </cell>
          <cell r="G529" t="str">
            <v>DAIMLER TRUCK</v>
          </cell>
          <cell r="H529" t="str">
            <v>HAPPAG LLOYD BRASIL AGENCIAMENTO MARITIM</v>
          </cell>
          <cell r="I529" t="str">
            <v>MARITIMA</v>
          </cell>
          <cell r="J529" t="str">
            <v/>
          </cell>
          <cell r="K529">
            <v>44583</v>
          </cell>
          <cell r="L529" t="str">
            <v>HLCUSTR220108471</v>
          </cell>
          <cell r="M529" t="str">
            <v>1250251746</v>
          </cell>
          <cell r="Q529">
            <v>44583</v>
          </cell>
          <cell r="R529" t="str">
            <v>9710220 - UASC AL KHOR</v>
          </cell>
          <cell r="S529" t="str">
            <v>FCL</v>
          </cell>
          <cell r="T529">
            <v>44603</v>
          </cell>
          <cell r="U529">
            <v>44611</v>
          </cell>
          <cell r="V529" t="str">
            <v>152205028169923</v>
          </cell>
          <cell r="W529">
            <v>44611</v>
          </cell>
          <cell r="X529" t="str">
            <v/>
          </cell>
          <cell r="Y529" t="str">
            <v/>
          </cell>
          <cell r="Z529" t="str">
            <v/>
          </cell>
          <cell r="AA529" t="str">
            <v>0817800
PORTO DE SANTOS</v>
          </cell>
          <cell r="AB529" t="str">
            <v/>
          </cell>
          <cell r="AC529" t="str">
            <v/>
          </cell>
          <cell r="AD529" t="str">
            <v/>
          </cell>
          <cell r="AE529" t="str">
            <v/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/>
          </cell>
          <cell r="AK529" t="str">
            <v/>
          </cell>
        </row>
        <row r="530">
          <cell r="B530">
            <v>540200796</v>
          </cell>
          <cell r="C530" t="str">
            <v>Normal</v>
          </cell>
          <cell r="D530" t="str">
            <v>Produtivo</v>
          </cell>
          <cell r="E530" t="str">
            <v>MBBRAS - SBC_x000D_
59.104.273/0001-29</v>
          </cell>
          <cell r="F530" t="str">
            <v>BSAO0034698</v>
          </cell>
          <cell r="G530" t="str">
            <v>DAIMLER TRUCK</v>
          </cell>
          <cell r="H530" t="str">
            <v>HAPPAG LLOYD BRASIL AGENCIAMENTO MARITIM</v>
          </cell>
          <cell r="I530" t="str">
            <v>MARITIMA</v>
          </cell>
          <cell r="J530" t="str">
            <v/>
          </cell>
          <cell r="K530">
            <v>44583</v>
          </cell>
          <cell r="L530" t="str">
            <v>HLCUSTR220108343</v>
          </cell>
          <cell r="M530" t="str">
            <v>1250251737</v>
          </cell>
          <cell r="Q530">
            <v>44588</v>
          </cell>
          <cell r="R530" t="str">
            <v>9710220 - UASC AL KHOR</v>
          </cell>
          <cell r="S530" t="str">
            <v>FCL</v>
          </cell>
          <cell r="T530">
            <v>44603</v>
          </cell>
          <cell r="U530">
            <v>44611</v>
          </cell>
          <cell r="V530" t="str">
            <v>152205028169095</v>
          </cell>
          <cell r="W530">
            <v>44611</v>
          </cell>
          <cell r="X530" t="str">
            <v/>
          </cell>
          <cell r="Y530" t="str">
            <v/>
          </cell>
          <cell r="Z530" t="str">
            <v/>
          </cell>
          <cell r="AA530" t="str">
            <v>0817800
PORTO DE SANTOS</v>
          </cell>
          <cell r="AB530" t="str">
            <v>0817800
PORTO DE SANTOS</v>
          </cell>
          <cell r="AC530" t="str">
            <v>BRASIL TERMINAL PORTUÁRIO S/A</v>
          </cell>
          <cell r="AD530">
            <v>44613</v>
          </cell>
          <cell r="AE530" t="str">
            <v>22/0340523-5</v>
          </cell>
          <cell r="AF530">
            <v>44613</v>
          </cell>
          <cell r="AG530" t="str">
            <v>Verde</v>
          </cell>
          <cell r="AH530">
            <v>44613</v>
          </cell>
          <cell r="AI530" t="str">
            <v/>
          </cell>
          <cell r="AJ530" t="str">
            <v/>
          </cell>
          <cell r="AK530">
            <v>44613</v>
          </cell>
        </row>
        <row r="531">
          <cell r="B531">
            <v>540200797</v>
          </cell>
          <cell r="C531" t="str">
            <v>Normal</v>
          </cell>
          <cell r="D531" t="str">
            <v>Produtivo</v>
          </cell>
          <cell r="E531" t="str">
            <v>MBBRAS - SBC_x000D_
59.104.273/0001-29</v>
          </cell>
          <cell r="F531" t="str">
            <v>BSAO0034699</v>
          </cell>
          <cell r="G531" t="str">
            <v>DAIMLER TRUCK</v>
          </cell>
          <cell r="H531" t="str">
            <v>HAPPAG LLOYD BRASIL AGENCIAMENTO MARITIM</v>
          </cell>
          <cell r="I531" t="str">
            <v>MARITIMA</v>
          </cell>
          <cell r="J531" t="str">
            <v/>
          </cell>
          <cell r="K531">
            <v>44583</v>
          </cell>
          <cell r="L531" t="str">
            <v>HLCUSTR220108387</v>
          </cell>
          <cell r="M531" t="str">
            <v>1250251736</v>
          </cell>
          <cell r="Q531">
            <v>44583</v>
          </cell>
          <cell r="R531" t="str">
            <v>9710220 - UASC AL KHOR</v>
          </cell>
          <cell r="S531" t="str">
            <v>FCL</v>
          </cell>
          <cell r="T531">
            <v>44603</v>
          </cell>
          <cell r="U531">
            <v>44611</v>
          </cell>
          <cell r="V531" t="str">
            <v>152205028169176</v>
          </cell>
          <cell r="W531">
            <v>44611</v>
          </cell>
          <cell r="X531" t="str">
            <v/>
          </cell>
          <cell r="Y531" t="str">
            <v/>
          </cell>
          <cell r="Z531" t="str">
            <v/>
          </cell>
          <cell r="AA531" t="str">
            <v>0817800
PORTO DE SANTOS</v>
          </cell>
          <cell r="AB531" t="str">
            <v/>
          </cell>
          <cell r="AC531" t="str">
            <v/>
          </cell>
          <cell r="AD531" t="str">
            <v/>
          </cell>
          <cell r="AE531" t="str">
            <v/>
          </cell>
          <cell r="AF531" t="str">
            <v/>
          </cell>
          <cell r="AG531" t="str">
            <v/>
          </cell>
          <cell r="AH531" t="str">
            <v/>
          </cell>
          <cell r="AI531" t="str">
            <v/>
          </cell>
          <cell r="AJ531" t="str">
            <v/>
          </cell>
          <cell r="AK531" t="str">
            <v/>
          </cell>
        </row>
        <row r="532">
          <cell r="B532">
            <v>540200802</v>
          </cell>
          <cell r="C532" t="str">
            <v>Normal</v>
          </cell>
          <cell r="D532" t="str">
            <v>Produtivo</v>
          </cell>
          <cell r="E532" t="str">
            <v>MBBRAS - SBC_x000D_
59.104.273/0001-29</v>
          </cell>
          <cell r="F532" t="str">
            <v>BSAO0034711</v>
          </cell>
          <cell r="G532" t="str">
            <v>DAIMLER TRUCK</v>
          </cell>
          <cell r="H532" t="str">
            <v>HAPPAG LLOYD BRASIL AGENCIAMENTO MARITIM</v>
          </cell>
          <cell r="I532" t="str">
            <v>MARITIMA</v>
          </cell>
          <cell r="J532" t="str">
            <v/>
          </cell>
          <cell r="K532">
            <v>44583</v>
          </cell>
          <cell r="L532" t="str">
            <v>HLCUSTR220108449</v>
          </cell>
          <cell r="M532" t="str">
            <v>1250251743</v>
          </cell>
          <cell r="Q532">
            <v>44583</v>
          </cell>
          <cell r="R532" t="str">
            <v>9710220 - UASC AL KHOR</v>
          </cell>
          <cell r="S532" t="str">
            <v>FCL</v>
          </cell>
          <cell r="T532">
            <v>44603</v>
          </cell>
          <cell r="U532">
            <v>44611</v>
          </cell>
          <cell r="V532" t="str">
            <v>152205028169680</v>
          </cell>
          <cell r="W532">
            <v>44611</v>
          </cell>
          <cell r="X532" t="str">
            <v/>
          </cell>
          <cell r="Y532" t="str">
            <v/>
          </cell>
          <cell r="Z532" t="str">
            <v/>
          </cell>
          <cell r="AA532" t="str">
            <v>0817800
PORTO DE SANTOS</v>
          </cell>
          <cell r="AB532" t="str">
            <v>0817800
PORTO DE SANTOS</v>
          </cell>
          <cell r="AC532" t="str">
            <v>BRASIL TERMINAL PORTUÁRIO S/A</v>
          </cell>
          <cell r="AD532" t="str">
            <v/>
          </cell>
          <cell r="AE532" t="str">
            <v/>
          </cell>
          <cell r="AF532" t="str">
            <v/>
          </cell>
          <cell r="AG532" t="str">
            <v/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B533">
            <v>540200746</v>
          </cell>
          <cell r="C533" t="str">
            <v>Normal</v>
          </cell>
          <cell r="D533" t="str">
            <v>Produtivo</v>
          </cell>
          <cell r="E533" t="str">
            <v>MBBRAS - SBC_x000D_
59.104.273/0001-29</v>
          </cell>
          <cell r="F533" t="str">
            <v>BSAO0034631</v>
          </cell>
          <cell r="G533" t="str">
            <v>DAIMLER TRUCK</v>
          </cell>
          <cell r="H533" t="str">
            <v>HAPPAG LLOYD BRASIL AGENCIAMENTO MARITIM</v>
          </cell>
          <cell r="I533" t="str">
            <v>MARITIMA</v>
          </cell>
          <cell r="J533" t="str">
            <v/>
          </cell>
          <cell r="K533">
            <v>44583</v>
          </cell>
          <cell r="L533" t="str">
            <v>HLCUSTR220106052</v>
          </cell>
          <cell r="M533" t="str">
            <v>1250251697</v>
          </cell>
          <cell r="Q533">
            <v>44588</v>
          </cell>
          <cell r="R533" t="str">
            <v>9710220 - UASC AL KHOR</v>
          </cell>
          <cell r="S533" t="str">
            <v>FCL</v>
          </cell>
          <cell r="T533">
            <v>44603</v>
          </cell>
          <cell r="U533">
            <v>44611</v>
          </cell>
          <cell r="V533" t="str">
            <v>152205028164883</v>
          </cell>
          <cell r="W533">
            <v>44611</v>
          </cell>
          <cell r="X533" t="str">
            <v/>
          </cell>
          <cell r="Y533" t="str">
            <v/>
          </cell>
          <cell r="Z533" t="str">
            <v/>
          </cell>
          <cell r="AA533" t="str">
            <v>0817800
PORTO DE SANTOS</v>
          </cell>
          <cell r="AB533" t="str">
            <v>0817800
PORTO DE SANTOS</v>
          </cell>
          <cell r="AC533" t="str">
            <v>BRASIL TERMINAL PORTUÁRIO S/A</v>
          </cell>
          <cell r="AD533">
            <v>44613</v>
          </cell>
          <cell r="AE533" t="str">
            <v>22/0340902-8</v>
          </cell>
          <cell r="AF533">
            <v>44613</v>
          </cell>
          <cell r="AG533" t="str">
            <v>Verde</v>
          </cell>
          <cell r="AH533">
            <v>44613</v>
          </cell>
          <cell r="AI533" t="str">
            <v/>
          </cell>
          <cell r="AJ533" t="str">
            <v/>
          </cell>
          <cell r="AK533">
            <v>44613</v>
          </cell>
        </row>
        <row r="534">
          <cell r="B534">
            <v>540200889</v>
          </cell>
          <cell r="C534" t="str">
            <v>Normal</v>
          </cell>
          <cell r="D534" t="str">
            <v>Produtivo</v>
          </cell>
          <cell r="E534" t="str">
            <v>MBBRAS - SBC_x000D_
59.104.273/0001-29</v>
          </cell>
          <cell r="F534" t="str">
            <v>BSAO0034636</v>
          </cell>
          <cell r="G534" t="str">
            <v>DAIMLER TRUCK</v>
          </cell>
          <cell r="H534" t="str">
            <v>HAPPAG LLOYD BRASIL AGENCIAMENTO MARITIM</v>
          </cell>
          <cell r="I534" t="str">
            <v>MARITIMA</v>
          </cell>
          <cell r="J534" t="str">
            <v/>
          </cell>
          <cell r="K534">
            <v>44582</v>
          </cell>
          <cell r="L534" t="str">
            <v>HLCUSTR220103646</v>
          </cell>
          <cell r="M534" t="str">
            <v>1250251632</v>
          </cell>
          <cell r="Q534">
            <v>44588</v>
          </cell>
          <cell r="R534" t="str">
            <v>9710220 - UASC AL KHOR</v>
          </cell>
          <cell r="S534" t="str">
            <v>FCL</v>
          </cell>
          <cell r="T534">
            <v>44603</v>
          </cell>
          <cell r="U534">
            <v>44611</v>
          </cell>
          <cell r="V534" t="str">
            <v>152205028160110</v>
          </cell>
          <cell r="W534">
            <v>44611</v>
          </cell>
          <cell r="X534" t="str">
            <v/>
          </cell>
          <cell r="Y534" t="str">
            <v/>
          </cell>
          <cell r="Z534" t="str">
            <v/>
          </cell>
          <cell r="AA534" t="str">
            <v>0817800
PORTO DE SANTOS</v>
          </cell>
          <cell r="AB534" t="str">
            <v>0817800
PORTO DE SANTOS</v>
          </cell>
          <cell r="AC534" t="str">
            <v>BRASIL TERMINAL PORTUÁRIO S/A</v>
          </cell>
          <cell r="AD534">
            <v>44617</v>
          </cell>
          <cell r="AE534" t="str">
            <v>22/0384604-5</v>
          </cell>
          <cell r="AF534">
            <v>44623</v>
          </cell>
          <cell r="AG534" t="str">
            <v>Verde</v>
          </cell>
          <cell r="AH534">
            <v>44623</v>
          </cell>
          <cell r="AI534" t="str">
            <v/>
          </cell>
          <cell r="AJ534" t="str">
            <v/>
          </cell>
          <cell r="AK534">
            <v>44623</v>
          </cell>
        </row>
        <row r="535">
          <cell r="B535">
            <v>540200880</v>
          </cell>
          <cell r="C535" t="str">
            <v>Normal</v>
          </cell>
          <cell r="D535" t="str">
            <v>Produtivo</v>
          </cell>
          <cell r="E535" t="str">
            <v>MBBRAS - SBC_x000D_
59.104.273/0001-29</v>
          </cell>
          <cell r="F535" t="str">
            <v>BSAO0034627</v>
          </cell>
          <cell r="G535" t="str">
            <v>DAIMLER TRUCK</v>
          </cell>
          <cell r="H535" t="str">
            <v>HAPPAG LLOYD BRASIL AGENCIAMENTO MARITIM</v>
          </cell>
          <cell r="I535" t="str">
            <v>MARITIMA</v>
          </cell>
          <cell r="J535" t="str">
            <v/>
          </cell>
          <cell r="K535">
            <v>44585</v>
          </cell>
          <cell r="L535" t="str">
            <v>HLCUSTR211217624</v>
          </cell>
          <cell r="M535" t="str">
            <v>1250251725</v>
          </cell>
          <cell r="Q535">
            <v>44588</v>
          </cell>
          <cell r="R535" t="str">
            <v>9710220 - UASC AL KHOR</v>
          </cell>
          <cell r="S535" t="str">
            <v>FCL</v>
          </cell>
          <cell r="T535">
            <v>44603</v>
          </cell>
          <cell r="U535">
            <v>44611</v>
          </cell>
          <cell r="V535" t="str">
            <v>152205028158050</v>
          </cell>
          <cell r="W535">
            <v>44611</v>
          </cell>
          <cell r="X535" t="str">
            <v/>
          </cell>
          <cell r="Y535" t="str">
            <v/>
          </cell>
          <cell r="Z535" t="str">
            <v/>
          </cell>
          <cell r="AA535" t="str">
            <v>0817800
PORTO DE SANTOS</v>
          </cell>
          <cell r="AB535" t="str">
            <v>0817800
PORTO DE SANTOS</v>
          </cell>
          <cell r="AC535" t="str">
            <v>BRASIL TERMINAL PORTUÁRIO S/A</v>
          </cell>
          <cell r="AD535">
            <v>44613</v>
          </cell>
          <cell r="AE535" t="str">
            <v>22/0340535-9</v>
          </cell>
          <cell r="AF535">
            <v>44613</v>
          </cell>
          <cell r="AG535" t="str">
            <v>Verde</v>
          </cell>
          <cell r="AH535">
            <v>44613</v>
          </cell>
          <cell r="AI535" t="str">
            <v/>
          </cell>
          <cell r="AJ535" t="str">
            <v/>
          </cell>
          <cell r="AK535">
            <v>44614</v>
          </cell>
        </row>
        <row r="536">
          <cell r="B536">
            <v>540200896</v>
          </cell>
          <cell r="C536" t="str">
            <v>Normal</v>
          </cell>
          <cell r="D536" t="str">
            <v>Produtivo</v>
          </cell>
          <cell r="E536" t="str">
            <v>MBBRAS - SBC_x000D_
59.104.273/0001-29</v>
          </cell>
          <cell r="F536" t="str">
            <v>BSAO0034730</v>
          </cell>
          <cell r="G536" t="str">
            <v>DAIMLER TRUCK</v>
          </cell>
          <cell r="H536" t="str">
            <v>HAPPAG LLOYD BRASIL AGENCIAMENTO MARITIM</v>
          </cell>
          <cell r="I536" t="str">
            <v>MARITIMA</v>
          </cell>
          <cell r="J536" t="str">
            <v/>
          </cell>
          <cell r="K536">
            <v>44582</v>
          </cell>
          <cell r="L536" t="str">
            <v>HLCUSTR220103796</v>
          </cell>
          <cell r="M536" t="str">
            <v>1250251638</v>
          </cell>
          <cell r="Q536">
            <v>44582</v>
          </cell>
          <cell r="R536" t="str">
            <v>9710220 - UASC AL KHOR</v>
          </cell>
          <cell r="S536" t="str">
            <v>FCL</v>
          </cell>
          <cell r="T536">
            <v>44603</v>
          </cell>
          <cell r="U536">
            <v>44611</v>
          </cell>
          <cell r="V536" t="str">
            <v>152205028160543</v>
          </cell>
          <cell r="W536">
            <v>44611</v>
          </cell>
          <cell r="X536" t="str">
            <v/>
          </cell>
          <cell r="Y536" t="str">
            <v/>
          </cell>
          <cell r="Z536" t="str">
            <v/>
          </cell>
          <cell r="AA536" t="str">
            <v>0817800
PORTO DE SANTOS</v>
          </cell>
          <cell r="AB536" t="str">
            <v/>
          </cell>
          <cell r="AC536" t="str">
            <v/>
          </cell>
          <cell r="AD536" t="str">
            <v/>
          </cell>
          <cell r="AE536" t="str">
            <v/>
          </cell>
          <cell r="AF536" t="str">
            <v/>
          </cell>
          <cell r="AG536" t="str">
            <v/>
          </cell>
          <cell r="AH536" t="str">
            <v/>
          </cell>
          <cell r="AI536" t="str">
            <v/>
          </cell>
          <cell r="AJ536" t="str">
            <v/>
          </cell>
          <cell r="AK536" t="str">
            <v/>
          </cell>
        </row>
        <row r="537">
          <cell r="B537">
            <v>540200763</v>
          </cell>
          <cell r="C537" t="str">
            <v>Normal</v>
          </cell>
          <cell r="D537" t="str">
            <v>Produtivo</v>
          </cell>
          <cell r="E537" t="str">
            <v>MBBRAS - SBC_x000D_
59.104.273/0001-29</v>
          </cell>
          <cell r="F537" t="str">
            <v>BSAO0034625</v>
          </cell>
          <cell r="G537" t="str">
            <v>DAIMLER TRUCK</v>
          </cell>
          <cell r="H537" t="str">
            <v>HAPPAG LLOYD BRASIL AGENCIAMENTO MARITIM</v>
          </cell>
          <cell r="I537" t="str">
            <v>MARITIMA</v>
          </cell>
          <cell r="J537" t="str">
            <v/>
          </cell>
          <cell r="K537">
            <v>44582</v>
          </cell>
          <cell r="L537" t="str">
            <v>HLCUSTR211217613</v>
          </cell>
          <cell r="M537" t="str">
            <v>1250251635</v>
          </cell>
          <cell r="Q537">
            <v>44588</v>
          </cell>
          <cell r="R537" t="str">
            <v>9710220 - UASC AL KHOR</v>
          </cell>
          <cell r="S537" t="str">
            <v>FCL</v>
          </cell>
          <cell r="T537">
            <v>44603</v>
          </cell>
          <cell r="U537">
            <v>44611</v>
          </cell>
          <cell r="V537" t="str">
            <v>152205028157917</v>
          </cell>
          <cell r="W537">
            <v>44611</v>
          </cell>
          <cell r="X537" t="str">
            <v/>
          </cell>
          <cell r="Y537" t="str">
            <v/>
          </cell>
          <cell r="Z537" t="str">
            <v/>
          </cell>
          <cell r="AA537" t="str">
            <v>0817800
PORTO DE SANTOS</v>
          </cell>
          <cell r="AB537" t="str">
            <v>0817900
SAO PAULO</v>
          </cell>
          <cell r="AC537" t="str">
            <v>EADI SANTO ANDRE TERMINAL DE CARGAS LTDA.</v>
          </cell>
          <cell r="AD537">
            <v>44629</v>
          </cell>
          <cell r="AE537" t="str">
            <v>22/0453308-3</v>
          </cell>
          <cell r="AF537" t="str">
            <v/>
          </cell>
          <cell r="AG537" t="str">
            <v/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B538">
            <v>540200780</v>
          </cell>
          <cell r="C538" t="str">
            <v>Normal</v>
          </cell>
          <cell r="D538" t="str">
            <v>Produtivo</v>
          </cell>
          <cell r="E538" t="str">
            <v>MBBRAS - SBC_x000D_
59.104.273/0001-29</v>
          </cell>
          <cell r="F538" t="str">
            <v>BSAO0034674</v>
          </cell>
          <cell r="G538" t="str">
            <v>DAIMLER TRUCK</v>
          </cell>
          <cell r="H538" t="str">
            <v>HAPPAG LLOYD BRASIL AGENCIAMENTO MARITIM</v>
          </cell>
          <cell r="I538" t="str">
            <v>MARITIMA</v>
          </cell>
          <cell r="J538" t="str">
            <v/>
          </cell>
          <cell r="K538">
            <v>44583</v>
          </cell>
          <cell r="L538" t="str">
            <v>HLCUSTR220107128</v>
          </cell>
          <cell r="M538" t="str">
            <v>1250251721</v>
          </cell>
          <cell r="Q538">
            <v>44588</v>
          </cell>
          <cell r="R538" t="str">
            <v>9710220 - UASC AL KHOR</v>
          </cell>
          <cell r="S538" t="str">
            <v>FCL</v>
          </cell>
          <cell r="T538">
            <v>44603</v>
          </cell>
          <cell r="U538">
            <v>44611</v>
          </cell>
          <cell r="V538" t="str">
            <v>152205028167394</v>
          </cell>
          <cell r="W538">
            <v>44611</v>
          </cell>
          <cell r="X538" t="str">
            <v/>
          </cell>
          <cell r="Y538" t="str">
            <v/>
          </cell>
          <cell r="Z538" t="str">
            <v/>
          </cell>
          <cell r="AA538" t="str">
            <v>0817800
PORTO DE SANTOS</v>
          </cell>
          <cell r="AB538" t="str">
            <v>0817800
PORTO DE SANTOS</v>
          </cell>
          <cell r="AC538" t="str">
            <v>BRASIL TERMINAL PORTUÁRIO S/A</v>
          </cell>
          <cell r="AD538">
            <v>44613</v>
          </cell>
          <cell r="AE538" t="str">
            <v>22/0341822-1</v>
          </cell>
          <cell r="AF538">
            <v>44614</v>
          </cell>
          <cell r="AG538" t="str">
            <v>Verde</v>
          </cell>
          <cell r="AH538">
            <v>44614</v>
          </cell>
          <cell r="AI538" t="str">
            <v/>
          </cell>
          <cell r="AJ538" t="str">
            <v/>
          </cell>
          <cell r="AK538">
            <v>44614</v>
          </cell>
        </row>
        <row r="539">
          <cell r="B539">
            <v>540200899</v>
          </cell>
          <cell r="C539" t="str">
            <v>Normal</v>
          </cell>
          <cell r="D539" t="str">
            <v>Produtivo</v>
          </cell>
          <cell r="E539" t="str">
            <v>MBBRAS - SBC_x000D_
59.104.273/0001-29</v>
          </cell>
          <cell r="F539" t="str">
            <v>BSAO0034736</v>
          </cell>
          <cell r="G539" t="str">
            <v>DAIMLER TRUCK</v>
          </cell>
          <cell r="H539" t="str">
            <v>HAPPAG LLOYD BRASIL AGENCIAMENTO MARITIM</v>
          </cell>
          <cell r="I539" t="str">
            <v>MARITIMA</v>
          </cell>
          <cell r="J539" t="str">
            <v/>
          </cell>
          <cell r="K539">
            <v>44582</v>
          </cell>
          <cell r="L539" t="str">
            <v>HLCUSTR220103931</v>
          </cell>
          <cell r="M539" t="str">
            <v>1250251639</v>
          </cell>
          <cell r="Q539">
            <v>44588</v>
          </cell>
          <cell r="R539" t="str">
            <v>9710220 - UASC AL KHOR</v>
          </cell>
          <cell r="S539" t="str">
            <v>FCL</v>
          </cell>
          <cell r="T539">
            <v>44603</v>
          </cell>
          <cell r="U539">
            <v>44611</v>
          </cell>
          <cell r="V539" t="str">
            <v>152205028160896</v>
          </cell>
          <cell r="W539">
            <v>44611</v>
          </cell>
          <cell r="X539" t="str">
            <v/>
          </cell>
          <cell r="Y539" t="str">
            <v/>
          </cell>
          <cell r="Z539" t="str">
            <v/>
          </cell>
          <cell r="AA539" t="str">
            <v>0817800
PORTO DE SANTOS</v>
          </cell>
          <cell r="AB539" t="str">
            <v>0817800
PORTO DE SANTOS</v>
          </cell>
          <cell r="AC539" t="str">
            <v>BRASIL TERMINAL PORTUÁRIO S/A</v>
          </cell>
          <cell r="AD539">
            <v>44617</v>
          </cell>
          <cell r="AE539" t="str">
            <v>22/0381790-8</v>
          </cell>
          <cell r="AF539">
            <v>44617</v>
          </cell>
          <cell r="AG539" t="str">
            <v>Vermelho</v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</row>
        <row r="540">
          <cell r="B540">
            <v>540200901</v>
          </cell>
          <cell r="C540" t="str">
            <v>Normal</v>
          </cell>
          <cell r="D540" t="str">
            <v>Produtivo</v>
          </cell>
          <cell r="E540" t="str">
            <v>MBBRAS - SBC_x000D_
59.104.273/0001-29</v>
          </cell>
          <cell r="F540" t="str">
            <v>BSAO0034739</v>
          </cell>
          <cell r="G540" t="str">
            <v>DAIMLER TRUCK</v>
          </cell>
          <cell r="H540" t="str">
            <v>HAPPAG LLOYD BRASIL AGENCIAMENTO MARITIM</v>
          </cell>
          <cell r="I540" t="str">
            <v>MARITIMA</v>
          </cell>
          <cell r="J540" t="str">
            <v/>
          </cell>
          <cell r="K540">
            <v>44582</v>
          </cell>
          <cell r="L540" t="str">
            <v>HLCUSTR220104185</v>
          </cell>
          <cell r="M540" t="str">
            <v>1250251640</v>
          </cell>
          <cell r="Q540">
            <v>44582</v>
          </cell>
          <cell r="R540" t="str">
            <v>9710220 - UASC AL KHOR</v>
          </cell>
          <cell r="S540" t="str">
            <v>FCL</v>
          </cell>
          <cell r="T540">
            <v>44603</v>
          </cell>
          <cell r="U540">
            <v>44611</v>
          </cell>
          <cell r="V540" t="str">
            <v>152205028161000</v>
          </cell>
          <cell r="W540">
            <v>44611</v>
          </cell>
          <cell r="X540" t="str">
            <v/>
          </cell>
          <cell r="Y540" t="str">
            <v/>
          </cell>
          <cell r="Z540" t="str">
            <v/>
          </cell>
          <cell r="AA540" t="str">
            <v>0817800
PORTO DE SANTOS</v>
          </cell>
          <cell r="AB540" t="str">
            <v>0817800
PORTO DE SANTOS</v>
          </cell>
          <cell r="AC540" t="str">
            <v>BRASIL TERMINAL PORTUÁRIO S/A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B541">
            <v>540200753</v>
          </cell>
          <cell r="C541" t="str">
            <v>Normal</v>
          </cell>
          <cell r="D541" t="str">
            <v>Produtivo</v>
          </cell>
          <cell r="E541" t="str">
            <v>MBBRAS - SBC_x000D_
59.104.273/0001-29</v>
          </cell>
          <cell r="F541" t="str">
            <v>BSAO0034650</v>
          </cell>
          <cell r="G541" t="str">
            <v>DAIMLER TRUCK</v>
          </cell>
          <cell r="H541" t="str">
            <v>HAPPAG LLOYD BRASIL AGENCIAMENTO MARITIM</v>
          </cell>
          <cell r="I541" t="str">
            <v>MARITIMA</v>
          </cell>
          <cell r="J541" t="str">
            <v/>
          </cell>
          <cell r="K541">
            <v>44583</v>
          </cell>
          <cell r="L541" t="str">
            <v>HLCUSTR220106304</v>
          </cell>
          <cell r="M541" t="str">
            <v>1250251700</v>
          </cell>
          <cell r="Q541">
            <v>44588</v>
          </cell>
          <cell r="R541" t="str">
            <v>9710220 - UASC AL KHOR</v>
          </cell>
          <cell r="S541" t="str">
            <v>FCL</v>
          </cell>
          <cell r="T541">
            <v>44603</v>
          </cell>
          <cell r="U541">
            <v>44611</v>
          </cell>
          <cell r="V541" t="str">
            <v>152205028165693</v>
          </cell>
          <cell r="W541">
            <v>44611</v>
          </cell>
          <cell r="X541" t="str">
            <v/>
          </cell>
          <cell r="Y541" t="str">
            <v/>
          </cell>
          <cell r="Z541" t="str">
            <v/>
          </cell>
          <cell r="AA541" t="str">
            <v>0817800
PORTO DE SANTOS</v>
          </cell>
          <cell r="AB541" t="str">
            <v>0817800
PORTO DE SANTOS</v>
          </cell>
          <cell r="AC541" t="str">
            <v>BRASIL TERMINAL PORTUÁRIO S/A</v>
          </cell>
          <cell r="AD541">
            <v>44613</v>
          </cell>
          <cell r="AE541" t="str">
            <v>22/0340968-0</v>
          </cell>
          <cell r="AF541">
            <v>44613</v>
          </cell>
          <cell r="AG541" t="str">
            <v>Verde</v>
          </cell>
          <cell r="AH541">
            <v>44613</v>
          </cell>
          <cell r="AI541" t="str">
            <v/>
          </cell>
          <cell r="AJ541" t="str">
            <v/>
          </cell>
          <cell r="AK541">
            <v>44613</v>
          </cell>
        </row>
        <row r="542">
          <cell r="B542">
            <v>540200747</v>
          </cell>
          <cell r="C542" t="str">
            <v>Normal</v>
          </cell>
          <cell r="D542" t="str">
            <v>Produtivo</v>
          </cell>
          <cell r="E542" t="str">
            <v>MBBRAS - SBC_x000D_
59.104.273/0001-29</v>
          </cell>
          <cell r="F542" t="str">
            <v>BSAO0034633</v>
          </cell>
          <cell r="G542" t="str">
            <v>DAIMLER TRUCK</v>
          </cell>
          <cell r="H542" t="str">
            <v>HAPPAG LLOYD BRASIL AGENCIAMENTO MARITIM</v>
          </cell>
          <cell r="I542" t="str">
            <v>MARITIMA</v>
          </cell>
          <cell r="J542" t="str">
            <v/>
          </cell>
          <cell r="K542">
            <v>44583</v>
          </cell>
          <cell r="L542" t="str">
            <v>HLCUSTR220106103</v>
          </cell>
          <cell r="M542" t="str">
            <v>1250251682</v>
          </cell>
          <cell r="Q542">
            <v>44588</v>
          </cell>
          <cell r="R542" t="str">
            <v>9710220 -UASC AL KHOR</v>
          </cell>
          <cell r="S542" t="str">
            <v>FCL</v>
          </cell>
          <cell r="T542">
            <v>44603</v>
          </cell>
          <cell r="U542">
            <v>44611</v>
          </cell>
          <cell r="V542" t="str">
            <v>152205028164964</v>
          </cell>
          <cell r="W542">
            <v>44611</v>
          </cell>
          <cell r="X542" t="str">
            <v/>
          </cell>
          <cell r="Y542" t="str">
            <v/>
          </cell>
          <cell r="Z542" t="str">
            <v/>
          </cell>
          <cell r="AA542" t="str">
            <v>0817800
PORTO DE SANTOS</v>
          </cell>
          <cell r="AB542" t="str">
            <v>0817800
PORTO DE SANTOS</v>
          </cell>
          <cell r="AC542" t="str">
            <v>BRASIL TERMINAL PORTUÁRIO S/A</v>
          </cell>
          <cell r="AD542">
            <v>44613</v>
          </cell>
          <cell r="AE542" t="str">
            <v>22/0341096-4</v>
          </cell>
          <cell r="AF542">
            <v>44613</v>
          </cell>
          <cell r="AG542" t="str">
            <v>Verde</v>
          </cell>
          <cell r="AH542">
            <v>44613</v>
          </cell>
          <cell r="AI542" t="str">
            <v/>
          </cell>
          <cell r="AJ542" t="str">
            <v/>
          </cell>
          <cell r="AK542">
            <v>44614</v>
          </cell>
        </row>
        <row r="543">
          <cell r="B543">
            <v>540200897</v>
          </cell>
          <cell r="C543" t="str">
            <v>Normal</v>
          </cell>
          <cell r="D543" t="str">
            <v>Produtivo</v>
          </cell>
          <cell r="E543" t="str">
            <v>MBBRAS - SBC_x000D_
59.104.273/0001-29</v>
          </cell>
          <cell r="F543" t="str">
            <v>BSAO0034731</v>
          </cell>
          <cell r="G543" t="str">
            <v>DAIMLER TRUCK</v>
          </cell>
          <cell r="H543" t="str">
            <v>HAPPAG LLOYD BRASIL AGENCIAMENTO MARITIM</v>
          </cell>
          <cell r="I543" t="str">
            <v>MARITIMA</v>
          </cell>
          <cell r="J543" t="str">
            <v/>
          </cell>
          <cell r="K543">
            <v>44582</v>
          </cell>
          <cell r="L543" t="str">
            <v>HLCUSTR220103910</v>
          </cell>
          <cell r="M543" t="str">
            <v>1250251637</v>
          </cell>
          <cell r="Q543">
            <v>44588</v>
          </cell>
          <cell r="R543" t="str">
            <v>9710220 - UASC AL KHOR</v>
          </cell>
          <cell r="S543" t="str">
            <v>FCL</v>
          </cell>
          <cell r="T543">
            <v>44603</v>
          </cell>
          <cell r="U543">
            <v>44611</v>
          </cell>
          <cell r="V543" t="str">
            <v>152205028160624</v>
          </cell>
          <cell r="W543">
            <v>44611</v>
          </cell>
          <cell r="X543" t="str">
            <v/>
          </cell>
          <cell r="Y543" t="str">
            <v/>
          </cell>
          <cell r="Z543" t="str">
            <v/>
          </cell>
          <cell r="AA543" t="str">
            <v>0817800
PORTO DE SANTOS</v>
          </cell>
          <cell r="AB543" t="str">
            <v>0817800
PORTO DE SANTOS</v>
          </cell>
          <cell r="AC543" t="str">
            <v>BRASIL TERMINAL PORTUÁRIO S/A</v>
          </cell>
          <cell r="AD543">
            <v>44613</v>
          </cell>
          <cell r="AE543" t="str">
            <v>22/0341062-0</v>
          </cell>
          <cell r="AF543">
            <v>44613</v>
          </cell>
          <cell r="AG543" t="str">
            <v>Verde</v>
          </cell>
          <cell r="AH543">
            <v>44613</v>
          </cell>
          <cell r="AI543" t="str">
            <v/>
          </cell>
          <cell r="AJ543" t="str">
            <v/>
          </cell>
          <cell r="AK543">
            <v>44613</v>
          </cell>
        </row>
        <row r="544">
          <cell r="B544">
            <v>540200906</v>
          </cell>
          <cell r="C544" t="str">
            <v>Normal</v>
          </cell>
          <cell r="D544" t="str">
            <v>Produtivo</v>
          </cell>
          <cell r="E544" t="str">
            <v>MBBRAS - SBC_x000D_
59.104.273/0001-29</v>
          </cell>
          <cell r="F544" t="str">
            <v>BSAO0034747</v>
          </cell>
          <cell r="G544" t="str">
            <v>DAIMLER TRUCK</v>
          </cell>
          <cell r="H544" t="str">
            <v>HAPPAG LLOYD BRASIL AGENCIAMENTO MARITIM</v>
          </cell>
          <cell r="I544" t="str">
            <v>MARITIMA</v>
          </cell>
          <cell r="J544" t="str">
            <v/>
          </cell>
          <cell r="K544">
            <v>44583</v>
          </cell>
          <cell r="L544" t="str">
            <v>HLCUSTR220104532</v>
          </cell>
          <cell r="M544" t="str">
            <v>1250251654</v>
          </cell>
          <cell r="Q544">
            <v>44588</v>
          </cell>
          <cell r="R544" t="str">
            <v>9710220 - UASC AL KHOR</v>
          </cell>
          <cell r="S544" t="str">
            <v>FCL</v>
          </cell>
          <cell r="T544">
            <v>44603</v>
          </cell>
          <cell r="U544">
            <v>44611</v>
          </cell>
          <cell r="V544" t="str">
            <v>152205028161515</v>
          </cell>
          <cell r="W544">
            <v>44611</v>
          </cell>
          <cell r="X544" t="str">
            <v/>
          </cell>
          <cell r="Y544" t="str">
            <v/>
          </cell>
          <cell r="Z544" t="str">
            <v/>
          </cell>
          <cell r="AA544" t="str">
            <v>0817800
PORTO DE SANTOS</v>
          </cell>
          <cell r="AB544" t="str">
            <v>0817800
PORTO DE SANTOS</v>
          </cell>
          <cell r="AC544" t="str">
            <v>BRASIL TERMINAL PORTUÁRIO S/A</v>
          </cell>
          <cell r="AD544">
            <v>44613</v>
          </cell>
          <cell r="AE544" t="str">
            <v>22/0344432-0</v>
          </cell>
          <cell r="AF544">
            <v>44614</v>
          </cell>
          <cell r="AG544" t="str">
            <v>Verde</v>
          </cell>
          <cell r="AH544">
            <v>44614</v>
          </cell>
          <cell r="AI544" t="str">
            <v/>
          </cell>
          <cell r="AJ544" t="str">
            <v/>
          </cell>
          <cell r="AK544">
            <v>44615</v>
          </cell>
        </row>
        <row r="545">
          <cell r="B545">
            <v>540200905</v>
          </cell>
          <cell r="C545" t="str">
            <v>Normal</v>
          </cell>
          <cell r="D545" t="str">
            <v>Produtivo</v>
          </cell>
          <cell r="E545" t="str">
            <v>MBBRAS - SBC_x000D_
59.104.273/0001-29</v>
          </cell>
          <cell r="F545" t="str">
            <v>BSAO0034746</v>
          </cell>
          <cell r="G545" t="str">
            <v>DAIMLER TRUCK</v>
          </cell>
          <cell r="H545" t="str">
            <v>HAPPAG LLOYD BRASIL AGENCIAMENTO MARITIM</v>
          </cell>
          <cell r="I545" t="str">
            <v>MARITIMA</v>
          </cell>
          <cell r="J545" t="str">
            <v/>
          </cell>
          <cell r="K545">
            <v>44583</v>
          </cell>
          <cell r="L545" t="str">
            <v>HLCUSTR220104404</v>
          </cell>
          <cell r="M545" t="str">
            <v>1250251645</v>
          </cell>
          <cell r="Q545">
            <v>44588</v>
          </cell>
          <cell r="R545" t="str">
            <v>9710220 -UASC AL KHOR</v>
          </cell>
          <cell r="S545" t="str">
            <v>FCL</v>
          </cell>
          <cell r="T545">
            <v>44603</v>
          </cell>
          <cell r="U545">
            <v>44611</v>
          </cell>
          <cell r="V545" t="str">
            <v>152205028161434</v>
          </cell>
          <cell r="W545">
            <v>44611</v>
          </cell>
          <cell r="X545" t="str">
            <v/>
          </cell>
          <cell r="Y545" t="str">
            <v/>
          </cell>
          <cell r="Z545" t="str">
            <v/>
          </cell>
          <cell r="AA545" t="str">
            <v>0817800
PORTO DE SANTOS</v>
          </cell>
          <cell r="AB545" t="str">
            <v>0817800
PORTO DE SANTOS</v>
          </cell>
          <cell r="AC545" t="str">
            <v>BRASIL TERMINAL PORTUÁRIO S/A</v>
          </cell>
          <cell r="AD545">
            <v>44613</v>
          </cell>
          <cell r="AE545" t="str">
            <v>22/0342763-8</v>
          </cell>
          <cell r="AF545">
            <v>44614</v>
          </cell>
          <cell r="AG545" t="str">
            <v>Verde</v>
          </cell>
          <cell r="AH545">
            <v>44614</v>
          </cell>
          <cell r="AI545" t="str">
            <v/>
          </cell>
          <cell r="AJ545" t="str">
            <v/>
          </cell>
          <cell r="AK545">
            <v>44614</v>
          </cell>
        </row>
        <row r="546">
          <cell r="B546">
            <v>540200900</v>
          </cell>
          <cell r="C546" t="str">
            <v>Normal</v>
          </cell>
          <cell r="D546" t="str">
            <v>Produtivo</v>
          </cell>
          <cell r="E546" t="str">
            <v>MBBRAS - SBC_x000D_
59.104.273/0001-29</v>
          </cell>
          <cell r="F546" t="str">
            <v>BSAO0034737</v>
          </cell>
          <cell r="G546" t="str">
            <v>DAIMLER TRUCK</v>
          </cell>
          <cell r="H546" t="str">
            <v>HAPPAG LLOYD BRASIL AGENCIAMENTO MARITIM</v>
          </cell>
          <cell r="I546" t="str">
            <v>MARITIMA</v>
          </cell>
          <cell r="J546" t="str">
            <v/>
          </cell>
          <cell r="K546">
            <v>44582</v>
          </cell>
          <cell r="L546" t="str">
            <v>HLCUSTR220104090</v>
          </cell>
          <cell r="M546" t="str">
            <v>1250251641</v>
          </cell>
          <cell r="Q546">
            <v>44588</v>
          </cell>
          <cell r="R546" t="str">
            <v>9710220 -UASC AL KHOR</v>
          </cell>
          <cell r="S546" t="str">
            <v>FCL</v>
          </cell>
          <cell r="T546">
            <v>44603</v>
          </cell>
          <cell r="U546">
            <v>44611</v>
          </cell>
          <cell r="V546" t="str">
            <v>152205028160977</v>
          </cell>
          <cell r="W546">
            <v>44611</v>
          </cell>
          <cell r="X546" t="str">
            <v/>
          </cell>
          <cell r="Y546" t="str">
            <v/>
          </cell>
          <cell r="Z546" t="str">
            <v/>
          </cell>
          <cell r="AA546" t="str">
            <v>0817800
PORTO DE SANTOS</v>
          </cell>
          <cell r="AB546" t="str">
            <v>0817800
PORTO DE SANTOS</v>
          </cell>
          <cell r="AC546" t="str">
            <v>BRASIL TERMINAL PORTUÁRIO S/A</v>
          </cell>
          <cell r="AD546">
            <v>44613</v>
          </cell>
          <cell r="AE546" t="str">
            <v>22/0340575-8</v>
          </cell>
          <cell r="AF546">
            <v>44613</v>
          </cell>
          <cell r="AG546" t="str">
            <v>Verde</v>
          </cell>
          <cell r="AH546">
            <v>44613</v>
          </cell>
          <cell r="AI546" t="str">
            <v/>
          </cell>
          <cell r="AJ546" t="str">
            <v/>
          </cell>
          <cell r="AK546">
            <v>44613</v>
          </cell>
        </row>
        <row r="547">
          <cell r="B547">
            <v>540200898</v>
          </cell>
          <cell r="C547" t="str">
            <v>Normal</v>
          </cell>
          <cell r="D547" t="str">
            <v>Produtivo</v>
          </cell>
          <cell r="E547" t="str">
            <v>MBBRAS - SBC_x000D_
59.104.273/0001-29</v>
          </cell>
          <cell r="F547" t="str">
            <v>BSAO0034733</v>
          </cell>
          <cell r="G547" t="str">
            <v>DAIMLER TRUCK</v>
          </cell>
          <cell r="H547" t="str">
            <v>HAPPAG LLOYD BRASIL AGENCIAMENTO MARITIM</v>
          </cell>
          <cell r="I547" t="str">
            <v>MARITIMA</v>
          </cell>
          <cell r="J547" t="str">
            <v/>
          </cell>
          <cell r="K547">
            <v>44582</v>
          </cell>
          <cell r="L547" t="str">
            <v>HLCUSTR220103920</v>
          </cell>
          <cell r="M547" t="str">
            <v>1250251636</v>
          </cell>
          <cell r="Q547">
            <v>44588</v>
          </cell>
          <cell r="R547" t="str">
            <v>9710220 -UASC AL KHOR</v>
          </cell>
          <cell r="S547" t="str">
            <v>FCL</v>
          </cell>
          <cell r="T547">
            <v>44603</v>
          </cell>
          <cell r="U547">
            <v>44611</v>
          </cell>
          <cell r="V547" t="str">
            <v>152205028160705</v>
          </cell>
          <cell r="W547">
            <v>44611</v>
          </cell>
          <cell r="X547" t="str">
            <v/>
          </cell>
          <cell r="Y547" t="str">
            <v/>
          </cell>
          <cell r="Z547" t="str">
            <v/>
          </cell>
          <cell r="AA547" t="str">
            <v>0817800
PORTO DE SANTOS</v>
          </cell>
          <cell r="AB547" t="str">
            <v>0817800
PORTO DE SANTOS</v>
          </cell>
          <cell r="AC547" t="str">
            <v>BRASIL TERMINAL PORTUÁRIO S/A</v>
          </cell>
          <cell r="AD547">
            <v>44615</v>
          </cell>
          <cell r="AE547" t="str">
            <v>22/0366019-7</v>
          </cell>
          <cell r="AF547">
            <v>44616</v>
          </cell>
          <cell r="AG547" t="str">
            <v>Verde</v>
          </cell>
          <cell r="AH547">
            <v>44616</v>
          </cell>
          <cell r="AI547" t="str">
            <v/>
          </cell>
          <cell r="AJ547" t="str">
            <v/>
          </cell>
          <cell r="AK547">
            <v>44616</v>
          </cell>
        </row>
        <row r="548">
          <cell r="B548">
            <v>540200907</v>
          </cell>
          <cell r="C548" t="str">
            <v>Normal</v>
          </cell>
          <cell r="D548" t="str">
            <v>Produtivo</v>
          </cell>
          <cell r="E548" t="str">
            <v>MBBRAS - SBC_x000D_
59.104.273/0001-29</v>
          </cell>
          <cell r="F548" t="str">
            <v>BSAO0034750</v>
          </cell>
          <cell r="G548" t="str">
            <v>DAIMLER TRUCK</v>
          </cell>
          <cell r="H548" t="str">
            <v>HAPPAG LLOYD BRASIL AGENCIAMENTO MARITIM</v>
          </cell>
          <cell r="I548" t="str">
            <v>MARITIMA</v>
          </cell>
          <cell r="J548" t="str">
            <v/>
          </cell>
          <cell r="K548">
            <v>44583</v>
          </cell>
          <cell r="L548" t="str">
            <v>HLCUSTR220104693</v>
          </cell>
          <cell r="M548" t="str">
            <v>1250251646</v>
          </cell>
          <cell r="Q548">
            <v>44588</v>
          </cell>
          <cell r="R548" t="str">
            <v>9710220 - UASC AL KHOR</v>
          </cell>
          <cell r="S548" t="str">
            <v>FCL</v>
          </cell>
          <cell r="T548">
            <v>44583</v>
          </cell>
          <cell r="U548">
            <v>44611</v>
          </cell>
          <cell r="V548" t="str">
            <v>152205028161604</v>
          </cell>
          <cell r="W548">
            <v>44611</v>
          </cell>
          <cell r="X548" t="str">
            <v/>
          </cell>
          <cell r="Y548" t="str">
            <v/>
          </cell>
          <cell r="Z548" t="str">
            <v/>
          </cell>
          <cell r="AA548" t="str">
            <v>0817800
PORTO DE SANTOS</v>
          </cell>
          <cell r="AB548" t="str">
            <v>0817800
PORTO DE SANTOS</v>
          </cell>
          <cell r="AC548" t="str">
            <v>BRASIL TERMINAL PORTUÁRIO S/A</v>
          </cell>
          <cell r="AD548">
            <v>44613</v>
          </cell>
          <cell r="AE548" t="str">
            <v>22/0340550-2</v>
          </cell>
          <cell r="AF548">
            <v>44613</v>
          </cell>
          <cell r="AG548" t="str">
            <v>Verde</v>
          </cell>
          <cell r="AH548">
            <v>44613</v>
          </cell>
          <cell r="AI548" t="str">
            <v/>
          </cell>
          <cell r="AJ548" t="str">
            <v/>
          </cell>
          <cell r="AK548">
            <v>44614</v>
          </cell>
        </row>
        <row r="549">
          <cell r="B549">
            <v>540200755</v>
          </cell>
          <cell r="C549" t="str">
            <v>Normal</v>
          </cell>
          <cell r="D549" t="str">
            <v>Produtivo</v>
          </cell>
          <cell r="E549" t="str">
            <v>MBBRAS - SBC_x000D_
59.104.273/0001-29</v>
          </cell>
          <cell r="F549" t="str">
            <v>BSAO0034654</v>
          </cell>
          <cell r="G549" t="str">
            <v>DAIMLER TRUCK</v>
          </cell>
          <cell r="H549" t="str">
            <v>HAPPAG LLOYD BRASIL AGENCIAMENTO MARITIM</v>
          </cell>
          <cell r="I549" t="str">
            <v>MARITIMA</v>
          </cell>
          <cell r="J549" t="str">
            <v/>
          </cell>
          <cell r="K549">
            <v>44583</v>
          </cell>
          <cell r="L549" t="str">
            <v>HLCUSTR220106516</v>
          </cell>
          <cell r="M549" t="str">
            <v>1250251699</v>
          </cell>
          <cell r="Q549">
            <v>44588</v>
          </cell>
          <cell r="R549" t="str">
            <v>9710220 -UASC AL KHOR</v>
          </cell>
          <cell r="S549" t="str">
            <v>FCL</v>
          </cell>
          <cell r="T549">
            <v>44603</v>
          </cell>
          <cell r="U549">
            <v>44611</v>
          </cell>
          <cell r="V549" t="str">
            <v>152205028165855</v>
          </cell>
          <cell r="W549">
            <v>44611</v>
          </cell>
          <cell r="X549" t="str">
            <v/>
          </cell>
          <cell r="Y549" t="str">
            <v/>
          </cell>
          <cell r="Z549" t="str">
            <v/>
          </cell>
          <cell r="AA549" t="str">
            <v>0817800
PORTO DE SANTOS</v>
          </cell>
          <cell r="AB549" t="str">
            <v>0817800
PORTO DE SANTOS</v>
          </cell>
          <cell r="AC549" t="str">
            <v>BRASIL TERMINAL PORTUÁRIO S/A</v>
          </cell>
          <cell r="AD549">
            <v>44613</v>
          </cell>
          <cell r="AE549" t="str">
            <v>22/0340970-2</v>
          </cell>
          <cell r="AF549">
            <v>44613</v>
          </cell>
          <cell r="AG549" t="str">
            <v>Verde</v>
          </cell>
          <cell r="AH549">
            <v>44613</v>
          </cell>
          <cell r="AI549" t="str">
            <v/>
          </cell>
          <cell r="AJ549" t="str">
            <v/>
          </cell>
          <cell r="AK549">
            <v>44613</v>
          </cell>
        </row>
        <row r="550">
          <cell r="B550">
            <v>540200752</v>
          </cell>
          <cell r="C550" t="str">
            <v>Normal</v>
          </cell>
          <cell r="D550" t="str">
            <v>Produtivo</v>
          </cell>
          <cell r="E550" t="str">
            <v>MBBRAS - SBC_x000D_
59.104.273/0001-29</v>
          </cell>
          <cell r="F550" t="str">
            <v>BSAO0034648</v>
          </cell>
          <cell r="G550" t="str">
            <v>DAIMLER TRUCK</v>
          </cell>
          <cell r="H550" t="str">
            <v>HAPPAG LLOYD BRASIL AGENCIAMENTO MARITIM</v>
          </cell>
          <cell r="I550" t="str">
            <v>MARITIMA</v>
          </cell>
          <cell r="J550" t="str">
            <v/>
          </cell>
          <cell r="K550">
            <v>44583</v>
          </cell>
          <cell r="L550" t="str">
            <v>HLCUSTR220106170</v>
          </cell>
          <cell r="M550" t="str">
            <v>1250251692</v>
          </cell>
          <cell r="Q550">
            <v>44588</v>
          </cell>
          <cell r="R550" t="str">
            <v>9710220 -UASC AL KHOR</v>
          </cell>
          <cell r="S550" t="str">
            <v>FCL</v>
          </cell>
          <cell r="T550">
            <v>44603</v>
          </cell>
          <cell r="U550">
            <v>44611</v>
          </cell>
          <cell r="V550" t="str">
            <v>152205028165502</v>
          </cell>
          <cell r="W550">
            <v>44611</v>
          </cell>
          <cell r="X550" t="str">
            <v/>
          </cell>
          <cell r="Y550" t="str">
            <v/>
          </cell>
          <cell r="Z550" t="str">
            <v/>
          </cell>
          <cell r="AA550" t="str">
            <v>0817800
PORTO DE SANTOS</v>
          </cell>
          <cell r="AB550" t="str">
            <v>0817800
PORTO DE SANTOS</v>
          </cell>
          <cell r="AC550" t="str">
            <v>BRASIL TERMINAL PORTUÁRIO S/A</v>
          </cell>
          <cell r="AD550">
            <v>44613</v>
          </cell>
          <cell r="AE550" t="str">
            <v>22/0340883-8</v>
          </cell>
          <cell r="AF550">
            <v>44613</v>
          </cell>
          <cell r="AG550" t="str">
            <v>Verde</v>
          </cell>
          <cell r="AH550">
            <v>44613</v>
          </cell>
          <cell r="AI550" t="str">
            <v/>
          </cell>
          <cell r="AJ550" t="str">
            <v/>
          </cell>
          <cell r="AK550">
            <v>44613</v>
          </cell>
        </row>
        <row r="551">
          <cell r="B551">
            <v>540200903</v>
          </cell>
          <cell r="C551" t="str">
            <v>Normal</v>
          </cell>
          <cell r="D551" t="str">
            <v>Produtivo</v>
          </cell>
          <cell r="E551" t="str">
            <v>MBBRAS - SBC_x000D_
59.104.273/0001-29</v>
          </cell>
          <cell r="F551" t="str">
            <v>BSAO0034742</v>
          </cell>
          <cell r="G551" t="str">
            <v>DAIMLER TRUCK</v>
          </cell>
          <cell r="H551" t="str">
            <v>HAPPAG LLOYD BRASIL AGENCIAMENTO MARITIM</v>
          </cell>
          <cell r="I551" t="str">
            <v>MARITIMA</v>
          </cell>
          <cell r="J551" t="str">
            <v/>
          </cell>
          <cell r="K551">
            <v>44583</v>
          </cell>
          <cell r="L551" t="str">
            <v>HLCUSTR220104386</v>
          </cell>
          <cell r="M551" t="str">
            <v>1250251644</v>
          </cell>
          <cell r="Q551">
            <v>44588</v>
          </cell>
          <cell r="R551" t="str">
            <v>9710220 -UASC AL KHOR</v>
          </cell>
          <cell r="S551" t="str">
            <v>FCL</v>
          </cell>
          <cell r="T551">
            <v>44603</v>
          </cell>
          <cell r="U551">
            <v>44611</v>
          </cell>
          <cell r="V551" t="str">
            <v>152205028161272</v>
          </cell>
          <cell r="W551">
            <v>44611</v>
          </cell>
          <cell r="X551" t="str">
            <v/>
          </cell>
          <cell r="Y551" t="str">
            <v/>
          </cell>
          <cell r="Z551" t="str">
            <v/>
          </cell>
          <cell r="AA551" t="str">
            <v>0817800
PORTO DE SANTOS</v>
          </cell>
          <cell r="AB551" t="str">
            <v>0817800
PORTO DE SANTOS</v>
          </cell>
          <cell r="AC551" t="str">
            <v>BRASIL TERMINAL PORTUÁRIO S/A</v>
          </cell>
          <cell r="AD551">
            <v>44613</v>
          </cell>
          <cell r="AE551" t="str">
            <v>22/0343168-6</v>
          </cell>
          <cell r="AF551">
            <v>44614</v>
          </cell>
          <cell r="AG551" t="str">
            <v>Verde</v>
          </cell>
          <cell r="AH551">
            <v>44614</v>
          </cell>
          <cell r="AI551" t="str">
            <v/>
          </cell>
          <cell r="AJ551" t="str">
            <v/>
          </cell>
          <cell r="AK551">
            <v>44614</v>
          </cell>
        </row>
        <row r="552">
          <cell r="B552">
            <v>540200909</v>
          </cell>
          <cell r="C552" t="str">
            <v>Normal</v>
          </cell>
          <cell r="D552" t="str">
            <v>Produtivo</v>
          </cell>
          <cell r="E552" t="str">
            <v>MBBRAS - SBC_x000D_
59.104.273/0001-29</v>
          </cell>
          <cell r="F552" t="str">
            <v>BSAO0034753</v>
          </cell>
          <cell r="G552" t="str">
            <v>DAIMLER TRUCK</v>
          </cell>
          <cell r="H552" t="str">
            <v>HAPAG-LLOYD AG</v>
          </cell>
          <cell r="I552" t="str">
            <v>MARITIMA</v>
          </cell>
          <cell r="J552" t="str">
            <v/>
          </cell>
          <cell r="K552">
            <v>44583</v>
          </cell>
          <cell r="L552" t="str">
            <v>HLCUSTR220104777</v>
          </cell>
          <cell r="M552" t="str">
            <v>1250251655</v>
          </cell>
          <cell r="Q552">
            <v>44588</v>
          </cell>
          <cell r="R552" t="str">
            <v>9710220 -UASC AL KHOR</v>
          </cell>
          <cell r="S552" t="str">
            <v>FCL</v>
          </cell>
          <cell r="T552">
            <v>44603</v>
          </cell>
          <cell r="U552">
            <v>44611</v>
          </cell>
          <cell r="V552" t="str">
            <v>152205028161868</v>
          </cell>
          <cell r="W552">
            <v>44611</v>
          </cell>
          <cell r="X552" t="str">
            <v/>
          </cell>
          <cell r="Y552" t="str">
            <v/>
          </cell>
          <cell r="Z552" t="str">
            <v/>
          </cell>
          <cell r="AA552" t="str">
            <v>0817800
PORTO DE SANTOS</v>
          </cell>
          <cell r="AB552" t="str">
            <v>0817800
PORTO DE SANTOS</v>
          </cell>
          <cell r="AC552" t="str">
            <v>BRASIL TERMINAL PORTUÁRIO S/A</v>
          </cell>
          <cell r="AD552">
            <v>44615</v>
          </cell>
          <cell r="AE552" t="str">
            <v>22/0366021-9</v>
          </cell>
          <cell r="AF552">
            <v>44616</v>
          </cell>
          <cell r="AG552" t="str">
            <v>Verde</v>
          </cell>
          <cell r="AH552">
            <v>44616</v>
          </cell>
          <cell r="AI552" t="str">
            <v/>
          </cell>
          <cell r="AJ552" t="str">
            <v/>
          </cell>
          <cell r="AK552">
            <v>44616</v>
          </cell>
        </row>
        <row r="553">
          <cell r="B553">
            <v>540200912</v>
          </cell>
          <cell r="C553" t="str">
            <v>Normal</v>
          </cell>
          <cell r="D553" t="str">
            <v>Produtivo</v>
          </cell>
          <cell r="E553" t="str">
            <v>MBBRAS - SBC_x000D_
59.104.273/0001-29</v>
          </cell>
          <cell r="F553" t="str">
            <v>BSAO0034757</v>
          </cell>
          <cell r="G553" t="str">
            <v>DAIMLER TRUCK</v>
          </cell>
          <cell r="H553" t="str">
            <v>HAPAG-LLOYD AG</v>
          </cell>
          <cell r="I553" t="str">
            <v>MARITIMA</v>
          </cell>
          <cell r="J553" t="str">
            <v/>
          </cell>
          <cell r="K553">
            <v>44583</v>
          </cell>
          <cell r="L553" t="str">
            <v>HLCUSTR220104883</v>
          </cell>
          <cell r="M553" t="str">
            <v>1250251661</v>
          </cell>
          <cell r="Q553">
            <v>44588</v>
          </cell>
          <cell r="R553" t="str">
            <v>9710220 - UASC AL KHOR</v>
          </cell>
          <cell r="S553" t="str">
            <v>FCL</v>
          </cell>
          <cell r="T553">
            <v>44603</v>
          </cell>
          <cell r="U553">
            <v>44611</v>
          </cell>
          <cell r="V553" t="str">
            <v>152205028162163</v>
          </cell>
          <cell r="W553">
            <v>44611</v>
          </cell>
          <cell r="X553" t="str">
            <v/>
          </cell>
          <cell r="Y553" t="str">
            <v/>
          </cell>
          <cell r="Z553" t="str">
            <v/>
          </cell>
          <cell r="AA553" t="str">
            <v>0817800
PORTO DE SANTOS</v>
          </cell>
          <cell r="AB553" t="str">
            <v>0817800
PORTO DE SANTOS</v>
          </cell>
          <cell r="AC553" t="str">
            <v>BRASIL TERMINAL PORTUÁRIO S/A</v>
          </cell>
          <cell r="AD553">
            <v>44622</v>
          </cell>
          <cell r="AE553" t="str">
            <v>22/0397326-8</v>
          </cell>
          <cell r="AF553">
            <v>44623</v>
          </cell>
          <cell r="AG553" t="str">
            <v>Verde</v>
          </cell>
          <cell r="AH553">
            <v>44623</v>
          </cell>
          <cell r="AI553" t="str">
            <v/>
          </cell>
          <cell r="AJ553" t="str">
            <v/>
          </cell>
          <cell r="AK553">
            <v>44623</v>
          </cell>
        </row>
        <row r="554">
          <cell r="B554">
            <v>540200915</v>
          </cell>
          <cell r="C554" t="str">
            <v>Normal</v>
          </cell>
          <cell r="D554" t="str">
            <v>Produtivo</v>
          </cell>
          <cell r="E554" t="str">
            <v>MBBRAS - SBC_x000D_
59.104.273/0001-29</v>
          </cell>
          <cell r="F554" t="str">
            <v>BSAO0034762</v>
          </cell>
          <cell r="G554" t="str">
            <v>DAIMLER TRUCK</v>
          </cell>
          <cell r="H554" t="str">
            <v>HAPAG-LLOYD AG</v>
          </cell>
          <cell r="I554" t="str">
            <v>MARITIMA</v>
          </cell>
          <cell r="J554" t="str">
            <v/>
          </cell>
          <cell r="K554">
            <v>44583</v>
          </cell>
          <cell r="L554" t="str">
            <v>HLCUSTR220104912</v>
          </cell>
          <cell r="M554" t="str">
            <v>1250251666</v>
          </cell>
          <cell r="Q554">
            <v>44588</v>
          </cell>
          <cell r="R554" t="str">
            <v>9710220 -UASC AL KHOR</v>
          </cell>
          <cell r="S554" t="str">
            <v>FCL</v>
          </cell>
          <cell r="T554">
            <v>44603</v>
          </cell>
          <cell r="U554">
            <v>44611</v>
          </cell>
          <cell r="V554" t="str">
            <v>152205028162406</v>
          </cell>
          <cell r="W554">
            <v>44611</v>
          </cell>
          <cell r="X554" t="str">
            <v/>
          </cell>
          <cell r="Y554" t="str">
            <v/>
          </cell>
          <cell r="Z554" t="str">
            <v/>
          </cell>
          <cell r="AA554" t="str">
            <v>0817800
PORTO DE SANTOS</v>
          </cell>
          <cell r="AB554" t="str">
            <v>0817900
SAO PAULO</v>
          </cell>
          <cell r="AC554" t="str">
            <v>EADI SANTO ANDRE TERMINAL DE CARGAS LTDA.</v>
          </cell>
          <cell r="AD554">
            <v>44627</v>
          </cell>
          <cell r="AE554" t="str">
            <v>22/0433598-2</v>
          </cell>
          <cell r="AF554">
            <v>44627</v>
          </cell>
          <cell r="AG554" t="str">
            <v>Verde</v>
          </cell>
          <cell r="AH554">
            <v>44627</v>
          </cell>
          <cell r="AI554" t="str">
            <v/>
          </cell>
          <cell r="AJ554" t="str">
            <v/>
          </cell>
          <cell r="AK554" t="str">
            <v/>
          </cell>
        </row>
        <row r="555">
          <cell r="B555">
            <v>540200910</v>
          </cell>
          <cell r="C555" t="str">
            <v>Normal</v>
          </cell>
          <cell r="D555" t="str">
            <v>Produtivo</v>
          </cell>
          <cell r="E555" t="str">
            <v>MBBRAS - SBC_x000D_
59.104.273/0001-29</v>
          </cell>
          <cell r="F555" t="str">
            <v>BSAO0034754</v>
          </cell>
          <cell r="G555" t="str">
            <v>DAIMLER TRUCK</v>
          </cell>
          <cell r="H555" t="str">
            <v>HAPAG-LLOYD AG</v>
          </cell>
          <cell r="I555" t="str">
            <v>MARITIMA</v>
          </cell>
          <cell r="J555" t="str">
            <v/>
          </cell>
          <cell r="K555">
            <v>44583</v>
          </cell>
          <cell r="L555" t="str">
            <v>HLCUSTR220104861</v>
          </cell>
          <cell r="M555" t="str">
            <v>1250251658</v>
          </cell>
          <cell r="Q555">
            <v>44588</v>
          </cell>
          <cell r="R555" t="str">
            <v>9710220 -UASC AL KHOR</v>
          </cell>
          <cell r="S555" t="str">
            <v>FCL</v>
          </cell>
          <cell r="T555">
            <v>44603</v>
          </cell>
          <cell r="U555">
            <v>44611</v>
          </cell>
          <cell r="V555" t="str">
            <v>152205028161949</v>
          </cell>
          <cell r="W555">
            <v>44611</v>
          </cell>
          <cell r="X555" t="str">
            <v/>
          </cell>
          <cell r="Y555" t="str">
            <v/>
          </cell>
          <cell r="Z555" t="str">
            <v/>
          </cell>
          <cell r="AA555" t="str">
            <v>0817800
PORTO DE SANTOS</v>
          </cell>
          <cell r="AB555" t="str">
            <v>0817800
PORTO DE SANTOS</v>
          </cell>
          <cell r="AC555" t="str">
            <v>BRASIL TERMINAL PORTUÁRIO S/A</v>
          </cell>
          <cell r="AD555">
            <v>44613</v>
          </cell>
          <cell r="AE555" t="str">
            <v>22/0343155-4</v>
          </cell>
          <cell r="AF555">
            <v>44614</v>
          </cell>
          <cell r="AG555" t="str">
            <v>Verde</v>
          </cell>
          <cell r="AH555">
            <v>44614</v>
          </cell>
          <cell r="AI555" t="str">
            <v/>
          </cell>
          <cell r="AJ555" t="str">
            <v/>
          </cell>
          <cell r="AK555">
            <v>44614</v>
          </cell>
        </row>
        <row r="556">
          <cell r="B556">
            <v>540200916</v>
          </cell>
          <cell r="C556" t="str">
            <v>Normal</v>
          </cell>
          <cell r="D556" t="str">
            <v>Produtivo</v>
          </cell>
          <cell r="E556" t="str">
            <v>MBBRAS - SBC_x000D_
59.104.273/0001-29</v>
          </cell>
          <cell r="F556" t="str">
            <v>BSAO0034763</v>
          </cell>
          <cell r="G556" t="str">
            <v>DAIMLER TRUCK</v>
          </cell>
          <cell r="H556" t="str">
            <v>HAPAG-LLOYD AG</v>
          </cell>
          <cell r="I556" t="str">
            <v>MARITIMA</v>
          </cell>
          <cell r="J556" t="str">
            <v/>
          </cell>
          <cell r="K556">
            <v>44583</v>
          </cell>
          <cell r="L556" t="str">
            <v>HLCUSTR220104923</v>
          </cell>
          <cell r="M556" t="str">
            <v>1250251664</v>
          </cell>
          <cell r="Q556">
            <v>44588</v>
          </cell>
          <cell r="R556" t="str">
            <v>9710220 -UASC AL KHOR</v>
          </cell>
          <cell r="S556" t="str">
            <v>FCL</v>
          </cell>
          <cell r="T556">
            <v>44603</v>
          </cell>
          <cell r="U556">
            <v>44611</v>
          </cell>
          <cell r="V556" t="str">
            <v>152205028162597</v>
          </cell>
          <cell r="W556">
            <v>44611</v>
          </cell>
          <cell r="X556" t="str">
            <v/>
          </cell>
          <cell r="Y556" t="str">
            <v/>
          </cell>
          <cell r="Z556" t="str">
            <v/>
          </cell>
          <cell r="AA556" t="str">
            <v>0817800
PORTO DE SANTOS</v>
          </cell>
          <cell r="AB556" t="str">
            <v>0817800
PORTO DE SANTOS</v>
          </cell>
          <cell r="AC556" t="str">
            <v>BRASIL TERMINAL PORTUÁRIO S/A</v>
          </cell>
          <cell r="AD556">
            <v>44616</v>
          </cell>
          <cell r="AE556" t="str">
            <v>22/0371420-3</v>
          </cell>
          <cell r="AF556">
            <v>44616</v>
          </cell>
          <cell r="AG556" t="str">
            <v>Verde</v>
          </cell>
          <cell r="AH556">
            <v>44616</v>
          </cell>
          <cell r="AI556" t="str">
            <v/>
          </cell>
          <cell r="AJ556" t="str">
            <v/>
          </cell>
          <cell r="AK556">
            <v>44622</v>
          </cell>
        </row>
        <row r="557">
          <cell r="B557">
            <v>540200917</v>
          </cell>
          <cell r="C557" t="str">
            <v>Normal</v>
          </cell>
          <cell r="D557" t="str">
            <v>Produtivo</v>
          </cell>
          <cell r="E557" t="str">
            <v>MBBRAS - SBC_x000D_
59.104.273/0001-29</v>
          </cell>
          <cell r="F557" t="str">
            <v>BSAO0034764</v>
          </cell>
          <cell r="G557" t="str">
            <v>DAIMLER TRUCK</v>
          </cell>
          <cell r="H557" t="str">
            <v>HAPAG-LLOYD AG</v>
          </cell>
          <cell r="I557" t="str">
            <v>MARITIMA</v>
          </cell>
          <cell r="J557" t="str">
            <v/>
          </cell>
          <cell r="K557">
            <v>44583</v>
          </cell>
          <cell r="L557" t="str">
            <v>HLCUSTR220104934</v>
          </cell>
          <cell r="M557" t="str">
            <v>1250251665</v>
          </cell>
          <cell r="Q557">
            <v>44583</v>
          </cell>
          <cell r="R557" t="str">
            <v>9710220 -UASC AL KHOR</v>
          </cell>
          <cell r="S557" t="str">
            <v>FCL</v>
          </cell>
          <cell r="T557">
            <v>44603</v>
          </cell>
          <cell r="U557">
            <v>44611</v>
          </cell>
          <cell r="V557" t="str">
            <v>152205028162678</v>
          </cell>
          <cell r="W557">
            <v>44611</v>
          </cell>
          <cell r="X557" t="str">
            <v/>
          </cell>
          <cell r="Y557" t="str">
            <v/>
          </cell>
          <cell r="Z557" t="str">
            <v/>
          </cell>
          <cell r="AA557" t="str">
            <v>0817800
PORTO DE SANTOS</v>
          </cell>
          <cell r="AB557" t="str">
            <v/>
          </cell>
          <cell r="AC557" t="str">
            <v/>
          </cell>
          <cell r="AD557" t="str">
            <v/>
          </cell>
          <cell r="AE557" t="str">
            <v/>
          </cell>
          <cell r="AF557" t="str">
            <v/>
          </cell>
          <cell r="AG557" t="str">
            <v/>
          </cell>
          <cell r="AH557" t="str">
            <v/>
          </cell>
          <cell r="AI557" t="str">
            <v/>
          </cell>
          <cell r="AJ557" t="str">
            <v/>
          </cell>
          <cell r="AK557" t="str">
            <v/>
          </cell>
        </row>
        <row r="558">
          <cell r="B558">
            <v>540200921</v>
          </cell>
          <cell r="C558" t="str">
            <v>Normal</v>
          </cell>
          <cell r="D558" t="str">
            <v>Produtivo</v>
          </cell>
          <cell r="E558" t="str">
            <v>MBBRAS - SBC_x000D_
59.104.273/0001-29</v>
          </cell>
          <cell r="F558" t="str">
            <v>BSAO0034770</v>
          </cell>
          <cell r="G558" t="str">
            <v>DAIMLER TRUCK</v>
          </cell>
          <cell r="H558" t="str">
            <v>HAPAG-LLOYD AG</v>
          </cell>
          <cell r="I558" t="str">
            <v>MARITIMA</v>
          </cell>
          <cell r="J558" t="str">
            <v/>
          </cell>
          <cell r="K558">
            <v>44583</v>
          </cell>
          <cell r="L558" t="str">
            <v>HLCUSTR220104989</v>
          </cell>
          <cell r="M558" t="str">
            <v>1250251669</v>
          </cell>
          <cell r="Q558">
            <v>44588</v>
          </cell>
          <cell r="R558" t="str">
            <v>9710220 -UASC AL KHOR</v>
          </cell>
          <cell r="S558" t="str">
            <v>FCL</v>
          </cell>
          <cell r="T558">
            <v>44603</v>
          </cell>
          <cell r="U558">
            <v>44611</v>
          </cell>
          <cell r="V558" t="str">
            <v>152205028163054</v>
          </cell>
          <cell r="W558">
            <v>44611</v>
          </cell>
          <cell r="X558" t="str">
            <v/>
          </cell>
          <cell r="Y558" t="str">
            <v/>
          </cell>
          <cell r="Z558" t="str">
            <v/>
          </cell>
          <cell r="AA558" t="str">
            <v>0817800
PORTO DE SANTOS</v>
          </cell>
          <cell r="AB558" t="str">
            <v>0817800
PORTO DE SANTOS</v>
          </cell>
          <cell r="AC558" t="str">
            <v>BRASIL TERMINAL PORTUÁRIO S/A</v>
          </cell>
          <cell r="AD558">
            <v>44613</v>
          </cell>
          <cell r="AE558" t="str">
            <v>22/0340585-5</v>
          </cell>
          <cell r="AF558">
            <v>44613</v>
          </cell>
          <cell r="AG558" t="str">
            <v>Verde</v>
          </cell>
          <cell r="AH558">
            <v>44613</v>
          </cell>
          <cell r="AI558" t="str">
            <v/>
          </cell>
          <cell r="AJ558" t="str">
            <v/>
          </cell>
          <cell r="AK558">
            <v>44613</v>
          </cell>
        </row>
        <row r="559">
          <cell r="B559">
            <v>540200923</v>
          </cell>
          <cell r="C559" t="str">
            <v>Normal</v>
          </cell>
          <cell r="D559" t="str">
            <v>Produtivo</v>
          </cell>
          <cell r="E559" t="str">
            <v>MBBRAS - SBC_x000D_
59.104.273/0001-29</v>
          </cell>
          <cell r="F559" t="str">
            <v>BSAO0034772</v>
          </cell>
          <cell r="G559" t="str">
            <v>DAIMLER TRUCK</v>
          </cell>
          <cell r="H559" t="str">
            <v>HAPAG-LLOYD AG</v>
          </cell>
          <cell r="I559" t="str">
            <v>MARITIMA</v>
          </cell>
          <cell r="J559" t="str">
            <v/>
          </cell>
          <cell r="K559">
            <v>44583</v>
          </cell>
          <cell r="L559" t="str">
            <v>HLCUSTR220105345</v>
          </cell>
          <cell r="M559" t="str">
            <v>1250251668</v>
          </cell>
          <cell r="Q559">
            <v>44588</v>
          </cell>
          <cell r="R559" t="str">
            <v>9710220 -UASC AL KHOR</v>
          </cell>
          <cell r="S559" t="str">
            <v>FCL</v>
          </cell>
          <cell r="T559">
            <v>44603</v>
          </cell>
          <cell r="U559">
            <v>44611</v>
          </cell>
          <cell r="V559" t="str">
            <v>152205028163216</v>
          </cell>
          <cell r="W559">
            <v>44611</v>
          </cell>
          <cell r="X559" t="str">
            <v/>
          </cell>
          <cell r="Y559" t="str">
            <v/>
          </cell>
          <cell r="Z559" t="str">
            <v/>
          </cell>
          <cell r="AA559" t="str">
            <v>0817800
PORTO DE SANTOS</v>
          </cell>
          <cell r="AB559" t="str">
            <v>0817800
PORTO DE SANTOS</v>
          </cell>
          <cell r="AC559" t="str">
            <v>BRASIL TERMINAL PORTUÁRIO S/A</v>
          </cell>
          <cell r="AD559">
            <v>44614</v>
          </cell>
          <cell r="AE559" t="str">
            <v>22/0350844-1</v>
          </cell>
          <cell r="AF559">
            <v>44614</v>
          </cell>
          <cell r="AG559" t="str">
            <v>Verde</v>
          </cell>
          <cell r="AH559">
            <v>44614</v>
          </cell>
          <cell r="AI559" t="str">
            <v/>
          </cell>
          <cell r="AJ559" t="str">
            <v/>
          </cell>
          <cell r="AK559">
            <v>44614</v>
          </cell>
        </row>
        <row r="560">
          <cell r="B560">
            <v>540200920</v>
          </cell>
          <cell r="C560" t="str">
            <v>Normal</v>
          </cell>
          <cell r="D560" t="str">
            <v>Produtivo</v>
          </cell>
          <cell r="E560" t="str">
            <v>MBBRAS - SBC_x000D_
59.104.273/0001-29</v>
          </cell>
          <cell r="F560" t="str">
            <v>BSAO0034767</v>
          </cell>
          <cell r="G560" t="str">
            <v>DAIMLER TRUCK</v>
          </cell>
          <cell r="H560" t="str">
            <v>HAPAG-LLOYD AG</v>
          </cell>
          <cell r="I560" t="str">
            <v>MARITIMA</v>
          </cell>
          <cell r="J560" t="str">
            <v/>
          </cell>
          <cell r="K560">
            <v>44583</v>
          </cell>
          <cell r="L560" t="str">
            <v>HLCUSTR220104978</v>
          </cell>
          <cell r="M560" t="str">
            <v>1250251662</v>
          </cell>
          <cell r="Q560">
            <v>44588</v>
          </cell>
          <cell r="R560" t="str">
            <v>9710220 -UASC AL KHOR</v>
          </cell>
          <cell r="S560" t="str">
            <v>FCL</v>
          </cell>
          <cell r="T560">
            <v>44603</v>
          </cell>
          <cell r="U560">
            <v>44611</v>
          </cell>
          <cell r="V560" t="str">
            <v>152205028162910</v>
          </cell>
          <cell r="W560">
            <v>44611</v>
          </cell>
          <cell r="X560" t="str">
            <v/>
          </cell>
          <cell r="Y560" t="str">
            <v/>
          </cell>
          <cell r="Z560" t="str">
            <v/>
          </cell>
          <cell r="AA560" t="str">
            <v>0817800
PORTO DE SANTOS</v>
          </cell>
          <cell r="AB560" t="str">
            <v>0817800
PORTO DE SANTOS</v>
          </cell>
          <cell r="AC560" t="str">
            <v>BRASIL TERMINAL PORTUÁRIO S/A</v>
          </cell>
          <cell r="AD560">
            <v>44613</v>
          </cell>
          <cell r="AE560" t="str">
            <v>22/0340623-1</v>
          </cell>
          <cell r="AF560">
            <v>44613</v>
          </cell>
          <cell r="AG560" t="str">
            <v>Verde</v>
          </cell>
          <cell r="AH560">
            <v>44613</v>
          </cell>
          <cell r="AI560" t="str">
            <v/>
          </cell>
          <cell r="AJ560" t="str">
            <v/>
          </cell>
          <cell r="AK560">
            <v>44613</v>
          </cell>
        </row>
        <row r="561">
          <cell r="B561">
            <v>540200924</v>
          </cell>
          <cell r="C561" t="str">
            <v>Normal</v>
          </cell>
          <cell r="D561" t="str">
            <v>Produtivo</v>
          </cell>
          <cell r="E561" t="str">
            <v>MBBRAS - SBC_x000D_
59.104.273/0001-29</v>
          </cell>
          <cell r="F561" t="str">
            <v>BSAO0034774</v>
          </cell>
          <cell r="G561" t="str">
            <v>DAIMLER TRUCK</v>
          </cell>
          <cell r="H561" t="str">
            <v>HAPAG-LLOYD AG</v>
          </cell>
          <cell r="I561" t="str">
            <v>MARITIMA</v>
          </cell>
          <cell r="J561" t="str">
            <v/>
          </cell>
          <cell r="K561">
            <v>44583</v>
          </cell>
          <cell r="L561" t="str">
            <v>HLCUSTR220105389</v>
          </cell>
          <cell r="M561" t="str">
            <v>1250251670</v>
          </cell>
          <cell r="Q561">
            <v>44588</v>
          </cell>
          <cell r="R561" t="str">
            <v>9710220 -UASC AL KHOR</v>
          </cell>
          <cell r="S561" t="str">
            <v>FCL</v>
          </cell>
          <cell r="T561">
            <v>44603</v>
          </cell>
          <cell r="U561">
            <v>44611</v>
          </cell>
          <cell r="V561" t="str">
            <v>152205028163305</v>
          </cell>
          <cell r="W561">
            <v>44611</v>
          </cell>
          <cell r="X561" t="str">
            <v/>
          </cell>
          <cell r="Y561" t="str">
            <v/>
          </cell>
          <cell r="Z561" t="str">
            <v/>
          </cell>
          <cell r="AA561" t="str">
            <v>0817800
PORTO DE SANTOS</v>
          </cell>
          <cell r="AB561" t="str">
            <v>0817800
PORTO DE SANTOS</v>
          </cell>
          <cell r="AC561" t="str">
            <v>BRASIL TERMINAL PORTUÁRIO S/A</v>
          </cell>
          <cell r="AD561">
            <v>44613</v>
          </cell>
          <cell r="AE561" t="str">
            <v>22/0340626-6</v>
          </cell>
          <cell r="AF561">
            <v>44613</v>
          </cell>
          <cell r="AG561" t="str">
            <v>Verde</v>
          </cell>
          <cell r="AH561">
            <v>44613</v>
          </cell>
          <cell r="AI561" t="str">
            <v/>
          </cell>
          <cell r="AJ561" t="str">
            <v/>
          </cell>
          <cell r="AK561">
            <v>44613</v>
          </cell>
        </row>
        <row r="562">
          <cell r="B562">
            <v>540200914</v>
          </cell>
          <cell r="C562" t="str">
            <v>Normal</v>
          </cell>
          <cell r="D562" t="str">
            <v>Produtivo</v>
          </cell>
          <cell r="E562" t="str">
            <v>MBBRAS - SBC_x000D_
59.104.273/0001-29</v>
          </cell>
          <cell r="F562" t="str">
            <v>BSAO0034761</v>
          </cell>
          <cell r="G562" t="str">
            <v>DAIMLER TRUCK</v>
          </cell>
          <cell r="H562" t="str">
            <v>HAPAG-LLOYD AG</v>
          </cell>
          <cell r="I562" t="str">
            <v>MARITIMA</v>
          </cell>
          <cell r="J562" t="str">
            <v/>
          </cell>
          <cell r="K562">
            <v>44583</v>
          </cell>
          <cell r="L562" t="str">
            <v>HLCUSTR220104901</v>
          </cell>
          <cell r="M562" t="str">
            <v>1250251667</v>
          </cell>
          <cell r="Q562">
            <v>44588</v>
          </cell>
          <cell r="R562" t="str">
            <v>9710220 -UASC AL KHOR</v>
          </cell>
          <cell r="S562" t="str">
            <v>FCL</v>
          </cell>
          <cell r="T562">
            <v>44603</v>
          </cell>
          <cell r="U562">
            <v>44611</v>
          </cell>
          <cell r="V562" t="str">
            <v>152205028162325</v>
          </cell>
          <cell r="W562">
            <v>44611</v>
          </cell>
          <cell r="X562" t="str">
            <v/>
          </cell>
          <cell r="Y562" t="str">
            <v/>
          </cell>
          <cell r="Z562" t="str">
            <v/>
          </cell>
          <cell r="AA562" t="str">
            <v>0817800
PORTO DE SANTOS</v>
          </cell>
          <cell r="AB562" t="str">
            <v>0817800
PORTO DE SANTOS</v>
          </cell>
          <cell r="AC562" t="str">
            <v>BRASIL TERMINAL PORTUÁRIO S/A</v>
          </cell>
          <cell r="AD562">
            <v>44622</v>
          </cell>
          <cell r="AE562" t="str">
            <v>22/0397335-7</v>
          </cell>
          <cell r="AF562">
            <v>44623</v>
          </cell>
          <cell r="AG562" t="str">
            <v>Verde</v>
          </cell>
          <cell r="AH562">
            <v>44623</v>
          </cell>
          <cell r="AI562" t="str">
            <v/>
          </cell>
          <cell r="AJ562" t="str">
            <v/>
          </cell>
          <cell r="AK562">
            <v>44623</v>
          </cell>
        </row>
        <row r="563">
          <cell r="B563">
            <v>540200913</v>
          </cell>
          <cell r="C563" t="str">
            <v>Normal</v>
          </cell>
          <cell r="D563" t="str">
            <v>Produtivo</v>
          </cell>
          <cell r="E563" t="str">
            <v>MBBRAS - SBC_x000D_
59.104.273/0001-29</v>
          </cell>
          <cell r="F563" t="str">
            <v>BSAO0034760</v>
          </cell>
          <cell r="G563" t="str">
            <v>DAIMLER TRUCK</v>
          </cell>
          <cell r="H563" t="str">
            <v>HAPAG-LLOYD AG</v>
          </cell>
          <cell r="I563" t="str">
            <v>MARITIMA</v>
          </cell>
          <cell r="J563" t="str">
            <v/>
          </cell>
          <cell r="K563">
            <v>44583</v>
          </cell>
          <cell r="L563" t="str">
            <v>HLCUSTR220104894</v>
          </cell>
          <cell r="M563" t="str">
            <v>1250251663</v>
          </cell>
          <cell r="Q563">
            <v>44588</v>
          </cell>
          <cell r="R563" t="str">
            <v>9710220 -UASC AL KHOR</v>
          </cell>
          <cell r="S563" t="str">
            <v>FCL</v>
          </cell>
          <cell r="T563">
            <v>44603</v>
          </cell>
          <cell r="U563">
            <v>44611</v>
          </cell>
          <cell r="V563" t="str">
            <v>152205028162244</v>
          </cell>
          <cell r="W563">
            <v>44611</v>
          </cell>
          <cell r="X563" t="str">
            <v/>
          </cell>
          <cell r="Y563" t="str">
            <v/>
          </cell>
          <cell r="Z563" t="str">
            <v/>
          </cell>
          <cell r="AA563" t="str">
            <v>0817800
PORTO DE SANTOS</v>
          </cell>
          <cell r="AB563" t="str">
            <v>0817900
SAO PAULO</v>
          </cell>
          <cell r="AC563" t="str">
            <v>EADI SANTO ANDRE TERMINAL DE CARGAS LTDA.</v>
          </cell>
          <cell r="AD563">
            <v>44627</v>
          </cell>
          <cell r="AE563" t="str">
            <v>22/0433778-0</v>
          </cell>
          <cell r="AF563">
            <v>44627</v>
          </cell>
          <cell r="AG563" t="str">
            <v>Verde</v>
          </cell>
          <cell r="AH563">
            <v>44627</v>
          </cell>
          <cell r="AI563" t="str">
            <v/>
          </cell>
          <cell r="AJ563" t="str">
            <v/>
          </cell>
          <cell r="AK563">
            <v>44628</v>
          </cell>
        </row>
        <row r="564">
          <cell r="B564">
            <v>540200926</v>
          </cell>
          <cell r="C564" t="str">
            <v>Normal</v>
          </cell>
          <cell r="D564" t="str">
            <v>Produtivo</v>
          </cell>
          <cell r="E564" t="str">
            <v>MBBRAS - SBC_x000D_
59.104.273/0001-29</v>
          </cell>
          <cell r="F564" t="str">
            <v>BSAO0034776</v>
          </cell>
          <cell r="G564" t="str">
            <v>DAIMLER TRUCK</v>
          </cell>
          <cell r="H564" t="str">
            <v>HAPAG-LLOYD AG</v>
          </cell>
          <cell r="I564" t="str">
            <v>MARITIMA</v>
          </cell>
          <cell r="J564" t="str">
            <v/>
          </cell>
          <cell r="K564">
            <v>44583</v>
          </cell>
          <cell r="L564" t="str">
            <v>HLCUSTR220105430</v>
          </cell>
          <cell r="M564" t="str">
            <v>1250251672</v>
          </cell>
          <cell r="Q564">
            <v>44588</v>
          </cell>
          <cell r="R564" t="str">
            <v>9710220 - UASC AL KHOR</v>
          </cell>
          <cell r="S564" t="str">
            <v>FCL</v>
          </cell>
          <cell r="T564">
            <v>44603</v>
          </cell>
          <cell r="U564">
            <v>44611</v>
          </cell>
          <cell r="V564" t="str">
            <v>152205028163569</v>
          </cell>
          <cell r="W564">
            <v>44611</v>
          </cell>
          <cell r="X564" t="str">
            <v/>
          </cell>
          <cell r="Y564" t="str">
            <v/>
          </cell>
          <cell r="Z564" t="str">
            <v/>
          </cell>
          <cell r="AA564" t="str">
            <v>0817800
PORTO DE SANTOS</v>
          </cell>
          <cell r="AB564" t="str">
            <v>0817800
PORTO DE SANTOS</v>
          </cell>
          <cell r="AC564" t="str">
            <v>BRASIL TERMINAL PORTUÁRIO S/A</v>
          </cell>
          <cell r="AD564">
            <v>44613</v>
          </cell>
          <cell r="AE564" t="str">
            <v>22/0342780-8</v>
          </cell>
          <cell r="AF564">
            <v>44614</v>
          </cell>
          <cell r="AG564" t="str">
            <v>Verde</v>
          </cell>
          <cell r="AH564">
            <v>44614</v>
          </cell>
          <cell r="AI564" t="str">
            <v/>
          </cell>
          <cell r="AJ564" t="str">
            <v/>
          </cell>
          <cell r="AK564">
            <v>44614</v>
          </cell>
        </row>
        <row r="565">
          <cell r="B565">
            <v>540200919</v>
          </cell>
          <cell r="C565" t="str">
            <v>Normal</v>
          </cell>
          <cell r="D565" t="str">
            <v>Produtivo</v>
          </cell>
          <cell r="E565" t="str">
            <v>MBBRAS - SBC_x000D_
59.104.273/0001-29</v>
          </cell>
          <cell r="F565" t="str">
            <v>BSAO0034766</v>
          </cell>
          <cell r="G565" t="str">
            <v>DAIMLER TRUCK</v>
          </cell>
          <cell r="H565" t="str">
            <v>HAPAG-LLOYD AG</v>
          </cell>
          <cell r="I565" t="str">
            <v>MARITIMA</v>
          </cell>
          <cell r="J565" t="str">
            <v/>
          </cell>
          <cell r="K565">
            <v>44583</v>
          </cell>
          <cell r="L565" t="str">
            <v>HLCUSTR220104967</v>
          </cell>
          <cell r="M565" t="str">
            <v>1250251657</v>
          </cell>
          <cell r="Q565">
            <v>44588</v>
          </cell>
          <cell r="R565" t="str">
            <v>9710220 -UASC AL KHOR</v>
          </cell>
          <cell r="S565" t="str">
            <v>FCL</v>
          </cell>
          <cell r="T565">
            <v>44603</v>
          </cell>
          <cell r="U565">
            <v>44611</v>
          </cell>
          <cell r="V565" t="str">
            <v>152205028162830</v>
          </cell>
          <cell r="W565">
            <v>44611</v>
          </cell>
          <cell r="X565" t="str">
            <v/>
          </cell>
          <cell r="Y565" t="str">
            <v/>
          </cell>
          <cell r="Z565" t="str">
            <v/>
          </cell>
          <cell r="AA565" t="str">
            <v>0817800
PORTO DE SANTOS</v>
          </cell>
          <cell r="AB565" t="str">
            <v>0817800
PORTO DE SANTOS</v>
          </cell>
          <cell r="AC565" t="str">
            <v>BRASIL TERMINAL PORTUÁRIO S/A</v>
          </cell>
          <cell r="AD565">
            <v>44613</v>
          </cell>
          <cell r="AE565" t="str">
            <v>22/0343191-0</v>
          </cell>
          <cell r="AF565">
            <v>44614</v>
          </cell>
          <cell r="AG565" t="str">
            <v>Verde</v>
          </cell>
          <cell r="AH565">
            <v>44614</v>
          </cell>
          <cell r="AI565" t="str">
            <v/>
          </cell>
          <cell r="AJ565" t="str">
            <v/>
          </cell>
          <cell r="AK565">
            <v>44614</v>
          </cell>
        </row>
        <row r="566">
          <cell r="B566">
            <v>540200918</v>
          </cell>
          <cell r="C566" t="str">
            <v>Normal</v>
          </cell>
          <cell r="D566" t="str">
            <v>Produtivo</v>
          </cell>
          <cell r="E566" t="str">
            <v>MBBRAS - SBC_x000D_
59.104.273/0001-29</v>
          </cell>
          <cell r="F566" t="str">
            <v>BSAO0034765</v>
          </cell>
          <cell r="G566" t="str">
            <v>DAIMLER TRUCK</v>
          </cell>
          <cell r="H566" t="str">
            <v>HAPAG-LLOYD AG</v>
          </cell>
          <cell r="I566" t="str">
            <v>MARITIMA</v>
          </cell>
          <cell r="J566" t="str">
            <v/>
          </cell>
          <cell r="K566">
            <v>44583</v>
          </cell>
          <cell r="L566" t="str">
            <v>HLCUSTR220104956</v>
          </cell>
          <cell r="M566" t="str">
            <v>1250251659</v>
          </cell>
          <cell r="Q566">
            <v>44588</v>
          </cell>
          <cell r="R566" t="str">
            <v>9710220 - UASC AL KHOR</v>
          </cell>
          <cell r="S566" t="str">
            <v>FCL</v>
          </cell>
          <cell r="T566">
            <v>44603</v>
          </cell>
          <cell r="U566">
            <v>44611</v>
          </cell>
          <cell r="V566" t="str">
            <v>152205028162759</v>
          </cell>
          <cell r="W566">
            <v>44611</v>
          </cell>
          <cell r="X566" t="str">
            <v/>
          </cell>
          <cell r="Y566" t="str">
            <v/>
          </cell>
          <cell r="Z566" t="str">
            <v/>
          </cell>
          <cell r="AA566" t="str">
            <v>0817800
PORTO DE SANTOS</v>
          </cell>
          <cell r="AB566" t="str">
            <v>0817800
PORTO DE SANTOS</v>
          </cell>
          <cell r="AC566" t="str">
            <v>BRASIL TERMINAL PORTUÁRIO S/A</v>
          </cell>
          <cell r="AD566">
            <v>44613</v>
          </cell>
          <cell r="AE566" t="str">
            <v>22/0340569-3</v>
          </cell>
          <cell r="AF566">
            <v>44613</v>
          </cell>
          <cell r="AG566" t="str">
            <v>Verde</v>
          </cell>
          <cell r="AH566">
            <v>44613</v>
          </cell>
          <cell r="AI566" t="str">
            <v/>
          </cell>
          <cell r="AJ566" t="str">
            <v/>
          </cell>
          <cell r="AK566">
            <v>44614</v>
          </cell>
        </row>
        <row r="567">
          <cell r="B567">
            <v>540200928</v>
          </cell>
          <cell r="C567" t="str">
            <v>Normal</v>
          </cell>
          <cell r="D567" t="str">
            <v>Produtivo</v>
          </cell>
          <cell r="E567" t="str">
            <v>MBBRAS - SBC_x000D_
59.104.273/0001-29</v>
          </cell>
          <cell r="F567" t="str">
            <v>BSAO0034778</v>
          </cell>
          <cell r="G567" t="str">
            <v>DAIMLER TRUCK</v>
          </cell>
          <cell r="H567" t="str">
            <v>HAPAG-LLOYD AG</v>
          </cell>
          <cell r="I567" t="str">
            <v>MARITIMA</v>
          </cell>
          <cell r="J567" t="str">
            <v/>
          </cell>
          <cell r="K567">
            <v>44583</v>
          </cell>
          <cell r="L567" t="str">
            <v>HLCUSTR220105451</v>
          </cell>
          <cell r="M567" t="str">
            <v>1250251677</v>
          </cell>
          <cell r="Q567">
            <v>44588</v>
          </cell>
          <cell r="R567" t="str">
            <v>9710220 -UASC AL KHOR</v>
          </cell>
          <cell r="S567" t="str">
            <v>FCL</v>
          </cell>
          <cell r="T567">
            <v>44603</v>
          </cell>
          <cell r="U567">
            <v>44611</v>
          </cell>
          <cell r="V567" t="str">
            <v>152205028163720</v>
          </cell>
          <cell r="W567">
            <v>44611</v>
          </cell>
          <cell r="X567" t="str">
            <v/>
          </cell>
          <cell r="Y567" t="str">
            <v/>
          </cell>
          <cell r="Z567" t="str">
            <v/>
          </cell>
          <cell r="AA567" t="str">
            <v>0817800
PORTO DE SANTOS</v>
          </cell>
          <cell r="AB567" t="str">
            <v>0817800
PORTO DE SANTOS</v>
          </cell>
          <cell r="AC567" t="str">
            <v>BRASIL TERMINAL PORTUÁRIO S/A</v>
          </cell>
          <cell r="AD567">
            <v>44613</v>
          </cell>
          <cell r="AE567" t="str">
            <v>22/0340615-0</v>
          </cell>
          <cell r="AF567">
            <v>44613</v>
          </cell>
          <cell r="AG567" t="str">
            <v>Verde</v>
          </cell>
          <cell r="AH567">
            <v>44613</v>
          </cell>
          <cell r="AI567" t="str">
            <v/>
          </cell>
          <cell r="AJ567" t="str">
            <v/>
          </cell>
          <cell r="AK567">
            <v>44613</v>
          </cell>
        </row>
        <row r="568">
          <cell r="B568">
            <v>540200922</v>
          </cell>
          <cell r="C568" t="str">
            <v>Normal</v>
          </cell>
          <cell r="D568" t="str">
            <v>Produtivo</v>
          </cell>
          <cell r="E568" t="str">
            <v>MBBRAS - SBC_x000D_
59.104.273/0001-29</v>
          </cell>
          <cell r="F568" t="str">
            <v>BSAO0034771</v>
          </cell>
          <cell r="G568" t="str">
            <v>DAIMLER TRUCK</v>
          </cell>
          <cell r="H568" t="str">
            <v>HAPAG-LLOYD AG</v>
          </cell>
          <cell r="I568" t="str">
            <v>MARITIMA</v>
          </cell>
          <cell r="J568" t="str">
            <v/>
          </cell>
          <cell r="K568">
            <v>44583</v>
          </cell>
          <cell r="L568" t="str">
            <v>HLCUSTR220105323</v>
          </cell>
          <cell r="M568" t="str">
            <v>1250251671</v>
          </cell>
          <cell r="Q568">
            <v>44588</v>
          </cell>
          <cell r="R568" t="str">
            <v>9710220 - UASC AL KHOR</v>
          </cell>
          <cell r="S568" t="str">
            <v>FCL</v>
          </cell>
          <cell r="T568">
            <v>44603</v>
          </cell>
          <cell r="U568">
            <v>44611</v>
          </cell>
          <cell r="V568" t="str">
            <v>152205028163135</v>
          </cell>
          <cell r="W568">
            <v>44611</v>
          </cell>
          <cell r="X568" t="str">
            <v/>
          </cell>
          <cell r="Y568" t="str">
            <v/>
          </cell>
          <cell r="Z568" t="str">
            <v/>
          </cell>
          <cell r="AA568" t="str">
            <v>0817800
PORTO DE SANTOS</v>
          </cell>
          <cell r="AB568" t="str">
            <v>0817800
PORTO DE SANTOS</v>
          </cell>
          <cell r="AC568" t="str">
            <v>BRASIL TERMINAL PORTUÁRIO S/A</v>
          </cell>
          <cell r="AD568">
            <v>44613</v>
          </cell>
          <cell r="AE568" t="str">
            <v>22/0342767-0</v>
          </cell>
          <cell r="AF568">
            <v>44614</v>
          </cell>
          <cell r="AG568" t="str">
            <v>Verde</v>
          </cell>
          <cell r="AH568">
            <v>44614</v>
          </cell>
          <cell r="AI568" t="str">
            <v/>
          </cell>
          <cell r="AJ568" t="str">
            <v/>
          </cell>
          <cell r="AK568">
            <v>44614</v>
          </cell>
        </row>
        <row r="569">
          <cell r="B569">
            <v>540200927</v>
          </cell>
          <cell r="C569" t="str">
            <v>Normal</v>
          </cell>
          <cell r="D569" t="str">
            <v>Produtivo</v>
          </cell>
          <cell r="E569" t="str">
            <v>MBBRAS - SBC_x000D_
59.104.273/0001-29</v>
          </cell>
          <cell r="F569" t="str">
            <v>BSAO0034777</v>
          </cell>
          <cell r="G569" t="str">
            <v>DAIMLER TRUCK</v>
          </cell>
          <cell r="H569" t="str">
            <v>HAPAG-LLOYD AG</v>
          </cell>
          <cell r="I569" t="str">
            <v>MARITIMA</v>
          </cell>
          <cell r="J569" t="str">
            <v/>
          </cell>
          <cell r="K569">
            <v>44583</v>
          </cell>
          <cell r="L569" t="str">
            <v>HLCUSTR220105440</v>
          </cell>
          <cell r="M569" t="str">
            <v>1250251674</v>
          </cell>
          <cell r="Q569">
            <v>44588</v>
          </cell>
          <cell r="R569" t="str">
            <v>9710220 - UASC AL KHOR</v>
          </cell>
          <cell r="S569" t="str">
            <v>FCL</v>
          </cell>
          <cell r="T569">
            <v>44603</v>
          </cell>
          <cell r="U569">
            <v>44611</v>
          </cell>
          <cell r="V569" t="str">
            <v>152205028163640</v>
          </cell>
          <cell r="W569">
            <v>44611</v>
          </cell>
          <cell r="X569" t="str">
            <v/>
          </cell>
          <cell r="Y569" t="str">
            <v/>
          </cell>
          <cell r="Z569" t="str">
            <v/>
          </cell>
          <cell r="AA569" t="str">
            <v>0817800
PORTO DE SANTOS</v>
          </cell>
          <cell r="AB569" t="str">
            <v>0817800
PORTO DE SANTOS</v>
          </cell>
          <cell r="AC569" t="str">
            <v>BRASIL TERMINAL PORTUÁRIO S/A</v>
          </cell>
          <cell r="AD569">
            <v>44614</v>
          </cell>
          <cell r="AE569" t="str">
            <v>22/0352279-7</v>
          </cell>
          <cell r="AF569">
            <v>44614</v>
          </cell>
          <cell r="AG569" t="str">
            <v>Verde</v>
          </cell>
          <cell r="AH569">
            <v>44614</v>
          </cell>
          <cell r="AI569" t="str">
            <v/>
          </cell>
          <cell r="AJ569" t="str">
            <v/>
          </cell>
          <cell r="AK569">
            <v>44614</v>
          </cell>
        </row>
        <row r="570">
          <cell r="B570">
            <v>540200929</v>
          </cell>
          <cell r="C570" t="str">
            <v>Normal</v>
          </cell>
          <cell r="D570" t="str">
            <v>Produtivo</v>
          </cell>
          <cell r="E570" t="str">
            <v>MBBRAS - SBC_x000D_
59.104.273/0001-29</v>
          </cell>
          <cell r="F570" t="str">
            <v>BSAO0034779</v>
          </cell>
          <cell r="G570" t="str">
            <v>DAIMLER TRUCK</v>
          </cell>
          <cell r="H570" t="str">
            <v>HAPAG-LLOYD AG</v>
          </cell>
          <cell r="I570" t="str">
            <v>MARITIMA</v>
          </cell>
          <cell r="J570" t="str">
            <v/>
          </cell>
          <cell r="K570">
            <v>44583</v>
          </cell>
          <cell r="L570" t="str">
            <v>HLCUSTR220105462</v>
          </cell>
          <cell r="M570" t="str">
            <v>1250251675</v>
          </cell>
          <cell r="Q570">
            <v>44588</v>
          </cell>
          <cell r="R570" t="str">
            <v>9710220 - UASC AL KHOR</v>
          </cell>
          <cell r="S570" t="str">
            <v>FCL</v>
          </cell>
          <cell r="T570">
            <v>44603</v>
          </cell>
          <cell r="U570">
            <v>44611</v>
          </cell>
          <cell r="V570" t="str">
            <v>152205028163801</v>
          </cell>
          <cell r="W570">
            <v>44611</v>
          </cell>
          <cell r="X570" t="str">
            <v/>
          </cell>
          <cell r="Y570" t="str">
            <v/>
          </cell>
          <cell r="Z570" t="str">
            <v/>
          </cell>
          <cell r="AA570" t="str">
            <v>0817800
PORTO DE SANTOS</v>
          </cell>
          <cell r="AB570" t="str">
            <v>0817800
PORTO DE SANTOS</v>
          </cell>
          <cell r="AC570" t="str">
            <v>BRASIL TERMINAL PORTUÁRIO S/A</v>
          </cell>
          <cell r="AD570">
            <v>44613</v>
          </cell>
          <cell r="AE570" t="str">
            <v>22/0340480-8</v>
          </cell>
          <cell r="AF570">
            <v>44613</v>
          </cell>
          <cell r="AG570" t="str">
            <v>Verde</v>
          </cell>
          <cell r="AH570">
            <v>44613</v>
          </cell>
          <cell r="AI570" t="str">
            <v/>
          </cell>
          <cell r="AJ570" t="str">
            <v/>
          </cell>
          <cell r="AK570">
            <v>44613</v>
          </cell>
        </row>
        <row r="571">
          <cell r="B571">
            <v>540200930</v>
          </cell>
          <cell r="C571" t="str">
            <v>Normal</v>
          </cell>
          <cell r="D571" t="str">
            <v>Produtivo</v>
          </cell>
          <cell r="E571" t="str">
            <v>MBBRAS - SBC_x000D_
59.104.273/0001-29</v>
          </cell>
          <cell r="F571" t="str">
            <v>BSAO0034783</v>
          </cell>
          <cell r="G571" t="str">
            <v>DAIMLER TRUCK</v>
          </cell>
          <cell r="H571" t="str">
            <v>HAPAG-LLOYD AG</v>
          </cell>
          <cell r="I571" t="str">
            <v>MARITIMA</v>
          </cell>
          <cell r="J571" t="str">
            <v/>
          </cell>
          <cell r="K571">
            <v>44583</v>
          </cell>
          <cell r="L571" t="str">
            <v>HLCUSTR220105590</v>
          </cell>
          <cell r="M571" t="str">
            <v>1250251678</v>
          </cell>
          <cell r="Q571">
            <v>44588</v>
          </cell>
          <cell r="R571" t="str">
            <v>9710220 - UASC AL KHOR</v>
          </cell>
          <cell r="S571" t="str">
            <v>FCL</v>
          </cell>
          <cell r="T571">
            <v>44603</v>
          </cell>
          <cell r="U571">
            <v>44611</v>
          </cell>
          <cell r="V571" t="str">
            <v>152205028163992</v>
          </cell>
          <cell r="W571">
            <v>44611</v>
          </cell>
          <cell r="X571" t="str">
            <v/>
          </cell>
          <cell r="Y571" t="str">
            <v/>
          </cell>
          <cell r="Z571" t="str">
            <v/>
          </cell>
          <cell r="AA571" t="str">
            <v>0817800
PORTO DE SANTOS</v>
          </cell>
          <cell r="AB571" t="str">
            <v>0817800
PORTO DE SANTOS</v>
          </cell>
          <cell r="AC571" t="str">
            <v>BRASIL TERMINAL PORTUÁRIO S/A</v>
          </cell>
          <cell r="AD571">
            <v>44613</v>
          </cell>
          <cell r="AE571" t="str">
            <v>22/0343169-4</v>
          </cell>
          <cell r="AF571">
            <v>44614</v>
          </cell>
          <cell r="AG571" t="str">
            <v>Verde</v>
          </cell>
          <cell r="AH571">
            <v>44614</v>
          </cell>
          <cell r="AI571" t="str">
            <v/>
          </cell>
          <cell r="AJ571" t="str">
            <v/>
          </cell>
          <cell r="AK571">
            <v>44614</v>
          </cell>
        </row>
        <row r="572">
          <cell r="B572">
            <v>540200936</v>
          </cell>
          <cell r="C572" t="str">
            <v>Normal</v>
          </cell>
          <cell r="D572" t="str">
            <v>Produtivo</v>
          </cell>
          <cell r="E572" t="str">
            <v>MBBRAS - SBC_x000D_
59.104.273/0001-29</v>
          </cell>
          <cell r="F572" t="str">
            <v>BSAO0034791</v>
          </cell>
          <cell r="G572" t="str">
            <v>DAIMLER TRUCK</v>
          </cell>
          <cell r="H572" t="str">
            <v>HAPPAG LLOYD BRASIL AGENCIAMENTO MARITIM</v>
          </cell>
          <cell r="I572" t="str">
            <v>MARITIMA</v>
          </cell>
          <cell r="J572" t="str">
            <v/>
          </cell>
          <cell r="K572" t="str">
            <v/>
          </cell>
          <cell r="L572" t="str">
            <v>HLCUSTR220105970</v>
          </cell>
          <cell r="M572" t="str">
            <v>1250251693</v>
          </cell>
          <cell r="Q572" t="str">
            <v/>
          </cell>
          <cell r="R572" t="str">
            <v>9710220 -UASC AL KHOR</v>
          </cell>
          <cell r="S572" t="str">
            <v>FCL</v>
          </cell>
          <cell r="T572">
            <v>44603</v>
          </cell>
          <cell r="U572">
            <v>44611</v>
          </cell>
          <cell r="V572" t="str">
            <v>152205028164530</v>
          </cell>
          <cell r="W572">
            <v>44611</v>
          </cell>
          <cell r="X572" t="str">
            <v/>
          </cell>
          <cell r="Y572" t="str">
            <v/>
          </cell>
          <cell r="Z572" t="str">
            <v/>
          </cell>
          <cell r="AA572" t="str">
            <v>0817800
PORTO DE SANTOS</v>
          </cell>
          <cell r="AB572" t="str">
            <v/>
          </cell>
          <cell r="AC572" t="str">
            <v/>
          </cell>
          <cell r="AD572" t="str">
            <v/>
          </cell>
          <cell r="AE572" t="str">
            <v/>
          </cell>
          <cell r="AF572" t="str">
            <v/>
          </cell>
          <cell r="AG572" t="str">
            <v/>
          </cell>
          <cell r="AH572" t="str">
            <v/>
          </cell>
          <cell r="AI572" t="str">
            <v/>
          </cell>
          <cell r="AJ572" t="str">
            <v/>
          </cell>
          <cell r="AK572" t="str">
            <v/>
          </cell>
        </row>
        <row r="573">
          <cell r="B573">
            <v>540200933</v>
          </cell>
          <cell r="C573" t="str">
            <v>Normal</v>
          </cell>
          <cell r="D573" t="str">
            <v>Produtivo</v>
          </cell>
          <cell r="E573" t="str">
            <v>MBBRAS - SBC_x000D_
59.104.273/0001-29</v>
          </cell>
          <cell r="F573" t="str">
            <v>BSAO0034787</v>
          </cell>
          <cell r="G573" t="str">
            <v>DAIMLER TRUCK</v>
          </cell>
          <cell r="H573" t="str">
            <v>HAPPAG LLOYD BRASIL AGENCIAMENTO MARITIM</v>
          </cell>
          <cell r="I573" t="str">
            <v>MARITIMA</v>
          </cell>
          <cell r="J573" t="str">
            <v/>
          </cell>
          <cell r="K573">
            <v>44583</v>
          </cell>
          <cell r="L573" t="str">
            <v>HLCUSTR220105736</v>
          </cell>
          <cell r="M573" t="str">
            <v>1250251676</v>
          </cell>
          <cell r="Q573">
            <v>44588</v>
          </cell>
          <cell r="R573" t="str">
            <v>9710220 - UASC AL KHOR</v>
          </cell>
          <cell r="S573" t="str">
            <v>FCL</v>
          </cell>
          <cell r="T573">
            <v>44603</v>
          </cell>
          <cell r="U573">
            <v>44611</v>
          </cell>
          <cell r="V573" t="str">
            <v>152205028164298</v>
          </cell>
          <cell r="W573">
            <v>44611</v>
          </cell>
          <cell r="X573" t="str">
            <v/>
          </cell>
          <cell r="Y573" t="str">
            <v/>
          </cell>
          <cell r="Z573" t="str">
            <v/>
          </cell>
          <cell r="AA573" t="str">
            <v>0817800
PORTO DE SANTOS</v>
          </cell>
          <cell r="AB573" t="str">
            <v>0817800
PORTO DE SANTOS</v>
          </cell>
          <cell r="AC573" t="str">
            <v>BRASIL TERMINAL PORTUÁRIO S/A</v>
          </cell>
          <cell r="AD573">
            <v>44613</v>
          </cell>
          <cell r="AE573" t="str">
            <v>22/0342781-6</v>
          </cell>
          <cell r="AF573">
            <v>44614</v>
          </cell>
          <cell r="AG573" t="str">
            <v>Verde</v>
          </cell>
          <cell r="AH573">
            <v>44614</v>
          </cell>
          <cell r="AI573" t="str">
            <v/>
          </cell>
          <cell r="AJ573" t="str">
            <v/>
          </cell>
          <cell r="AK573">
            <v>44614</v>
          </cell>
        </row>
        <row r="574">
          <cell r="B574">
            <v>540200935</v>
          </cell>
          <cell r="C574" t="str">
            <v>Normal</v>
          </cell>
          <cell r="D574" t="str">
            <v>Produtivo</v>
          </cell>
          <cell r="E574" t="str">
            <v>MBBRAS - SBC_x000D_
59.104.273/0001-29</v>
          </cell>
          <cell r="F574" t="str">
            <v>BSAO0034789</v>
          </cell>
          <cell r="G574" t="str">
            <v>DAIMLER TRUCK</v>
          </cell>
          <cell r="H574" t="str">
            <v>HAPPAG LLOYD BRASIL AGENCIAMENTO MARITIM</v>
          </cell>
          <cell r="I574" t="str">
            <v>MARITIMA</v>
          </cell>
          <cell r="J574" t="str">
            <v/>
          </cell>
          <cell r="K574">
            <v>44583</v>
          </cell>
          <cell r="L574" t="str">
            <v>HLCUSTR220105960</v>
          </cell>
          <cell r="M574" t="str">
            <v>1250251691</v>
          </cell>
          <cell r="Q574">
            <v>44583</v>
          </cell>
          <cell r="R574" t="str">
            <v>9710220 - UASC AL KHOR</v>
          </cell>
          <cell r="S574" t="str">
            <v>FCL</v>
          </cell>
          <cell r="T574">
            <v>44603</v>
          </cell>
          <cell r="U574">
            <v>44611</v>
          </cell>
          <cell r="V574" t="str">
            <v>152205028164450</v>
          </cell>
          <cell r="W574">
            <v>44611</v>
          </cell>
          <cell r="X574" t="str">
            <v/>
          </cell>
          <cell r="Y574" t="str">
            <v/>
          </cell>
          <cell r="Z574" t="str">
            <v/>
          </cell>
          <cell r="AA574" t="str">
            <v>0817800
PORTO DE SANTOS</v>
          </cell>
          <cell r="AB574" t="str">
            <v/>
          </cell>
          <cell r="AC574" t="str">
            <v/>
          </cell>
          <cell r="AD574" t="str">
            <v/>
          </cell>
          <cell r="AE574" t="str">
            <v/>
          </cell>
          <cell r="AF574" t="str">
            <v/>
          </cell>
          <cell r="AG574" t="str">
            <v/>
          </cell>
          <cell r="AH574" t="str">
            <v/>
          </cell>
          <cell r="AI574" t="str">
            <v/>
          </cell>
          <cell r="AJ574" t="str">
            <v/>
          </cell>
          <cell r="AK574" t="str">
            <v/>
          </cell>
        </row>
        <row r="575">
          <cell r="B575">
            <v>540200934</v>
          </cell>
          <cell r="C575" t="str">
            <v>Normal</v>
          </cell>
          <cell r="D575" t="str">
            <v>Produtivo</v>
          </cell>
          <cell r="E575" t="str">
            <v>MBBRAS - SBC_x000D_
59.104.273/0001-29</v>
          </cell>
          <cell r="F575" t="str">
            <v>BSAO0034788</v>
          </cell>
          <cell r="G575" t="str">
            <v>DAIMLER TRUCK</v>
          </cell>
          <cell r="H575" t="str">
            <v>HAPPAG LLOYD BRASIL AGENCIAMENTO MARITIM</v>
          </cell>
          <cell r="I575" t="str">
            <v>MARITIMA</v>
          </cell>
          <cell r="J575" t="str">
            <v/>
          </cell>
          <cell r="K575">
            <v>44583</v>
          </cell>
          <cell r="L575" t="str">
            <v>HLCUSTR220105959</v>
          </cell>
          <cell r="M575" t="str">
            <v>1250251690</v>
          </cell>
          <cell r="Q575">
            <v>44583</v>
          </cell>
          <cell r="R575" t="str">
            <v>9710220 -UASC AL KHOR</v>
          </cell>
          <cell r="S575" t="str">
            <v>FCL</v>
          </cell>
          <cell r="T575">
            <v>44603</v>
          </cell>
          <cell r="U575">
            <v>44611</v>
          </cell>
          <cell r="V575" t="str">
            <v>152205028164379</v>
          </cell>
          <cell r="W575">
            <v>44611</v>
          </cell>
          <cell r="X575" t="str">
            <v/>
          </cell>
          <cell r="Y575" t="str">
            <v/>
          </cell>
          <cell r="Z575" t="str">
            <v/>
          </cell>
          <cell r="AA575" t="str">
            <v>0817800
PORTO DE SANTOS</v>
          </cell>
          <cell r="AB575" t="str">
            <v>0817800
PORTO DE SANTOS</v>
          </cell>
          <cell r="AC575" t="str">
            <v>BRASIL TERMINAL PORTUÁRIO S/A</v>
          </cell>
          <cell r="AD575" t="str">
            <v/>
          </cell>
          <cell r="AE575" t="str">
            <v/>
          </cell>
          <cell r="AF575" t="str">
            <v/>
          </cell>
          <cell r="AG575" t="str">
            <v/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B576">
            <v>540200904</v>
          </cell>
          <cell r="C576" t="str">
            <v>Normal</v>
          </cell>
          <cell r="D576" t="str">
            <v>Produtivo</v>
          </cell>
          <cell r="E576" t="str">
            <v>MBBRAS - SBC_x000D_
59.104.273/0001-29</v>
          </cell>
          <cell r="F576" t="str">
            <v>BSAO0034744</v>
          </cell>
          <cell r="G576" t="str">
            <v>DAIMLER TRUCK</v>
          </cell>
          <cell r="H576" t="str">
            <v>HAPPAG LLOYD BRASIL AGENCIAMENTO MARITIM</v>
          </cell>
          <cell r="I576" t="str">
            <v>MARITIMA</v>
          </cell>
          <cell r="J576" t="str">
            <v/>
          </cell>
          <cell r="K576">
            <v>44583</v>
          </cell>
          <cell r="L576" t="str">
            <v>HLCUSTR220104397</v>
          </cell>
          <cell r="M576" t="str">
            <v>1250251643</v>
          </cell>
          <cell r="Q576">
            <v>44583</v>
          </cell>
          <cell r="R576" t="str">
            <v>9710220 - UASC AL KHOR</v>
          </cell>
          <cell r="S576" t="str">
            <v>FCL</v>
          </cell>
          <cell r="T576">
            <v>44603</v>
          </cell>
          <cell r="U576">
            <v>44611</v>
          </cell>
          <cell r="V576" t="str">
            <v>152205028161353</v>
          </cell>
          <cell r="W576">
            <v>44611</v>
          </cell>
          <cell r="X576" t="str">
            <v/>
          </cell>
          <cell r="Y576" t="str">
            <v/>
          </cell>
          <cell r="Z576" t="str">
            <v/>
          </cell>
          <cell r="AA576" t="str">
            <v>0817800
PORTO DE SANTOS</v>
          </cell>
          <cell r="AB576" t="str">
            <v/>
          </cell>
          <cell r="AC576" t="str">
            <v/>
          </cell>
          <cell r="AD576" t="str">
            <v/>
          </cell>
          <cell r="AE576" t="str">
            <v/>
          </cell>
          <cell r="AF576" t="str">
            <v/>
          </cell>
          <cell r="AG576" t="str">
            <v/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B577">
            <v>540200749</v>
          </cell>
          <cell r="C577" t="str">
            <v>Normal</v>
          </cell>
          <cell r="D577" t="str">
            <v>Produtivo</v>
          </cell>
          <cell r="E577" t="str">
            <v>MBBRAS - SBC_x000D_
59.104.273/0001-29</v>
          </cell>
          <cell r="F577" t="str">
            <v>BSAO0034638</v>
          </cell>
          <cell r="G577" t="str">
            <v>DAIMLER TRUCK</v>
          </cell>
          <cell r="H577" t="str">
            <v>HAPPAG LLOYD BRASIL AGENCIAMENTO MARITIM</v>
          </cell>
          <cell r="I577" t="str">
            <v>MARITIMA</v>
          </cell>
          <cell r="J577" t="str">
            <v/>
          </cell>
          <cell r="K577">
            <v>44583</v>
          </cell>
          <cell r="L577" t="str">
            <v>HLCUSTR220106147</v>
          </cell>
          <cell r="M577" t="str">
            <v>1250251698</v>
          </cell>
          <cell r="Q577">
            <v>44588</v>
          </cell>
          <cell r="R577" t="str">
            <v>9710220 -UASC AL KHOR</v>
          </cell>
          <cell r="S577" t="str">
            <v/>
          </cell>
          <cell r="T577">
            <v>44606</v>
          </cell>
          <cell r="U577">
            <v>44611</v>
          </cell>
          <cell r="V577" t="str">
            <v>152205028165260</v>
          </cell>
          <cell r="W577">
            <v>44611</v>
          </cell>
          <cell r="X577" t="str">
            <v/>
          </cell>
          <cell r="Y577" t="str">
            <v/>
          </cell>
          <cell r="Z577" t="str">
            <v/>
          </cell>
          <cell r="AA577" t="str">
            <v>0817800
PORTO DE SANTOS</v>
          </cell>
          <cell r="AB577" t="str">
            <v>0817800
PORTO DE SANTOS</v>
          </cell>
          <cell r="AC577" t="str">
            <v>BRASIL TERMINAL PORTUÁRIO S/A</v>
          </cell>
          <cell r="AD577">
            <v>44613</v>
          </cell>
          <cell r="AE577" t="str">
            <v>22/0340513-8</v>
          </cell>
          <cell r="AF577">
            <v>44613</v>
          </cell>
          <cell r="AG577" t="str">
            <v>Verde</v>
          </cell>
          <cell r="AH577">
            <v>44613</v>
          </cell>
          <cell r="AI577" t="str">
            <v/>
          </cell>
          <cell r="AJ577" t="str">
            <v/>
          </cell>
          <cell r="AK577">
            <v>44613</v>
          </cell>
        </row>
        <row r="578">
          <cell r="B578">
            <v>540200895</v>
          </cell>
          <cell r="C578" t="str">
            <v>Normal</v>
          </cell>
          <cell r="D578" t="str">
            <v>Produtivo</v>
          </cell>
          <cell r="E578" t="str">
            <v>MBBRAS - SBC_x000D_
59.104.273/0001-29</v>
          </cell>
          <cell r="F578" t="str">
            <v>BSAO0034652</v>
          </cell>
          <cell r="G578" t="str">
            <v>DAIMLER TRUCK</v>
          </cell>
          <cell r="H578" t="str">
            <v>HAPPAG LLOYD BRASIL AGENCIAMENTO MARITIM</v>
          </cell>
          <cell r="I578" t="str">
            <v>MARITIMA</v>
          </cell>
          <cell r="J578" t="str">
            <v/>
          </cell>
          <cell r="K578">
            <v>44582</v>
          </cell>
          <cell r="L578" t="str">
            <v>HLCUSTR220103719</v>
          </cell>
          <cell r="M578" t="str">
            <v>1250251634</v>
          </cell>
          <cell r="Q578">
            <v>44588</v>
          </cell>
          <cell r="R578" t="str">
            <v>9710220 -UASC AL KHOR</v>
          </cell>
          <cell r="S578" t="str">
            <v>FCL</v>
          </cell>
          <cell r="T578">
            <v>44603</v>
          </cell>
          <cell r="U578">
            <v>44611</v>
          </cell>
          <cell r="V578" t="str">
            <v>152205028160462</v>
          </cell>
          <cell r="W578">
            <v>44611</v>
          </cell>
          <cell r="X578" t="str">
            <v/>
          </cell>
          <cell r="Y578" t="str">
            <v/>
          </cell>
          <cell r="Z578" t="str">
            <v/>
          </cell>
          <cell r="AA578" t="str">
            <v>0817800
PORTO DE SANTOS</v>
          </cell>
          <cell r="AB578" t="str">
            <v>0817800
PORTO DE SANTOS</v>
          </cell>
          <cell r="AC578" t="str">
            <v>BRASIL TERMINAL PORTUÁRIO S/A</v>
          </cell>
          <cell r="AD578">
            <v>44629</v>
          </cell>
          <cell r="AE578" t="str">
            <v>22/0453833-6</v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</row>
        <row r="579">
          <cell r="B579">
            <v>540200911</v>
          </cell>
          <cell r="C579" t="str">
            <v>Normal</v>
          </cell>
          <cell r="D579" t="str">
            <v>Produtivo</v>
          </cell>
          <cell r="E579" t="str">
            <v>MBBRAS - SBC_x000D_
59.104.273/0001-29</v>
          </cell>
          <cell r="F579" t="str">
            <v>BSAO0034756</v>
          </cell>
          <cell r="G579" t="str">
            <v>DAIMLER TRUCK</v>
          </cell>
          <cell r="H579" t="str">
            <v>HAPAG-LLOYD AG</v>
          </cell>
          <cell r="I579" t="str">
            <v>MARITIMA</v>
          </cell>
          <cell r="J579" t="str">
            <v/>
          </cell>
          <cell r="K579">
            <v>44583</v>
          </cell>
          <cell r="L579" t="str">
            <v>HLCUSTR220104872</v>
          </cell>
          <cell r="M579" t="str">
            <v>1250251660</v>
          </cell>
          <cell r="Q579">
            <v>44588</v>
          </cell>
          <cell r="R579" t="str">
            <v>9710220 -UASC AL KHOR</v>
          </cell>
          <cell r="S579" t="str">
            <v>FCL</v>
          </cell>
          <cell r="T579">
            <v>44603</v>
          </cell>
          <cell r="U579">
            <v>44611</v>
          </cell>
          <cell r="V579" t="str">
            <v>152205028162082</v>
          </cell>
          <cell r="W579">
            <v>44611</v>
          </cell>
          <cell r="X579" t="str">
            <v/>
          </cell>
          <cell r="Y579" t="str">
            <v/>
          </cell>
          <cell r="Z579" t="str">
            <v/>
          </cell>
          <cell r="AA579" t="str">
            <v>0817800
PORTO DE SANTOS</v>
          </cell>
          <cell r="AB579" t="str">
            <v>0817800
PORTO DE SANTOS</v>
          </cell>
          <cell r="AC579" t="str">
            <v>BRASIL TERMINAL PORTUÁRIO S/A</v>
          </cell>
          <cell r="AD579">
            <v>44615</v>
          </cell>
          <cell r="AE579" t="str">
            <v>22/0365690-4</v>
          </cell>
          <cell r="AF579">
            <v>44616</v>
          </cell>
          <cell r="AG579" t="str">
            <v>Verde</v>
          </cell>
          <cell r="AH579">
            <v>44616</v>
          </cell>
          <cell r="AI579" t="str">
            <v/>
          </cell>
          <cell r="AJ579" t="str">
            <v/>
          </cell>
          <cell r="AK579" t="str">
            <v/>
          </cell>
        </row>
        <row r="580">
          <cell r="B580">
            <v>540200785</v>
          </cell>
          <cell r="C580" t="str">
            <v>Normal</v>
          </cell>
          <cell r="D580" t="str">
            <v>Produtivo</v>
          </cell>
          <cell r="E580" t="str">
            <v>MBBRAS - SBC_x000D_
59.104.273/0001-29</v>
          </cell>
          <cell r="F580" t="str">
            <v>BSAO0034682</v>
          </cell>
          <cell r="G580" t="str">
            <v>DAIMLER TRUCK</v>
          </cell>
          <cell r="H580" t="str">
            <v>HAPPAG LLOYD BRASIL AGENCIAMENTO MARITIM</v>
          </cell>
          <cell r="I580" t="str">
            <v>MARITIMA</v>
          </cell>
          <cell r="J580" t="str">
            <v/>
          </cell>
          <cell r="K580">
            <v>44583</v>
          </cell>
          <cell r="L580" t="str">
            <v>HLCUSTR220107307</v>
          </cell>
          <cell r="M580" t="str">
            <v>1250251723</v>
          </cell>
          <cell r="Q580">
            <v>44583</v>
          </cell>
          <cell r="R580" t="str">
            <v>9710220 -UASC AL KHOR</v>
          </cell>
          <cell r="S580" t="str">
            <v>FCL</v>
          </cell>
          <cell r="T580">
            <v>44603</v>
          </cell>
          <cell r="U580">
            <v>44611</v>
          </cell>
          <cell r="V580" t="str">
            <v>152205028167980</v>
          </cell>
          <cell r="W580">
            <v>44611</v>
          </cell>
          <cell r="X580" t="str">
            <v/>
          </cell>
          <cell r="Y580" t="str">
            <v/>
          </cell>
          <cell r="Z580" t="str">
            <v/>
          </cell>
          <cell r="AA580" t="str">
            <v>0817800
PORTO DE SANTOS</v>
          </cell>
          <cell r="AB580" t="str">
            <v>0817800
PORTO DE SANTOS</v>
          </cell>
          <cell r="AC580" t="str">
            <v>BRASIL TERMINAL PORTUÁRIO S/A</v>
          </cell>
          <cell r="AD580" t="str">
            <v/>
          </cell>
          <cell r="AE580" t="str">
            <v/>
          </cell>
          <cell r="AF580" t="str">
            <v/>
          </cell>
          <cell r="AG580" t="str">
            <v/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</row>
        <row r="581">
          <cell r="B581">
            <v>540200925</v>
          </cell>
          <cell r="C581" t="str">
            <v>Normal</v>
          </cell>
          <cell r="D581" t="str">
            <v>Produtivo</v>
          </cell>
          <cell r="E581" t="str">
            <v>MBBRAS - SBC_x000D_
59.104.273/0001-29</v>
          </cell>
          <cell r="F581" t="str">
            <v>BSAO0034775</v>
          </cell>
          <cell r="G581" t="str">
            <v>DAIMLER TRUCK</v>
          </cell>
          <cell r="H581" t="str">
            <v>HAPAG-LLOYD AG</v>
          </cell>
          <cell r="I581" t="str">
            <v>MARITIMA</v>
          </cell>
          <cell r="J581" t="str">
            <v/>
          </cell>
          <cell r="K581">
            <v>44583</v>
          </cell>
          <cell r="L581" t="str">
            <v>HLCUSTR220105429</v>
          </cell>
          <cell r="M581" t="str">
            <v>1250251673</v>
          </cell>
          <cell r="Q581">
            <v>44588</v>
          </cell>
          <cell r="R581" t="str">
            <v>9710220 -UASC AL KHOR</v>
          </cell>
          <cell r="S581" t="str">
            <v>FCL</v>
          </cell>
          <cell r="T581">
            <v>44603</v>
          </cell>
          <cell r="U581">
            <v>44611</v>
          </cell>
          <cell r="V581" t="str">
            <v>152205028163488</v>
          </cell>
          <cell r="W581">
            <v>44611</v>
          </cell>
          <cell r="X581" t="str">
            <v/>
          </cell>
          <cell r="Y581" t="str">
            <v/>
          </cell>
          <cell r="Z581" t="str">
            <v/>
          </cell>
          <cell r="AA581" t="str">
            <v>0817800
PORTO DE SANTOS</v>
          </cell>
          <cell r="AB581" t="str">
            <v>0817800
PORTO DE SANTOS</v>
          </cell>
          <cell r="AC581" t="str">
            <v>BRASIL TERMINAL PORTUÁRIO S/A</v>
          </cell>
          <cell r="AD581">
            <v>44613</v>
          </cell>
          <cell r="AE581" t="str">
            <v>22/0341240-1</v>
          </cell>
          <cell r="AF581">
            <v>44613</v>
          </cell>
          <cell r="AG581" t="str">
            <v>Verde</v>
          </cell>
          <cell r="AH581">
            <v>44613</v>
          </cell>
          <cell r="AI581" t="str">
            <v/>
          </cell>
          <cell r="AJ581" t="str">
            <v/>
          </cell>
          <cell r="AK581">
            <v>44613</v>
          </cell>
        </row>
        <row r="582">
          <cell r="B582">
            <v>540200908</v>
          </cell>
          <cell r="C582" t="str">
            <v>Normal</v>
          </cell>
          <cell r="D582" t="str">
            <v>Produtivo</v>
          </cell>
          <cell r="E582" t="str">
            <v>MBBRAS - SBC_x000D_
59.104.273/0001-29</v>
          </cell>
          <cell r="F582" t="str">
            <v>BSAO0034751</v>
          </cell>
          <cell r="G582" t="str">
            <v>DAIMLER TRUCK</v>
          </cell>
          <cell r="H582" t="str">
            <v>HAPAG-LLOYD AG</v>
          </cell>
          <cell r="I582" t="str">
            <v>MARITIMA</v>
          </cell>
          <cell r="J582" t="str">
            <v/>
          </cell>
          <cell r="K582">
            <v>44583</v>
          </cell>
          <cell r="L582" t="str">
            <v>HLCUSTR220104766</v>
          </cell>
          <cell r="M582" t="str">
            <v>1250251656</v>
          </cell>
          <cell r="Q582">
            <v>44588</v>
          </cell>
          <cell r="R582" t="str">
            <v>9710220 - UASC AL KHOR</v>
          </cell>
          <cell r="S582" t="str">
            <v>FCL</v>
          </cell>
          <cell r="T582">
            <v>44603</v>
          </cell>
          <cell r="U582">
            <v>44611</v>
          </cell>
          <cell r="V582" t="str">
            <v>152205028161787</v>
          </cell>
          <cell r="W582">
            <v>44611</v>
          </cell>
          <cell r="X582" t="str">
            <v/>
          </cell>
          <cell r="Y582" t="str">
            <v/>
          </cell>
          <cell r="Z582" t="str">
            <v/>
          </cell>
          <cell r="AA582" t="str">
            <v>0817800
PORTO DE SANTOS</v>
          </cell>
          <cell r="AB582" t="str">
            <v>0817800
PORTO DE SANTOS</v>
          </cell>
          <cell r="AC582" t="str">
            <v>BRASIL TERMINAL PORTUÁRIO S/A</v>
          </cell>
          <cell r="AD582">
            <v>44613</v>
          </cell>
          <cell r="AE582" t="str">
            <v>22/0341199-5</v>
          </cell>
          <cell r="AF582">
            <v>44613</v>
          </cell>
          <cell r="AG582" t="str">
            <v>Verde</v>
          </cell>
          <cell r="AH582">
            <v>44613</v>
          </cell>
          <cell r="AI582" t="str">
            <v/>
          </cell>
          <cell r="AJ582" t="str">
            <v/>
          </cell>
          <cell r="AK582">
            <v>44614</v>
          </cell>
        </row>
        <row r="583">
          <cell r="B583">
            <v>540200931</v>
          </cell>
          <cell r="C583" t="str">
            <v>Normal</v>
          </cell>
          <cell r="D583" t="str">
            <v>Produtivo</v>
          </cell>
          <cell r="E583" t="str">
            <v>MBBRAS - SBC_x000D_
59.104.273/0001-29</v>
          </cell>
          <cell r="F583" t="str">
            <v>BSAO0034784</v>
          </cell>
          <cell r="G583" t="str">
            <v>DAIMLER TRUCK</v>
          </cell>
          <cell r="H583" t="str">
            <v>HAPAG-LLOYD AG</v>
          </cell>
          <cell r="I583" t="str">
            <v>MARITIMA</v>
          </cell>
          <cell r="J583" t="str">
            <v/>
          </cell>
          <cell r="K583">
            <v>44583</v>
          </cell>
          <cell r="L583" t="str">
            <v>HLCUSTR220105619</v>
          </cell>
          <cell r="M583" t="str">
            <v>1250251679</v>
          </cell>
          <cell r="Q583">
            <v>44588</v>
          </cell>
          <cell r="R583" t="str">
            <v>9710220 - UASC AL KHOR</v>
          </cell>
          <cell r="S583" t="str">
            <v>FCL</v>
          </cell>
          <cell r="T583">
            <v>44603</v>
          </cell>
          <cell r="U583">
            <v>44611</v>
          </cell>
          <cell r="V583" t="str">
            <v>152205028164026</v>
          </cell>
          <cell r="W583">
            <v>44611</v>
          </cell>
          <cell r="X583" t="str">
            <v/>
          </cell>
          <cell r="Y583" t="str">
            <v/>
          </cell>
          <cell r="Z583" t="str">
            <v/>
          </cell>
          <cell r="AA583" t="str">
            <v>0817800
PORTO DE SANTOS</v>
          </cell>
          <cell r="AB583" t="str">
            <v>0817800
PORTO DE SANTOS</v>
          </cell>
          <cell r="AC583" t="str">
            <v>BRASIL TERMINAL PORTUÁRIO S/A</v>
          </cell>
          <cell r="AD583">
            <v>44627</v>
          </cell>
          <cell r="AE583" t="str">
            <v>22/0433590-7</v>
          </cell>
          <cell r="AF583">
            <v>44628</v>
          </cell>
          <cell r="AG583" t="str">
            <v>Verde</v>
          </cell>
          <cell r="AH583">
            <v>44628</v>
          </cell>
          <cell r="AI583" t="str">
            <v/>
          </cell>
          <cell r="AJ583" t="str">
            <v/>
          </cell>
          <cell r="AK583" t="str">
            <v/>
          </cell>
        </row>
        <row r="584">
          <cell r="B584">
            <v>540200759</v>
          </cell>
          <cell r="C584" t="str">
            <v>Normal</v>
          </cell>
          <cell r="D584" t="str">
            <v>Produtivo</v>
          </cell>
          <cell r="E584" t="str">
            <v>MBBRAS - SBC_x000D_
59.104.273/0001-29</v>
          </cell>
          <cell r="F584" t="str">
            <v>BSAO0034661</v>
          </cell>
          <cell r="G584" t="str">
            <v>DAIMLER TRUCK</v>
          </cell>
          <cell r="H584" t="str">
            <v>HAPPAG LLOYD BRASIL AGENCIAMENTO MARITIM</v>
          </cell>
          <cell r="I584" t="str">
            <v>MARITIMA</v>
          </cell>
          <cell r="J584" t="str">
            <v/>
          </cell>
          <cell r="K584">
            <v>44583</v>
          </cell>
          <cell r="L584" t="str">
            <v>HLCUSTR220106633</v>
          </cell>
          <cell r="M584" t="str">
            <v>1250251704</v>
          </cell>
          <cell r="Q584">
            <v>44583</v>
          </cell>
          <cell r="R584" t="str">
            <v>9710220 -UASC AL KHOR</v>
          </cell>
          <cell r="S584" t="str">
            <v>FCL</v>
          </cell>
          <cell r="T584">
            <v>44603</v>
          </cell>
          <cell r="U584">
            <v>44611</v>
          </cell>
          <cell r="V584" t="str">
            <v>152205028166231</v>
          </cell>
          <cell r="W584">
            <v>44611</v>
          </cell>
          <cell r="X584" t="str">
            <v/>
          </cell>
          <cell r="Y584" t="str">
            <v/>
          </cell>
          <cell r="Z584" t="str">
            <v/>
          </cell>
          <cell r="AA584" t="str">
            <v>0817800
PORTO DE SANTOS</v>
          </cell>
          <cell r="AB584" t="str">
            <v>0817800
PORTO DE SANTOS</v>
          </cell>
          <cell r="AC584" t="str">
            <v>BRASIL TERMINAL PORTUÁRIO S/A</v>
          </cell>
          <cell r="AD584" t="str">
            <v/>
          </cell>
          <cell r="AE584" t="str">
            <v/>
          </cell>
          <cell r="AF584" t="str">
            <v/>
          </cell>
          <cell r="AG584" t="str">
            <v/>
          </cell>
          <cell r="AH584" t="str">
            <v/>
          </cell>
          <cell r="AI584" t="str">
            <v/>
          </cell>
          <cell r="AJ584" t="str">
            <v/>
          </cell>
          <cell r="AK584" t="str">
            <v/>
          </cell>
        </row>
        <row r="585">
          <cell r="B585">
            <v>540200902</v>
          </cell>
          <cell r="C585" t="str">
            <v>Normal</v>
          </cell>
          <cell r="D585" t="str">
            <v>Produtivo</v>
          </cell>
          <cell r="E585" t="str">
            <v>MBBRAS - SBC_x000D_
59.104.273/0001-29</v>
          </cell>
          <cell r="F585" t="str">
            <v>BSAO0034740</v>
          </cell>
          <cell r="G585" t="str">
            <v>DAIMLER TRUCK</v>
          </cell>
          <cell r="H585" t="str">
            <v>HAPPAG LLOYD BRASIL AGENCIAMENTO MARITIM</v>
          </cell>
          <cell r="I585" t="str">
            <v>MARITIMA</v>
          </cell>
          <cell r="J585" t="str">
            <v/>
          </cell>
          <cell r="K585">
            <v>44583</v>
          </cell>
          <cell r="L585" t="str">
            <v>HLCUSTR220104331</v>
          </cell>
          <cell r="M585" t="str">
            <v>1250251642</v>
          </cell>
          <cell r="Q585">
            <v>44588</v>
          </cell>
          <cell r="R585" t="str">
            <v>9710220 -UASC AL KHOR</v>
          </cell>
          <cell r="S585" t="str">
            <v/>
          </cell>
          <cell r="T585">
            <v>44606</v>
          </cell>
          <cell r="U585">
            <v>44611</v>
          </cell>
          <cell r="V585" t="str">
            <v>152205028161191</v>
          </cell>
          <cell r="W585">
            <v>44611</v>
          </cell>
          <cell r="X585" t="str">
            <v/>
          </cell>
          <cell r="Y585" t="str">
            <v/>
          </cell>
          <cell r="Z585" t="str">
            <v/>
          </cell>
          <cell r="AA585" t="str">
            <v>0817800
PORTO DE SANTOS</v>
          </cell>
          <cell r="AB585" t="str">
            <v>0817800
PORTO DE SANTOS</v>
          </cell>
          <cell r="AC585" t="str">
            <v>BRASIL TERMINAL PORTUÁRIO S/A</v>
          </cell>
          <cell r="AD585">
            <v>44614</v>
          </cell>
          <cell r="AE585" t="str">
            <v>22/0352277-0</v>
          </cell>
          <cell r="AF585">
            <v>44614</v>
          </cell>
          <cell r="AG585" t="str">
            <v>Verde</v>
          </cell>
          <cell r="AH585">
            <v>44614</v>
          </cell>
          <cell r="AI585" t="str">
            <v/>
          </cell>
          <cell r="AJ585" t="str">
            <v/>
          </cell>
          <cell r="AK585">
            <v>44614</v>
          </cell>
        </row>
        <row r="586">
          <cell r="B586">
            <v>540200932</v>
          </cell>
          <cell r="C586" t="str">
            <v>Normal</v>
          </cell>
          <cell r="D586" t="str">
            <v>Produtivo</v>
          </cell>
          <cell r="E586" t="str">
            <v>MBBRAS - SBC_x000D_
59.104.273/0001-29</v>
          </cell>
          <cell r="F586" t="str">
            <v>BSAO0034786</v>
          </cell>
          <cell r="G586" t="str">
            <v>DAIMLER TRUCK</v>
          </cell>
          <cell r="H586" t="str">
            <v>HAPAG-LLOYD AG</v>
          </cell>
          <cell r="I586" t="str">
            <v>MARITIMA</v>
          </cell>
          <cell r="J586" t="str">
            <v/>
          </cell>
          <cell r="K586">
            <v>44583</v>
          </cell>
          <cell r="L586" t="str">
            <v>HLCUSTR220105674</v>
          </cell>
          <cell r="M586" t="str">
            <v>1250251681</v>
          </cell>
          <cell r="Q586">
            <v>44588</v>
          </cell>
          <cell r="R586" t="str">
            <v>9710220 - UASC AL KHOR</v>
          </cell>
          <cell r="S586" t="str">
            <v>FCL</v>
          </cell>
          <cell r="T586">
            <v>44603</v>
          </cell>
          <cell r="U586">
            <v>44611</v>
          </cell>
          <cell r="V586" t="str">
            <v>152205028164107</v>
          </cell>
          <cell r="W586">
            <v>44611</v>
          </cell>
          <cell r="X586" t="str">
            <v/>
          </cell>
          <cell r="Y586" t="str">
            <v/>
          </cell>
          <cell r="Z586" t="str">
            <v/>
          </cell>
          <cell r="AA586" t="str">
            <v>0817800
PORTO DE SANTOS</v>
          </cell>
          <cell r="AB586" t="str">
            <v>0817800
PORTO DE SANTOS</v>
          </cell>
          <cell r="AC586" t="str">
            <v>BRASIL TERMINAL PORTUÁRIO S/A</v>
          </cell>
          <cell r="AD586">
            <v>44616</v>
          </cell>
          <cell r="AE586" t="str">
            <v>22/0372891-3</v>
          </cell>
          <cell r="AF586">
            <v>44617</v>
          </cell>
          <cell r="AG586" t="str">
            <v>Verde</v>
          </cell>
          <cell r="AH586">
            <v>44617</v>
          </cell>
          <cell r="AI586" t="str">
            <v/>
          </cell>
          <cell r="AJ586" t="str">
            <v/>
          </cell>
          <cell r="AK586">
            <v>44617</v>
          </cell>
        </row>
        <row r="587">
          <cell r="B587">
            <v>540200771</v>
          </cell>
          <cell r="C587" t="str">
            <v>Normal</v>
          </cell>
          <cell r="D587" t="str">
            <v>Produtivo</v>
          </cell>
          <cell r="E587" t="str">
            <v>MBBRAS - SBC_x000D_
59.104.273/0001-29</v>
          </cell>
          <cell r="F587" t="str">
            <v>BSAO0034663</v>
          </cell>
          <cell r="G587" t="str">
            <v>DAIMLER TRUCK</v>
          </cell>
          <cell r="H587" t="str">
            <v>HAPPAG LLOYD BRASIL AGENCIAMENTO MARITIM</v>
          </cell>
          <cell r="I587" t="str">
            <v>MARITIMA</v>
          </cell>
          <cell r="J587" t="str">
            <v/>
          </cell>
          <cell r="K587">
            <v>44583</v>
          </cell>
          <cell r="L587" t="str">
            <v>HLCUSTR220106889</v>
          </cell>
          <cell r="M587" t="str">
            <v>1250251705</v>
          </cell>
          <cell r="Q587">
            <v>44583</v>
          </cell>
          <cell r="R587" t="str">
            <v>9710220 -UASC AL KHOR</v>
          </cell>
          <cell r="S587" t="str">
            <v>FCL</v>
          </cell>
          <cell r="T587">
            <v>44603</v>
          </cell>
          <cell r="U587">
            <v>44611</v>
          </cell>
          <cell r="V587" t="str">
            <v>152205028166401</v>
          </cell>
          <cell r="W587">
            <v>44611</v>
          </cell>
          <cell r="X587" t="str">
            <v/>
          </cell>
          <cell r="Y587" t="str">
            <v/>
          </cell>
          <cell r="Z587" t="str">
            <v/>
          </cell>
          <cell r="AA587" t="str">
            <v>0817800
PORTO DE SANTOS</v>
          </cell>
          <cell r="AB587" t="str">
            <v>0817800
PORTO DE SANTOS</v>
          </cell>
          <cell r="AC587" t="str">
            <v>BRASIL TERMINAL PORTUÁRIO S/A</v>
          </cell>
          <cell r="AD587" t="str">
            <v/>
          </cell>
          <cell r="AE587" t="str">
            <v/>
          </cell>
          <cell r="AF587" t="str">
            <v/>
          </cell>
          <cell r="AG587" t="str">
            <v/>
          </cell>
          <cell r="AH587" t="str">
            <v/>
          </cell>
          <cell r="AI587" t="str">
            <v/>
          </cell>
          <cell r="AJ587" t="str">
            <v/>
          </cell>
          <cell r="AK587" t="str">
            <v/>
          </cell>
        </row>
        <row r="588">
          <cell r="B588">
            <v>540200877</v>
          </cell>
          <cell r="C588" t="str">
            <v>Normal</v>
          </cell>
          <cell r="D588" t="str">
            <v>Produtivo</v>
          </cell>
          <cell r="E588" t="str">
            <v>MBBRAS - SBC_x000D_
59.104.273/0001-29</v>
          </cell>
          <cell r="F588" t="str">
            <v>BSAO0034575</v>
          </cell>
          <cell r="G588" t="str">
            <v>CHANGSHA XI MAI</v>
          </cell>
          <cell r="H588" t="str">
            <v>DSV</v>
          </cell>
          <cell r="I588" t="str">
            <v>MARITIMA</v>
          </cell>
          <cell r="J588" t="str">
            <v/>
          </cell>
          <cell r="K588">
            <v>44546</v>
          </cell>
          <cell r="L588" t="str">
            <v>WUHG017883</v>
          </cell>
          <cell r="M588" t="str">
            <v/>
          </cell>
          <cell r="Q588">
            <v>44546</v>
          </cell>
          <cell r="R588" t="str">
            <v>9793909 - SEASPAN FALCON</v>
          </cell>
          <cell r="S588" t="str">
            <v>FCL</v>
          </cell>
          <cell r="T588">
            <v>44612</v>
          </cell>
          <cell r="U588">
            <v>44613</v>
          </cell>
          <cell r="V588" t="str">
            <v>152205036953409</v>
          </cell>
          <cell r="W588">
            <v>44614</v>
          </cell>
          <cell r="X588" t="str">
            <v/>
          </cell>
          <cell r="Y588" t="str">
            <v/>
          </cell>
          <cell r="Z588" t="str">
            <v/>
          </cell>
          <cell r="AA588" t="str">
            <v>0817800
PORTO DE SANTOS</v>
          </cell>
          <cell r="AB588" t="str">
            <v/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B589">
            <v>540200953</v>
          </cell>
          <cell r="C589" t="str">
            <v>Normal</v>
          </cell>
          <cell r="D589" t="str">
            <v>Produtivo</v>
          </cell>
          <cell r="E589" t="str">
            <v>MBBRAS - SBC_x000D_
59.104.273/0001-29</v>
          </cell>
          <cell r="F589" t="str">
            <v>BSAO0034909</v>
          </cell>
          <cell r="G589" t="str">
            <v>DAIMLER TRUCK</v>
          </cell>
          <cell r="H589" t="str">
            <v>HAPPAG LLOYD BRASIL AGENCIAMENTO MARITIM</v>
          </cell>
          <cell r="I589" t="str">
            <v>MARITIMA</v>
          </cell>
          <cell r="J589" t="str">
            <v/>
          </cell>
          <cell r="K589">
            <v>44583</v>
          </cell>
          <cell r="L589" t="str">
            <v>HLCUSTR220103021</v>
          </cell>
          <cell r="M589" t="str">
            <v>1250251619</v>
          </cell>
          <cell r="Q589">
            <v>44583</v>
          </cell>
          <cell r="R589" t="str">
            <v>9710220 -UASC AL KHOR</v>
          </cell>
          <cell r="S589" t="str">
            <v>FCL</v>
          </cell>
          <cell r="T589">
            <v>44603</v>
          </cell>
          <cell r="U589">
            <v>44611</v>
          </cell>
          <cell r="V589" t="str">
            <v>152205028158727</v>
          </cell>
          <cell r="W589">
            <v>44611</v>
          </cell>
          <cell r="X589" t="str">
            <v/>
          </cell>
          <cell r="Y589" t="str">
            <v/>
          </cell>
          <cell r="Z589" t="str">
            <v/>
          </cell>
          <cell r="AA589" t="str">
            <v>0817800
PORTO DE SANTOS</v>
          </cell>
          <cell r="AB589" t="str">
            <v>0817800
PORTO DE SANTOS</v>
          </cell>
          <cell r="AC589" t="str">
            <v>BRASIL TERMINAL PORTUÁRIO S/A</v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</row>
        <row r="590">
          <cell r="B590">
            <v>540200949</v>
          </cell>
          <cell r="C590" t="str">
            <v>Normal</v>
          </cell>
          <cell r="D590" t="str">
            <v>Produtivo</v>
          </cell>
          <cell r="E590" t="str">
            <v>MBBRAS - SBC_x000D_
59.104.273/0001-29</v>
          </cell>
          <cell r="F590" t="str">
            <v>BSAO0034904</v>
          </cell>
          <cell r="G590" t="str">
            <v>DAIMLER TRUCK</v>
          </cell>
          <cell r="H590" t="str">
            <v>HAPPAG LLOYD BRASIL AGENCIAMENTO MARITIM</v>
          </cell>
          <cell r="I590" t="str">
            <v>MARITIMA</v>
          </cell>
          <cell r="J590" t="str">
            <v/>
          </cell>
          <cell r="K590">
            <v>44583</v>
          </cell>
          <cell r="L590" t="str">
            <v>HLCUSTR211214012</v>
          </cell>
          <cell r="M590" t="str">
            <v>1250251618</v>
          </cell>
          <cell r="Q590">
            <v>44588</v>
          </cell>
          <cell r="R590" t="str">
            <v>9710220 - UASC AL KHOR</v>
          </cell>
          <cell r="S590" t="str">
            <v>FCL</v>
          </cell>
          <cell r="T590">
            <v>44603</v>
          </cell>
          <cell r="U590">
            <v>44611</v>
          </cell>
          <cell r="V590" t="str">
            <v>152205028157593</v>
          </cell>
          <cell r="W590">
            <v>44611</v>
          </cell>
          <cell r="X590" t="str">
            <v/>
          </cell>
          <cell r="Y590" t="str">
            <v/>
          </cell>
          <cell r="Z590" t="str">
            <v/>
          </cell>
          <cell r="AA590" t="str">
            <v>0817800
PORTO DE SANTOS</v>
          </cell>
          <cell r="AB590" t="str">
            <v>0817800
PORTO DE SANTOS</v>
          </cell>
          <cell r="AC590" t="str">
            <v>BRASIL TERMINAL PORTUÁRIO S/A</v>
          </cell>
          <cell r="AD590">
            <v>44613</v>
          </cell>
          <cell r="AE590" t="str">
            <v>22/0340829-3</v>
          </cell>
          <cell r="AF590">
            <v>44613</v>
          </cell>
          <cell r="AG590" t="str">
            <v>Verde</v>
          </cell>
          <cell r="AH590">
            <v>44613</v>
          </cell>
          <cell r="AI590" t="str">
            <v/>
          </cell>
          <cell r="AJ590" t="str">
            <v/>
          </cell>
          <cell r="AK590">
            <v>44613</v>
          </cell>
        </row>
        <row r="591">
          <cell r="B591">
            <v>540200951</v>
          </cell>
          <cell r="C591" t="str">
            <v>Normal</v>
          </cell>
          <cell r="D591" t="str">
            <v>Produtivo</v>
          </cell>
          <cell r="E591" t="str">
            <v>MBBRAS - SBC_x000D_
59.104.273/0001-29</v>
          </cell>
          <cell r="F591" t="str">
            <v>BSAO0034907</v>
          </cell>
          <cell r="G591" t="str">
            <v>DAIMLER TRUCK</v>
          </cell>
          <cell r="H591" t="str">
            <v>HAPPAG LLOYD BRASIL AGENCIAMENTO MARITIM</v>
          </cell>
          <cell r="I591" t="str">
            <v>MARITIMA</v>
          </cell>
          <cell r="J591" t="str">
            <v/>
          </cell>
          <cell r="K591">
            <v>44583</v>
          </cell>
          <cell r="L591" t="str">
            <v>HLCUSTR220103000</v>
          </cell>
          <cell r="M591" t="str">
            <v>1250251621</v>
          </cell>
          <cell r="Q591">
            <v>44588</v>
          </cell>
          <cell r="R591" t="str">
            <v>9710220 -UASC AL KHOR</v>
          </cell>
          <cell r="S591" t="str">
            <v>FCL</v>
          </cell>
          <cell r="T591">
            <v>44603</v>
          </cell>
          <cell r="U591">
            <v>44611</v>
          </cell>
          <cell r="V591" t="str">
            <v>152205028158565</v>
          </cell>
          <cell r="W591">
            <v>44611</v>
          </cell>
          <cell r="X591" t="str">
            <v/>
          </cell>
          <cell r="Y591" t="str">
            <v/>
          </cell>
          <cell r="Z591" t="str">
            <v/>
          </cell>
          <cell r="AA591" t="str">
            <v>0817800
PORTO DE SANTOS</v>
          </cell>
          <cell r="AB591" t="str">
            <v>0817800
PORTO DE SANTOS</v>
          </cell>
          <cell r="AC591" t="str">
            <v>BRASIL TERMINAL PORTUÁRIO S/A</v>
          </cell>
          <cell r="AD591">
            <v>44628</v>
          </cell>
          <cell r="AE591" t="str">
            <v>22/0443227-9</v>
          </cell>
          <cell r="AF591">
            <v>44628</v>
          </cell>
          <cell r="AG591" t="str">
            <v>Verde</v>
          </cell>
          <cell r="AH591">
            <v>44628</v>
          </cell>
          <cell r="AI591" t="str">
            <v/>
          </cell>
          <cell r="AJ591" t="str">
            <v/>
          </cell>
          <cell r="AK591" t="str">
            <v/>
          </cell>
        </row>
        <row r="592">
          <cell r="B592">
            <v>540200959</v>
          </cell>
          <cell r="C592" t="str">
            <v>Normal</v>
          </cell>
          <cell r="D592" t="str">
            <v>Produtivo</v>
          </cell>
          <cell r="E592" t="str">
            <v>MBBRAS - SBC_x000D_
59.104.273/0001-29</v>
          </cell>
          <cell r="F592" t="str">
            <v>BSAO0034916</v>
          </cell>
          <cell r="G592" t="str">
            <v>DAIMLER TRUCK</v>
          </cell>
          <cell r="H592" t="str">
            <v>HAPPAG LLOYD BRASIL AGENCIAMENTO MARITIM</v>
          </cell>
          <cell r="I592" t="str">
            <v>MARITIMA</v>
          </cell>
          <cell r="J592" t="str">
            <v/>
          </cell>
          <cell r="K592">
            <v>44583</v>
          </cell>
          <cell r="L592" t="str">
            <v>HLCUSTR220103584</v>
          </cell>
          <cell r="M592" t="str">
            <v>1250251629</v>
          </cell>
          <cell r="Q592">
            <v>44583</v>
          </cell>
          <cell r="R592" t="str">
            <v>9710220 - UASC AL KHOR</v>
          </cell>
          <cell r="S592" t="str">
            <v>FCL</v>
          </cell>
          <cell r="T592">
            <v>44603</v>
          </cell>
          <cell r="U592">
            <v>44611</v>
          </cell>
          <cell r="V592" t="str">
            <v>152205028159880</v>
          </cell>
          <cell r="W592">
            <v>44611</v>
          </cell>
          <cell r="X592" t="str">
            <v/>
          </cell>
          <cell r="Y592" t="str">
            <v/>
          </cell>
          <cell r="Z592" t="str">
            <v/>
          </cell>
          <cell r="AA592" t="str">
            <v>0817800
PORTO DE SANTOS</v>
          </cell>
          <cell r="AB592" t="str">
            <v>0817800
PORTO DE SANTOS</v>
          </cell>
          <cell r="AC592" t="str">
            <v>BRASIL TERMINAL PORTUÁRIO S/A</v>
          </cell>
          <cell r="AD592" t="str">
            <v/>
          </cell>
          <cell r="AE592" t="str">
            <v/>
          </cell>
          <cell r="AF592" t="str">
            <v/>
          </cell>
          <cell r="AG592" t="str">
            <v/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B593">
            <v>540200952</v>
          </cell>
          <cell r="C593" t="str">
            <v>Normal</v>
          </cell>
          <cell r="D593" t="str">
            <v>Produtivo</v>
          </cell>
          <cell r="E593" t="str">
            <v>MBBRAS - SBC_x000D_
59.104.273/0001-29</v>
          </cell>
          <cell r="F593" t="str">
            <v>BSAO0034908</v>
          </cell>
          <cell r="G593" t="str">
            <v>DAIMLER TRUCK</v>
          </cell>
          <cell r="H593" t="str">
            <v>HAPPAG LLOYD BRASIL AGENCIAMENTO MARITIM</v>
          </cell>
          <cell r="I593" t="str">
            <v>MARITIMA</v>
          </cell>
          <cell r="J593" t="str">
            <v/>
          </cell>
          <cell r="K593">
            <v>44583</v>
          </cell>
          <cell r="L593" t="str">
            <v>HLCUSTR220103010</v>
          </cell>
          <cell r="M593" t="str">
            <v>1250251620</v>
          </cell>
          <cell r="Q593">
            <v>44588</v>
          </cell>
          <cell r="R593" t="str">
            <v>9710220 -UASC AL KHOR</v>
          </cell>
          <cell r="S593" t="str">
            <v>FCL</v>
          </cell>
          <cell r="T593">
            <v>44603</v>
          </cell>
          <cell r="U593">
            <v>44611</v>
          </cell>
          <cell r="V593" t="str">
            <v>152205028158646</v>
          </cell>
          <cell r="W593">
            <v>44611</v>
          </cell>
          <cell r="X593" t="str">
            <v/>
          </cell>
          <cell r="Y593" t="str">
            <v/>
          </cell>
          <cell r="Z593" t="str">
            <v/>
          </cell>
          <cell r="AA593" t="str">
            <v>0817800
PORTO DE SANTOS</v>
          </cell>
          <cell r="AB593" t="str">
            <v>0817800
PORTO DE SANTOS</v>
          </cell>
          <cell r="AC593" t="str">
            <v>BRASIL TERMINAL PORTUÁRIO S/A</v>
          </cell>
          <cell r="AD593">
            <v>44613</v>
          </cell>
          <cell r="AE593" t="str">
            <v>22/0343170-8</v>
          </cell>
          <cell r="AF593">
            <v>44614</v>
          </cell>
          <cell r="AG593" t="str">
            <v>Verde</v>
          </cell>
          <cell r="AH593">
            <v>44614</v>
          </cell>
          <cell r="AI593" t="str">
            <v/>
          </cell>
          <cell r="AJ593" t="str">
            <v/>
          </cell>
          <cell r="AK593">
            <v>44615</v>
          </cell>
        </row>
        <row r="594">
          <cell r="B594">
            <v>540200950</v>
          </cell>
          <cell r="C594" t="str">
            <v>Normal</v>
          </cell>
          <cell r="D594" t="str">
            <v>Produtivo</v>
          </cell>
          <cell r="E594" t="str">
            <v>MBBRAS - SBC_x000D_
59.104.273/0001-29</v>
          </cell>
          <cell r="F594" t="str">
            <v>BSAO0034905</v>
          </cell>
          <cell r="G594" t="str">
            <v>DAIMLER TRUCK</v>
          </cell>
          <cell r="H594" t="str">
            <v>HAPPAG LLOYD BRASIL AGENCIAMENTO MARITIM</v>
          </cell>
          <cell r="I594" t="str">
            <v>MARITIMA</v>
          </cell>
          <cell r="J594" t="str">
            <v/>
          </cell>
          <cell r="K594">
            <v>44583</v>
          </cell>
          <cell r="L594" t="str">
            <v>HLCUSTR211217763</v>
          </cell>
          <cell r="M594" t="str">
            <v>1250251616</v>
          </cell>
          <cell r="Q594">
            <v>44588</v>
          </cell>
          <cell r="R594" t="str">
            <v>9710220 -UASC AL KHOR</v>
          </cell>
          <cell r="S594" t="str">
            <v>FCL</v>
          </cell>
          <cell r="T594">
            <v>44603</v>
          </cell>
          <cell r="U594">
            <v>44611</v>
          </cell>
          <cell r="V594" t="str">
            <v>152205028158131</v>
          </cell>
          <cell r="W594">
            <v>44611</v>
          </cell>
          <cell r="X594" t="str">
            <v/>
          </cell>
          <cell r="Y594" t="str">
            <v/>
          </cell>
          <cell r="Z594" t="str">
            <v/>
          </cell>
          <cell r="AA594" t="str">
            <v>0817800
PORTO DE SANTOS</v>
          </cell>
          <cell r="AB594" t="str">
            <v>0817800
PORTO DE SANTOS</v>
          </cell>
          <cell r="AC594" t="str">
            <v>BRASIL TERMINAL PORTUÁRIO S/A</v>
          </cell>
          <cell r="AD594">
            <v>44613</v>
          </cell>
          <cell r="AE594" t="str">
            <v>22/0343190-2</v>
          </cell>
          <cell r="AF594">
            <v>44614</v>
          </cell>
          <cell r="AG594" t="str">
            <v>Verde</v>
          </cell>
          <cell r="AH594">
            <v>44614</v>
          </cell>
          <cell r="AI594" t="str">
            <v/>
          </cell>
          <cell r="AJ594" t="str">
            <v/>
          </cell>
          <cell r="AK594">
            <v>44614</v>
          </cell>
        </row>
        <row r="595">
          <cell r="B595">
            <v>540200961</v>
          </cell>
          <cell r="C595" t="str">
            <v>Normal</v>
          </cell>
          <cell r="D595" t="str">
            <v>Produtivo</v>
          </cell>
          <cell r="E595" t="str">
            <v>MBBRAS - SBC_x000D_
59.104.273/0001-29</v>
          </cell>
          <cell r="F595" t="str">
            <v>BSAO0034918</v>
          </cell>
          <cell r="G595" t="str">
            <v>DAIMLER TRUCK</v>
          </cell>
          <cell r="H595" t="str">
            <v>HAPPAG LLOYD BRASIL AGENCIAMENTO MARITIM</v>
          </cell>
          <cell r="I595" t="str">
            <v>MARITIMA</v>
          </cell>
          <cell r="J595" t="str">
            <v/>
          </cell>
          <cell r="K595">
            <v>44583</v>
          </cell>
          <cell r="L595" t="str">
            <v>HLCUSTR220107139</v>
          </cell>
          <cell r="M595" t="str">
            <v>1250251720</v>
          </cell>
          <cell r="Q595">
            <v>44583</v>
          </cell>
          <cell r="R595" t="str">
            <v>9710220 - UASC AL KHOR</v>
          </cell>
          <cell r="S595" t="str">
            <v>FCL</v>
          </cell>
          <cell r="T595">
            <v>44603</v>
          </cell>
          <cell r="U595">
            <v>44611</v>
          </cell>
          <cell r="V595" t="str">
            <v>152205028167475</v>
          </cell>
          <cell r="W595">
            <v>44611</v>
          </cell>
          <cell r="X595" t="str">
            <v/>
          </cell>
          <cell r="Y595" t="str">
            <v/>
          </cell>
          <cell r="Z595" t="str">
            <v/>
          </cell>
          <cell r="AA595" t="str">
            <v>0817800
PORTO DE SANTOS</v>
          </cell>
          <cell r="AB595" t="str">
            <v>0817800
PORTO DE SANTOS</v>
          </cell>
          <cell r="AC595" t="str">
            <v>BRASIL TERMINAL PORTUÁRIO S/A</v>
          </cell>
          <cell r="AD595" t="str">
            <v/>
          </cell>
          <cell r="AE595" t="str">
            <v/>
          </cell>
          <cell r="AF595" t="str">
            <v/>
          </cell>
          <cell r="AG595" t="str">
            <v/>
          </cell>
          <cell r="AH595" t="str">
            <v/>
          </cell>
          <cell r="AI595" t="str">
            <v/>
          </cell>
          <cell r="AJ595" t="str">
            <v/>
          </cell>
          <cell r="AK595" t="str">
            <v/>
          </cell>
        </row>
        <row r="596">
          <cell r="B596">
            <v>540200957</v>
          </cell>
          <cell r="C596" t="str">
            <v>Normal</v>
          </cell>
          <cell r="D596" t="str">
            <v>Produtivo</v>
          </cell>
          <cell r="E596" t="str">
            <v>MBBRAS - SBC_x000D_
59.104.273/0001-29</v>
          </cell>
          <cell r="F596" t="str">
            <v>BSAO0034914</v>
          </cell>
          <cell r="G596" t="str">
            <v>DAIMLER TRUCK</v>
          </cell>
          <cell r="H596" t="str">
            <v>HAPPAG LLOYD BRASIL AGENCIAMENTO MARITIM</v>
          </cell>
          <cell r="I596" t="str">
            <v>MARITIMA</v>
          </cell>
          <cell r="J596" t="str">
            <v/>
          </cell>
          <cell r="K596">
            <v>44583</v>
          </cell>
          <cell r="L596" t="str">
            <v>HLCUSTR220103540</v>
          </cell>
          <cell r="M596" t="str">
            <v>1250251617</v>
          </cell>
          <cell r="Q596">
            <v>44588</v>
          </cell>
          <cell r="R596" t="str">
            <v>9710220 -UASC AL KHOR</v>
          </cell>
          <cell r="S596" t="str">
            <v>FCL</v>
          </cell>
          <cell r="T596">
            <v>44603</v>
          </cell>
          <cell r="U596">
            <v>44611</v>
          </cell>
          <cell r="V596" t="str">
            <v>152205028159537</v>
          </cell>
          <cell r="W596">
            <v>44611</v>
          </cell>
          <cell r="X596" t="str">
            <v/>
          </cell>
          <cell r="Y596" t="str">
            <v/>
          </cell>
          <cell r="Z596" t="str">
            <v/>
          </cell>
          <cell r="AA596" t="str">
            <v>0817800
PORTO DE SANTOS</v>
          </cell>
          <cell r="AB596" t="str">
            <v>0817800
PORTO DE SANTOS</v>
          </cell>
          <cell r="AC596" t="str">
            <v>BRASIL TERMINAL PORTUÁRIO S/A</v>
          </cell>
          <cell r="AD596">
            <v>44613</v>
          </cell>
          <cell r="AE596" t="str">
            <v>22/0342550-3</v>
          </cell>
          <cell r="AF596">
            <v>44614</v>
          </cell>
          <cell r="AG596" t="str">
            <v>Verde</v>
          </cell>
          <cell r="AH596">
            <v>44614</v>
          </cell>
          <cell r="AI596" t="str">
            <v/>
          </cell>
          <cell r="AJ596" t="str">
            <v/>
          </cell>
          <cell r="AK596">
            <v>44614</v>
          </cell>
        </row>
        <row r="597">
          <cell r="B597">
            <v>540200958</v>
          </cell>
          <cell r="C597" t="str">
            <v>Normal</v>
          </cell>
          <cell r="D597" t="str">
            <v>Produtivo</v>
          </cell>
          <cell r="E597" t="str">
            <v>MBBRAS - SBC_x000D_
59.104.273/0001-29</v>
          </cell>
          <cell r="F597" t="str">
            <v>BSAO0034915</v>
          </cell>
          <cell r="G597" t="str">
            <v>DAIMLER TRUCK</v>
          </cell>
          <cell r="H597" t="str">
            <v>HAPPAG LLOYD BRASIL AGENCIAMENTO MARITIM</v>
          </cell>
          <cell r="I597" t="str">
            <v>MARITIMA</v>
          </cell>
          <cell r="J597" t="str">
            <v/>
          </cell>
          <cell r="K597">
            <v>44583</v>
          </cell>
          <cell r="L597" t="str">
            <v>HLCUSTR220103562</v>
          </cell>
          <cell r="M597" t="str">
            <v>1250251628</v>
          </cell>
          <cell r="Q597">
            <v>44588</v>
          </cell>
          <cell r="R597" t="str">
            <v>9710220 -UASC AL KHOR</v>
          </cell>
          <cell r="S597" t="str">
            <v>FCL</v>
          </cell>
          <cell r="T597">
            <v>44603</v>
          </cell>
          <cell r="U597">
            <v>44611</v>
          </cell>
          <cell r="V597" t="str">
            <v>152205028159707</v>
          </cell>
          <cell r="W597">
            <v>44611</v>
          </cell>
          <cell r="X597" t="str">
            <v/>
          </cell>
          <cell r="Y597" t="str">
            <v/>
          </cell>
          <cell r="Z597" t="str">
            <v/>
          </cell>
          <cell r="AA597" t="str">
            <v>0817800
PORTO DE SANTOS</v>
          </cell>
          <cell r="AB597" t="str">
            <v>0817800
PORTO DE SANTOS</v>
          </cell>
          <cell r="AC597" t="str">
            <v>BRASIL TERMINAL PORTUÁRIO S/A</v>
          </cell>
          <cell r="AD597">
            <v>44613</v>
          </cell>
          <cell r="AE597" t="str">
            <v>22/0341242-8</v>
          </cell>
          <cell r="AF597">
            <v>44613</v>
          </cell>
          <cell r="AG597" t="str">
            <v>Verde</v>
          </cell>
          <cell r="AH597">
            <v>44613</v>
          </cell>
          <cell r="AI597" t="str">
            <v/>
          </cell>
          <cell r="AJ597" t="str">
            <v/>
          </cell>
          <cell r="AK597">
            <v>44613</v>
          </cell>
        </row>
        <row r="598">
          <cell r="B598">
            <v>540200954</v>
          </cell>
          <cell r="C598" t="str">
            <v>Normal</v>
          </cell>
          <cell r="D598" t="str">
            <v>Produtivo</v>
          </cell>
          <cell r="E598" t="str">
            <v>MBBRAS - SBC_x000D_
59.104.273/0001-29</v>
          </cell>
          <cell r="F598" t="str">
            <v>BSAO0034910</v>
          </cell>
          <cell r="G598" t="str">
            <v>DAIMLER TRUCK</v>
          </cell>
          <cell r="H598" t="str">
            <v>HAPPAG LLOYD BRASIL AGENCIAMENTO MARITIM</v>
          </cell>
          <cell r="I598" t="str">
            <v>MARITIMA</v>
          </cell>
          <cell r="J598" t="str">
            <v/>
          </cell>
          <cell r="K598">
            <v>44583</v>
          </cell>
          <cell r="L598" t="str">
            <v>HLCUSTR220103043</v>
          </cell>
          <cell r="M598" t="str">
            <v>1250251623</v>
          </cell>
          <cell r="Q598">
            <v>44583</v>
          </cell>
          <cell r="R598" t="str">
            <v>9710220 - UASC AL KHOR</v>
          </cell>
          <cell r="S598" t="str">
            <v>FCL</v>
          </cell>
          <cell r="T598">
            <v>44631</v>
          </cell>
          <cell r="U598">
            <v>44611</v>
          </cell>
          <cell r="V598" t="str">
            <v>152205028158808</v>
          </cell>
          <cell r="W598">
            <v>44611</v>
          </cell>
          <cell r="X598" t="str">
            <v/>
          </cell>
          <cell r="Y598" t="str">
            <v/>
          </cell>
          <cell r="Z598" t="str">
            <v/>
          </cell>
          <cell r="AA598" t="str">
            <v>0817800
PORTO DE SANTOS</v>
          </cell>
          <cell r="AB598" t="str">
            <v>0817800
PORTO DE SANTOS</v>
          </cell>
          <cell r="AC598" t="str">
            <v>BRASIL TERMINAL PORTUÁRIO S/A</v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</row>
        <row r="599">
          <cell r="B599">
            <v>540200956</v>
          </cell>
          <cell r="C599" t="str">
            <v>Normal</v>
          </cell>
          <cell r="D599" t="str">
            <v>Produtivo</v>
          </cell>
          <cell r="E599" t="str">
            <v>MBBRAS - SBC_x000D_
59.104.273/0001-29</v>
          </cell>
          <cell r="F599" t="str">
            <v>BSAO0034912</v>
          </cell>
          <cell r="G599" t="str">
            <v>DAIMLER TRUCK</v>
          </cell>
          <cell r="H599" t="str">
            <v>HAPPAG LLOYD BRASIL AGENCIAMENTO MARITIM</v>
          </cell>
          <cell r="I599" t="str">
            <v>MARITIMA</v>
          </cell>
          <cell r="J599" t="str">
            <v/>
          </cell>
          <cell r="K599">
            <v>44583</v>
          </cell>
          <cell r="L599" t="str">
            <v>HLCUSTR220103328</v>
          </cell>
          <cell r="M599" t="str">
            <v>1250251626</v>
          </cell>
          <cell r="Q599">
            <v>44588</v>
          </cell>
          <cell r="R599" t="str">
            <v>9710220 - UASC AL KHOR</v>
          </cell>
          <cell r="S599" t="str">
            <v>FCL</v>
          </cell>
          <cell r="T599">
            <v>44603</v>
          </cell>
          <cell r="U599">
            <v>44611</v>
          </cell>
          <cell r="V599" t="str">
            <v>152205028159456</v>
          </cell>
          <cell r="W599">
            <v>44611</v>
          </cell>
          <cell r="X599" t="str">
            <v/>
          </cell>
          <cell r="Y599" t="str">
            <v/>
          </cell>
          <cell r="Z599" t="str">
            <v/>
          </cell>
          <cell r="AA599" t="str">
            <v>0817800
PORTO DE SANTOS</v>
          </cell>
          <cell r="AB599" t="str">
            <v>0817800
PORTO DE SANTOS</v>
          </cell>
          <cell r="AC599" t="str">
            <v>BRASIL TERMINAL PORTUÁRIO S/A</v>
          </cell>
          <cell r="AD599">
            <v>44613</v>
          </cell>
          <cell r="AE599" t="str">
            <v>22/0342800-6</v>
          </cell>
          <cell r="AF599">
            <v>44614</v>
          </cell>
          <cell r="AG599" t="str">
            <v>Verde</v>
          </cell>
          <cell r="AH599">
            <v>44614</v>
          </cell>
          <cell r="AI599" t="str">
            <v/>
          </cell>
          <cell r="AJ599" t="str">
            <v/>
          </cell>
          <cell r="AK599">
            <v>44614</v>
          </cell>
        </row>
        <row r="600">
          <cell r="B600">
            <v>540200955</v>
          </cell>
          <cell r="C600" t="str">
            <v>Normal</v>
          </cell>
          <cell r="D600" t="str">
            <v>Produtivo</v>
          </cell>
          <cell r="E600" t="str">
            <v>MBBRAS - SBC_x000D_
59.104.273/0001-29</v>
          </cell>
          <cell r="F600" t="str">
            <v>BSAO0034911</v>
          </cell>
          <cell r="G600" t="str">
            <v>DAIMLER TRUCK</v>
          </cell>
          <cell r="H600" t="str">
            <v>HAPPAG LLOYD BRASIL AGENCIAMENTO MARITIM</v>
          </cell>
          <cell r="I600" t="str">
            <v>MARITIMA</v>
          </cell>
          <cell r="J600" t="str">
            <v/>
          </cell>
          <cell r="K600">
            <v>44583</v>
          </cell>
          <cell r="L600" t="str">
            <v>HLCUSTR220103065</v>
          </cell>
          <cell r="M600" t="str">
            <v>1250251624</v>
          </cell>
          <cell r="Q600">
            <v>44588</v>
          </cell>
          <cell r="R600" t="str">
            <v>9710220 -UASC AL KHOR</v>
          </cell>
          <cell r="S600" t="str">
            <v>FCL</v>
          </cell>
          <cell r="T600">
            <v>44603</v>
          </cell>
          <cell r="U600">
            <v>44611</v>
          </cell>
          <cell r="V600" t="str">
            <v>152205028158999</v>
          </cell>
          <cell r="W600">
            <v>44611</v>
          </cell>
          <cell r="X600" t="str">
            <v/>
          </cell>
          <cell r="Y600" t="str">
            <v/>
          </cell>
          <cell r="Z600" t="str">
            <v/>
          </cell>
          <cell r="AA600" t="str">
            <v>0817800
PORTO DE SANTOS</v>
          </cell>
          <cell r="AB600" t="str">
            <v>0817800
PORTO DE SANTOS</v>
          </cell>
          <cell r="AC600" t="str">
            <v>BRASIL TERMINAL PORTUÁRIO S/A</v>
          </cell>
          <cell r="AD600">
            <v>44613</v>
          </cell>
          <cell r="AE600" t="str">
            <v>22/0340830-7</v>
          </cell>
          <cell r="AF600">
            <v>44613</v>
          </cell>
          <cell r="AG600" t="str">
            <v>Verde</v>
          </cell>
          <cell r="AH600">
            <v>44613</v>
          </cell>
          <cell r="AI600" t="str">
            <v/>
          </cell>
          <cell r="AJ600" t="str">
            <v/>
          </cell>
          <cell r="AK600">
            <v>44614</v>
          </cell>
        </row>
        <row r="601">
          <cell r="B601">
            <v>540200960</v>
          </cell>
          <cell r="C601" t="str">
            <v>Normal</v>
          </cell>
          <cell r="D601" t="str">
            <v>Produtivo</v>
          </cell>
          <cell r="E601" t="str">
            <v>MBBRAS - SBC_x000D_
59.104.273/0001-29</v>
          </cell>
          <cell r="F601" t="str">
            <v>BSAO0034917</v>
          </cell>
          <cell r="G601" t="str">
            <v>DAIMLER TRUCK</v>
          </cell>
          <cell r="H601" t="str">
            <v>HAPPAG LLOYD BRASIL AGENCIAMENTO MARITIM</v>
          </cell>
          <cell r="I601" t="str">
            <v>MARITIMA</v>
          </cell>
          <cell r="J601" t="str">
            <v/>
          </cell>
          <cell r="K601">
            <v>44583</v>
          </cell>
          <cell r="L601" t="str">
            <v>HLCUSTR220106125</v>
          </cell>
          <cell r="M601" t="str">
            <v>1250251685</v>
          </cell>
          <cell r="Q601">
            <v>44588</v>
          </cell>
          <cell r="R601" t="str">
            <v>9710220 - UASC AL KHOR</v>
          </cell>
          <cell r="S601" t="str">
            <v>FCL</v>
          </cell>
          <cell r="T601">
            <v>44603</v>
          </cell>
          <cell r="U601">
            <v>44611</v>
          </cell>
          <cell r="V601" t="str">
            <v>152205028165006</v>
          </cell>
          <cell r="W601">
            <v>44611</v>
          </cell>
          <cell r="X601" t="str">
            <v/>
          </cell>
          <cell r="Y601" t="str">
            <v/>
          </cell>
          <cell r="Z601" t="str">
            <v/>
          </cell>
          <cell r="AA601" t="str">
            <v>0817800
PORTO DE SANTOS</v>
          </cell>
          <cell r="AB601" t="str">
            <v>0817800
PORTO DE SANTOS</v>
          </cell>
          <cell r="AC601" t="str">
            <v>BRASIL TERMINAL PORTUÁRIO S/A</v>
          </cell>
          <cell r="AD601">
            <v>44613</v>
          </cell>
          <cell r="AE601" t="str">
            <v>22/0342782-4</v>
          </cell>
          <cell r="AF601">
            <v>44614</v>
          </cell>
          <cell r="AG601" t="str">
            <v>Verde</v>
          </cell>
          <cell r="AH601">
            <v>44614</v>
          </cell>
          <cell r="AI601" t="str">
            <v/>
          </cell>
          <cell r="AJ601" t="str">
            <v/>
          </cell>
          <cell r="AK601">
            <v>44614</v>
          </cell>
        </row>
        <row r="602">
          <cell r="B602">
            <v>540200876</v>
          </cell>
          <cell r="C602" t="str">
            <v>Normal</v>
          </cell>
          <cell r="D602" t="str">
            <v>Produtivo</v>
          </cell>
          <cell r="E602" t="str">
            <v>MBBRAS - SBC_x000D_
59.104.273/0001-29</v>
          </cell>
          <cell r="F602" t="str">
            <v>BSAO0034574</v>
          </cell>
          <cell r="G602" t="str">
            <v>CHANGSHA XI MAI</v>
          </cell>
          <cell r="H602" t="str">
            <v>DSV</v>
          </cell>
          <cell r="I602" t="str">
            <v>MARITIMA</v>
          </cell>
          <cell r="J602" t="str">
            <v/>
          </cell>
          <cell r="K602">
            <v>44546</v>
          </cell>
          <cell r="L602" t="str">
            <v>WUHG017882</v>
          </cell>
          <cell r="M602" t="str">
            <v/>
          </cell>
          <cell r="Q602">
            <v>44546</v>
          </cell>
          <cell r="R602" t="str">
            <v>9793909 - SEASPAN FALCON</v>
          </cell>
          <cell r="S602" t="str">
            <v>FCL</v>
          </cell>
          <cell r="T602">
            <v>44612</v>
          </cell>
          <cell r="U602">
            <v>44613</v>
          </cell>
          <cell r="V602" t="str">
            <v>152205036953310</v>
          </cell>
          <cell r="W602">
            <v>44614</v>
          </cell>
          <cell r="X602" t="str">
            <v/>
          </cell>
          <cell r="Y602" t="str">
            <v/>
          </cell>
          <cell r="Z602" t="str">
            <v/>
          </cell>
          <cell r="AA602" t="str">
            <v>0817800
PORTO DE SANTOS</v>
          </cell>
          <cell r="AB602" t="str">
            <v/>
          </cell>
          <cell r="AC602" t="str">
            <v/>
          </cell>
          <cell r="AD602" t="str">
            <v/>
          </cell>
          <cell r="AE602" t="str">
            <v/>
          </cell>
          <cell r="AF602" t="str">
            <v/>
          </cell>
          <cell r="AG602" t="str">
            <v/>
          </cell>
          <cell r="AH602" t="str">
            <v/>
          </cell>
          <cell r="AI602" t="str">
            <v/>
          </cell>
          <cell r="AJ602" t="str">
            <v/>
          </cell>
          <cell r="AK602" t="str">
            <v/>
          </cell>
        </row>
        <row r="603">
          <cell r="B603">
            <v>540200874</v>
          </cell>
          <cell r="C603" t="str">
            <v>Normal</v>
          </cell>
          <cell r="D603" t="str">
            <v>Produtivo</v>
          </cell>
          <cell r="E603" t="str">
            <v>MBBRAS - SBC_x000D_
59.104.273/0001-29</v>
          </cell>
          <cell r="F603" t="str">
            <v>BSAO0034571</v>
          </cell>
          <cell r="G603" t="str">
            <v>CHANGSHA XI MAI</v>
          </cell>
          <cell r="H603" t="str">
            <v>DSV</v>
          </cell>
          <cell r="I603" t="str">
            <v>MARITIMA</v>
          </cell>
          <cell r="J603" t="str">
            <v/>
          </cell>
          <cell r="K603">
            <v>44546</v>
          </cell>
          <cell r="L603" t="str">
            <v>WUHG017879</v>
          </cell>
          <cell r="M603" t="str">
            <v/>
          </cell>
          <cell r="Q603">
            <v>44546</v>
          </cell>
          <cell r="R603" t="str">
            <v>9777175 -CAPE ARTEMISIO</v>
          </cell>
          <cell r="S603" t="str">
            <v>FCL</v>
          </cell>
          <cell r="T603">
            <v>44606</v>
          </cell>
          <cell r="U603">
            <v>44606</v>
          </cell>
          <cell r="V603" t="str">
            <v>152205029546941</v>
          </cell>
          <cell r="W603">
            <v>44606</v>
          </cell>
          <cell r="X603" t="str">
            <v/>
          </cell>
          <cell r="Y603" t="str">
            <v/>
          </cell>
          <cell r="Z603" t="str">
            <v/>
          </cell>
          <cell r="AA603" t="str">
            <v>0817800
PORTO DE SANTOS</v>
          </cell>
          <cell r="AB603" t="str">
            <v>0817800
PORTO DE SANTOS</v>
          </cell>
          <cell r="AC603" t="str">
            <v>BRASIL TERMINAL PORTUÁRIO S/A</v>
          </cell>
          <cell r="AD603">
            <v>44607</v>
          </cell>
          <cell r="AE603" t="str">
            <v>22/0306857-3</v>
          </cell>
          <cell r="AF603">
            <v>44608</v>
          </cell>
          <cell r="AG603" t="str">
            <v>Verde</v>
          </cell>
          <cell r="AH603">
            <v>44608</v>
          </cell>
          <cell r="AI603" t="str">
            <v/>
          </cell>
          <cell r="AJ603" t="str">
            <v/>
          </cell>
          <cell r="AK603">
            <v>44610</v>
          </cell>
        </row>
        <row r="604">
          <cell r="B604">
            <v>540200656</v>
          </cell>
          <cell r="C604" t="str">
            <v>Normal</v>
          </cell>
          <cell r="D604" t="str">
            <v>Produtivo</v>
          </cell>
          <cell r="E604" t="str">
            <v>MBBRAS - SBC_x000D_
59.104.273/0001-29</v>
          </cell>
          <cell r="F604" t="str">
            <v>BSAO0035085</v>
          </cell>
          <cell r="G604" t="str">
            <v>DAIMLER INDIA</v>
          </cell>
          <cell r="H604" t="str">
            <v>MAERSK</v>
          </cell>
          <cell r="I604" t="str">
            <v>MARITIMA</v>
          </cell>
          <cell r="J604" t="str">
            <v/>
          </cell>
          <cell r="K604">
            <v>44566</v>
          </cell>
          <cell r="L604" t="str">
            <v>215588551</v>
          </cell>
          <cell r="M604" t="str">
            <v/>
          </cell>
          <cell r="Q604">
            <v>44566</v>
          </cell>
          <cell r="R604" t="str">
            <v>9527051 - MAERSK LAMANAI</v>
          </cell>
          <cell r="S604" t="str">
            <v>FCL</v>
          </cell>
          <cell r="T604">
            <v>44610</v>
          </cell>
          <cell r="U604">
            <v>44610</v>
          </cell>
          <cell r="V604" t="str">
            <v>152205030198595</v>
          </cell>
          <cell r="W604">
            <v>44610</v>
          </cell>
          <cell r="X604" t="str">
            <v/>
          </cell>
          <cell r="Y604" t="str">
            <v/>
          </cell>
          <cell r="Z604" t="str">
            <v/>
          </cell>
          <cell r="AA604" t="str">
            <v>0817800
PORTO DE SANTOS</v>
          </cell>
          <cell r="AB604" t="str">
            <v>0817800
PORTO DE SANTOS</v>
          </cell>
          <cell r="AC604" t="str">
            <v>BRASIL TERMINAL PORTUÁRIO S/A</v>
          </cell>
          <cell r="AD604">
            <v>44613</v>
          </cell>
          <cell r="AE604" t="str">
            <v>22/0347898-4</v>
          </cell>
          <cell r="AF604">
            <v>44614</v>
          </cell>
          <cell r="AG604" t="str">
            <v>Verde</v>
          </cell>
          <cell r="AH604">
            <v>44614</v>
          </cell>
          <cell r="AI604" t="str">
            <v/>
          </cell>
          <cell r="AJ604" t="str">
            <v/>
          </cell>
          <cell r="AK604">
            <v>44617</v>
          </cell>
        </row>
        <row r="605">
          <cell r="B605">
            <v>540200654</v>
          </cell>
          <cell r="C605" t="str">
            <v>Normal</v>
          </cell>
          <cell r="D605" t="str">
            <v>Produtivo</v>
          </cell>
          <cell r="E605" t="str">
            <v>MBBRAS - SBC_x000D_
59.104.273/0001-29</v>
          </cell>
          <cell r="F605" t="str">
            <v>BSAO0035083</v>
          </cell>
          <cell r="G605" t="str">
            <v>DAIMLER INDIA</v>
          </cell>
          <cell r="H605" t="str">
            <v>MAERSK</v>
          </cell>
          <cell r="I605" t="str">
            <v>MARITIMA</v>
          </cell>
          <cell r="J605" t="str">
            <v/>
          </cell>
          <cell r="K605">
            <v>44566</v>
          </cell>
          <cell r="L605" t="str">
            <v>215518358</v>
          </cell>
          <cell r="M605" t="str">
            <v/>
          </cell>
          <cell r="Q605">
            <v>44566</v>
          </cell>
          <cell r="R605" t="str">
            <v>9527051 -MAERSK LAMANAI</v>
          </cell>
          <cell r="S605" t="str">
            <v>FCL</v>
          </cell>
          <cell r="T605">
            <v>44610</v>
          </cell>
          <cell r="U605">
            <v>44610</v>
          </cell>
          <cell r="V605" t="str">
            <v>152205030197785</v>
          </cell>
          <cell r="W605">
            <v>44611</v>
          </cell>
          <cell r="X605" t="str">
            <v/>
          </cell>
          <cell r="Y605" t="str">
            <v/>
          </cell>
          <cell r="Z605" t="str">
            <v/>
          </cell>
          <cell r="AA605" t="str">
            <v>0817800
PORTO DE SANTOS</v>
          </cell>
          <cell r="AB605" t="str">
            <v>0817800
PORTO DE SANTOS</v>
          </cell>
          <cell r="AC605" t="str">
            <v>BRASIL TERMINAL PORTUÁRIO S/A</v>
          </cell>
          <cell r="AD605">
            <v>44613</v>
          </cell>
          <cell r="AE605" t="str">
            <v>22/0347891-7</v>
          </cell>
          <cell r="AF605">
            <v>44614</v>
          </cell>
          <cell r="AG605" t="str">
            <v>Verde</v>
          </cell>
          <cell r="AH605">
            <v>44614</v>
          </cell>
          <cell r="AI605" t="str">
            <v/>
          </cell>
          <cell r="AJ605" t="str">
            <v/>
          </cell>
          <cell r="AK605">
            <v>44616</v>
          </cell>
        </row>
        <row r="606">
          <cell r="B606">
            <v>540200655</v>
          </cell>
          <cell r="C606" t="str">
            <v>Normal</v>
          </cell>
          <cell r="D606" t="str">
            <v>Produtivo</v>
          </cell>
          <cell r="E606" t="str">
            <v>MBBRAS - SBC_x000D_
59.104.273/0001-29</v>
          </cell>
          <cell r="F606" t="str">
            <v>BSAO0035084</v>
          </cell>
          <cell r="G606" t="str">
            <v>DAIMLER INDIA</v>
          </cell>
          <cell r="H606" t="str">
            <v>MAERSK</v>
          </cell>
          <cell r="I606" t="str">
            <v>MARITIMA</v>
          </cell>
          <cell r="J606" t="str">
            <v/>
          </cell>
          <cell r="K606">
            <v>44566</v>
          </cell>
          <cell r="L606" t="str">
            <v>215588422</v>
          </cell>
          <cell r="M606" t="str">
            <v/>
          </cell>
          <cell r="Q606">
            <v>44566</v>
          </cell>
          <cell r="R606" t="str">
            <v>9527051 - MAERSK LAMANAI</v>
          </cell>
          <cell r="S606" t="str">
            <v>FCL</v>
          </cell>
          <cell r="T606">
            <v>44610</v>
          </cell>
          <cell r="U606">
            <v>44610</v>
          </cell>
          <cell r="V606" t="str">
            <v>152205030198404</v>
          </cell>
          <cell r="W606">
            <v>44610</v>
          </cell>
          <cell r="X606" t="str">
            <v/>
          </cell>
          <cell r="Y606" t="str">
            <v/>
          </cell>
          <cell r="Z606" t="str">
            <v/>
          </cell>
          <cell r="AA606" t="str">
            <v>0817800
PORTO DE SANTOS</v>
          </cell>
          <cell r="AB606" t="str">
            <v>0817800
PORTO DE SANTOS</v>
          </cell>
          <cell r="AC606" t="str">
            <v>BRASIL TERMINAL PORTUÁRIO S/A</v>
          </cell>
          <cell r="AD606">
            <v>44613</v>
          </cell>
          <cell r="AE606" t="str">
            <v>22/0347896-8</v>
          </cell>
          <cell r="AF606">
            <v>44614</v>
          </cell>
          <cell r="AG606" t="str">
            <v>Verde</v>
          </cell>
          <cell r="AH606">
            <v>44614</v>
          </cell>
          <cell r="AI606" t="str">
            <v/>
          </cell>
          <cell r="AJ606" t="str">
            <v/>
          </cell>
          <cell r="AK606">
            <v>44616</v>
          </cell>
        </row>
        <row r="607">
          <cell r="B607">
            <v>540200658</v>
          </cell>
          <cell r="C607" t="str">
            <v>Normal</v>
          </cell>
          <cell r="D607" t="str">
            <v>Produtivo</v>
          </cell>
          <cell r="E607" t="str">
            <v>MBBRAS - SBC_x000D_
59.104.273/0001-29</v>
          </cell>
          <cell r="F607" t="str">
            <v>BSAO0035087</v>
          </cell>
          <cell r="G607" t="str">
            <v>DAIMLER INDIA</v>
          </cell>
          <cell r="H607" t="str">
            <v>MAERSK</v>
          </cell>
          <cell r="I607" t="str">
            <v>MARITIMA</v>
          </cell>
          <cell r="J607" t="str">
            <v/>
          </cell>
          <cell r="K607">
            <v>44566</v>
          </cell>
          <cell r="L607" t="str">
            <v>215588692</v>
          </cell>
          <cell r="M607" t="str">
            <v/>
          </cell>
          <cell r="Q607">
            <v>44566</v>
          </cell>
          <cell r="R607" t="str">
            <v>9527051 - MAERSK LAMANAI</v>
          </cell>
          <cell r="S607" t="str">
            <v>FCL</v>
          </cell>
          <cell r="T607">
            <v>44610</v>
          </cell>
          <cell r="U607">
            <v>44610</v>
          </cell>
          <cell r="V607" t="str">
            <v>152205030198757</v>
          </cell>
          <cell r="W607">
            <v>44610</v>
          </cell>
          <cell r="X607" t="str">
            <v/>
          </cell>
          <cell r="Y607" t="str">
            <v/>
          </cell>
          <cell r="Z607" t="str">
            <v/>
          </cell>
          <cell r="AA607" t="str">
            <v>0817800
PORTO DE SANTOS</v>
          </cell>
          <cell r="AB607" t="str">
            <v>0817800
PORTO DE SANTOS</v>
          </cell>
          <cell r="AC607" t="str">
            <v>BRASIL TERMINAL PORTUÁRIO S/A</v>
          </cell>
          <cell r="AD607">
            <v>44613</v>
          </cell>
          <cell r="AE607" t="str">
            <v>22/0347911-5</v>
          </cell>
          <cell r="AF607">
            <v>44614</v>
          </cell>
          <cell r="AG607" t="str">
            <v>Verde</v>
          </cell>
          <cell r="AH607">
            <v>44614</v>
          </cell>
          <cell r="AI607" t="str">
            <v/>
          </cell>
          <cell r="AJ607" t="str">
            <v/>
          </cell>
          <cell r="AK607">
            <v>44617</v>
          </cell>
        </row>
        <row r="608">
          <cell r="B608">
            <v>540200657</v>
          </cell>
          <cell r="C608" t="str">
            <v>Normal</v>
          </cell>
          <cell r="D608" t="str">
            <v>Produtivo</v>
          </cell>
          <cell r="E608" t="str">
            <v>MBBRAS - SBC_x000D_
59.104.273/0001-29</v>
          </cell>
          <cell r="F608" t="str">
            <v>BSAO0035086</v>
          </cell>
          <cell r="G608" t="str">
            <v>DAIMLER INDIA</v>
          </cell>
          <cell r="H608" t="str">
            <v>MAERSK</v>
          </cell>
          <cell r="I608" t="str">
            <v>MARITIMA</v>
          </cell>
          <cell r="J608" t="str">
            <v/>
          </cell>
          <cell r="K608">
            <v>44566</v>
          </cell>
          <cell r="L608" t="str">
            <v>215588645</v>
          </cell>
          <cell r="M608" t="str">
            <v/>
          </cell>
          <cell r="Q608">
            <v>44566</v>
          </cell>
          <cell r="R608" t="str">
            <v>9527051 - MAERSK LAMANAI</v>
          </cell>
          <cell r="S608" t="str">
            <v>FCL</v>
          </cell>
          <cell r="T608">
            <v>44610</v>
          </cell>
          <cell r="U608">
            <v>44610</v>
          </cell>
          <cell r="V608" t="str">
            <v>152205030198676</v>
          </cell>
          <cell r="W608">
            <v>44610</v>
          </cell>
          <cell r="X608" t="str">
            <v/>
          </cell>
          <cell r="Y608" t="str">
            <v/>
          </cell>
          <cell r="Z608" t="str">
            <v/>
          </cell>
          <cell r="AA608" t="str">
            <v>0817800
PORTO DE SANTOS</v>
          </cell>
          <cell r="AB608" t="str">
            <v>0817800
PORTO DE SANTOS</v>
          </cell>
          <cell r="AC608" t="str">
            <v>BRASIL TERMINAL PORTUÁRIO S/A</v>
          </cell>
          <cell r="AD608">
            <v>44613</v>
          </cell>
          <cell r="AE608" t="str">
            <v>22/0347906-9</v>
          </cell>
          <cell r="AF608">
            <v>44614</v>
          </cell>
          <cell r="AG608" t="str">
            <v>Verde</v>
          </cell>
          <cell r="AH608">
            <v>44614</v>
          </cell>
          <cell r="AI608" t="str">
            <v/>
          </cell>
          <cell r="AJ608" t="str">
            <v/>
          </cell>
          <cell r="AK608">
            <v>44617</v>
          </cell>
        </row>
        <row r="609">
          <cell r="B609">
            <v>540200833</v>
          </cell>
          <cell r="C609" t="str">
            <v>Normal</v>
          </cell>
          <cell r="D609" t="str">
            <v>Produtivo</v>
          </cell>
          <cell r="E609" t="str">
            <v>MBBRAS - SBC_x000D_
59.104.273/0001-29</v>
          </cell>
          <cell r="F609" t="str">
            <v>BSAO0036280</v>
          </cell>
          <cell r="G609" t="str">
            <v>CHANGSHA XI MAI</v>
          </cell>
          <cell r="H609" t="str">
            <v>DSV</v>
          </cell>
          <cell r="I609" t="str">
            <v>MARITIMA</v>
          </cell>
          <cell r="J609" t="str">
            <v/>
          </cell>
          <cell r="K609">
            <v>44529</v>
          </cell>
          <cell r="L609" t="str">
            <v>WUHG017837</v>
          </cell>
          <cell r="M609" t="str">
            <v/>
          </cell>
          <cell r="Q609">
            <v>44529</v>
          </cell>
          <cell r="R609" t="str">
            <v>9722675 - CMA CGM NIAGARA</v>
          </cell>
          <cell r="S609" t="str">
            <v>FCL</v>
          </cell>
          <cell r="T609">
            <v>44600</v>
          </cell>
          <cell r="U609">
            <v>44600</v>
          </cell>
          <cell r="V609" t="str">
            <v>152205026445710</v>
          </cell>
          <cell r="W609">
            <v>44602</v>
          </cell>
          <cell r="X609" t="str">
            <v/>
          </cell>
          <cell r="Y609" t="str">
            <v/>
          </cell>
          <cell r="Z609" t="str">
            <v/>
          </cell>
          <cell r="AA609" t="str">
            <v>0817800
PORTO DE SANTOS</v>
          </cell>
          <cell r="AB609" t="str">
            <v>0817800
PORTO DE SANTOS</v>
          </cell>
          <cell r="AC609" t="str">
            <v>EMBRAPORT- EMPRESA BRASILEIRA DE TERMINAIS PORTUáRIOS S/A</v>
          </cell>
          <cell r="AD609">
            <v>44602</v>
          </cell>
          <cell r="AE609" t="str">
            <v>22/0272997-5</v>
          </cell>
          <cell r="AF609">
            <v>44603</v>
          </cell>
          <cell r="AG609" t="str">
            <v>Verde</v>
          </cell>
          <cell r="AH609">
            <v>44603</v>
          </cell>
          <cell r="AI609" t="str">
            <v/>
          </cell>
          <cell r="AJ609" t="str">
            <v/>
          </cell>
          <cell r="AK609">
            <v>44603</v>
          </cell>
        </row>
        <row r="610">
          <cell r="B610">
            <v>540200834</v>
          </cell>
          <cell r="C610" t="str">
            <v>Normal</v>
          </cell>
          <cell r="D610" t="str">
            <v>Produtivo</v>
          </cell>
          <cell r="E610" t="str">
            <v>MBBRAS - SBC_x000D_
59.104.273/0001-29</v>
          </cell>
          <cell r="F610" t="str">
            <v>BSAO0036282</v>
          </cell>
          <cell r="G610" t="str">
            <v>CHANGSHA XI MAI</v>
          </cell>
          <cell r="H610" t="str">
            <v>DSV</v>
          </cell>
          <cell r="I610" t="str">
            <v>MARITIMA</v>
          </cell>
          <cell r="J610" t="str">
            <v/>
          </cell>
          <cell r="K610">
            <v>44529</v>
          </cell>
          <cell r="L610" t="str">
            <v>WUHG017838</v>
          </cell>
          <cell r="M610" t="str">
            <v/>
          </cell>
          <cell r="Q610">
            <v>44529</v>
          </cell>
          <cell r="R610" t="str">
            <v>9722675 - CMA CGM NIAGARA</v>
          </cell>
          <cell r="S610" t="str">
            <v>FCL</v>
          </cell>
          <cell r="T610">
            <v>44600</v>
          </cell>
          <cell r="U610">
            <v>44600</v>
          </cell>
          <cell r="V610" t="str">
            <v>152205026445800</v>
          </cell>
          <cell r="W610">
            <v>44602</v>
          </cell>
          <cell r="X610" t="str">
            <v/>
          </cell>
          <cell r="Y610" t="str">
            <v/>
          </cell>
          <cell r="Z610" t="str">
            <v/>
          </cell>
          <cell r="AA610" t="str">
            <v>0817800
PORTO DE SANTOS</v>
          </cell>
          <cell r="AB610" t="str">
            <v>0817800
PORTO DE SANTOS</v>
          </cell>
          <cell r="AC610" t="str">
            <v>EMBRAPORT- EMPRESA BRASILEIRA DE TERMINAIS PORTUáRIOS S/A</v>
          </cell>
          <cell r="AD610">
            <v>44602</v>
          </cell>
          <cell r="AE610" t="str">
            <v>22/0273002-7</v>
          </cell>
          <cell r="AF610">
            <v>44603</v>
          </cell>
          <cell r="AG610" t="str">
            <v>Verde</v>
          </cell>
          <cell r="AH610">
            <v>44603</v>
          </cell>
          <cell r="AI610" t="str">
            <v/>
          </cell>
          <cell r="AJ610" t="str">
            <v/>
          </cell>
          <cell r="AK610">
            <v>44603</v>
          </cell>
        </row>
        <row r="611">
          <cell r="B611">
            <v>540201052</v>
          </cell>
          <cell r="C611" t="str">
            <v>Normal</v>
          </cell>
          <cell r="D611" t="str">
            <v>Produtivo</v>
          </cell>
          <cell r="E611" t="str">
            <v>MBBRAS - SBC_x000D_
59.104.273/0001-29</v>
          </cell>
          <cell r="F611" t="str">
            <v>BSAO0036315</v>
          </cell>
          <cell r="G611" t="str">
            <v>SNT DYNAMICS</v>
          </cell>
          <cell r="H611" t="str">
            <v>DSV</v>
          </cell>
          <cell r="I611" t="str">
            <v>MARITIMA</v>
          </cell>
          <cell r="J611" t="str">
            <v/>
          </cell>
          <cell r="K611">
            <v>44565</v>
          </cell>
          <cell r="L611" t="str">
            <v>SELG595343</v>
          </cell>
          <cell r="M611" t="str">
            <v/>
          </cell>
          <cell r="Q611">
            <v>44565</v>
          </cell>
          <cell r="R611" t="str">
            <v>9745665 - MSC DESIREE</v>
          </cell>
          <cell r="S611" t="str">
            <v>FCL</v>
          </cell>
          <cell r="T611">
            <v>44603</v>
          </cell>
          <cell r="U611">
            <v>44603</v>
          </cell>
          <cell r="V611" t="str">
            <v>152205027197923</v>
          </cell>
          <cell r="W611">
            <v>44606</v>
          </cell>
          <cell r="X611" t="str">
            <v/>
          </cell>
          <cell r="Y611" t="str">
            <v/>
          </cell>
          <cell r="Z611" t="str">
            <v/>
          </cell>
          <cell r="AA611" t="str">
            <v>0817800
PORTO DE SANTOS</v>
          </cell>
          <cell r="AB611" t="str">
            <v>0817800
PORTO DE SANTOS</v>
          </cell>
          <cell r="AC611" t="str">
            <v>BRASIL TERMINAL PORTUÁRIO S/A</v>
          </cell>
          <cell r="AD611">
            <v>44607</v>
          </cell>
          <cell r="AE611" t="str">
            <v>22/0303197-1</v>
          </cell>
          <cell r="AF611">
            <v>44607</v>
          </cell>
          <cell r="AG611" t="str">
            <v>Verde</v>
          </cell>
          <cell r="AH611">
            <v>44607</v>
          </cell>
          <cell r="AI611" t="str">
            <v/>
          </cell>
          <cell r="AJ611" t="str">
            <v/>
          </cell>
          <cell r="AK611">
            <v>44610</v>
          </cell>
        </row>
        <row r="612">
          <cell r="B612">
            <v>540201054</v>
          </cell>
          <cell r="C612" t="str">
            <v>Normal</v>
          </cell>
          <cell r="D612" t="str">
            <v>Produtivo</v>
          </cell>
          <cell r="E612" t="str">
            <v>MBBRAS - SBC_x000D_
59.104.273/0001-29</v>
          </cell>
          <cell r="F612" t="str">
            <v>BSAO0036317</v>
          </cell>
          <cell r="G612" t="str">
            <v>SNT DYNAMICS</v>
          </cell>
          <cell r="H612" t="str">
            <v>DSV</v>
          </cell>
          <cell r="I612" t="str">
            <v>MARITIMA</v>
          </cell>
          <cell r="J612" t="str">
            <v/>
          </cell>
          <cell r="K612">
            <v>44565</v>
          </cell>
          <cell r="L612" t="str">
            <v>SELG595146</v>
          </cell>
          <cell r="M612" t="str">
            <v/>
          </cell>
          <cell r="Q612">
            <v>44565</v>
          </cell>
          <cell r="R612" t="str">
            <v>9745665 - MSC DESIREE</v>
          </cell>
          <cell r="S612" t="str">
            <v>FCL</v>
          </cell>
          <cell r="T612">
            <v>44603</v>
          </cell>
          <cell r="U612">
            <v>44603</v>
          </cell>
          <cell r="V612" t="str">
            <v>152205027333029</v>
          </cell>
          <cell r="W612">
            <v>44606</v>
          </cell>
          <cell r="X612" t="str">
            <v/>
          </cell>
          <cell r="Y612" t="str">
            <v/>
          </cell>
          <cell r="Z612" t="str">
            <v/>
          </cell>
          <cell r="AA612" t="str">
            <v>0817800
PORTO DE SANTOS</v>
          </cell>
          <cell r="AB612" t="str">
            <v>0817800
PORTO DE SANTOS</v>
          </cell>
          <cell r="AC612" t="str">
            <v>BRASIL TERMINAL PORTUÁRIO S/A</v>
          </cell>
          <cell r="AD612">
            <v>44606</v>
          </cell>
          <cell r="AE612" t="str">
            <v>22/0287477-0</v>
          </cell>
          <cell r="AF612">
            <v>44606</v>
          </cell>
          <cell r="AG612" t="str">
            <v>Verde</v>
          </cell>
          <cell r="AH612">
            <v>44606</v>
          </cell>
          <cell r="AI612" t="str">
            <v/>
          </cell>
          <cell r="AJ612" t="str">
            <v/>
          </cell>
          <cell r="AK612">
            <v>44609</v>
          </cell>
        </row>
        <row r="613">
          <cell r="B613">
            <v>540201053</v>
          </cell>
          <cell r="C613" t="str">
            <v>Normal</v>
          </cell>
          <cell r="D613" t="str">
            <v>Produtivo</v>
          </cell>
          <cell r="E613" t="str">
            <v>MBBRAS - SBC_x000D_
59.104.273/0001-29</v>
          </cell>
          <cell r="F613" t="str">
            <v>BSAO0036316</v>
          </cell>
          <cell r="G613" t="str">
            <v>SNT DYNAMICS</v>
          </cell>
          <cell r="H613" t="str">
            <v>DSV</v>
          </cell>
          <cell r="I613" t="str">
            <v>MARITIMA</v>
          </cell>
          <cell r="J613" t="str">
            <v/>
          </cell>
          <cell r="K613">
            <v>44565</v>
          </cell>
          <cell r="L613" t="str">
            <v>SELG595145</v>
          </cell>
          <cell r="M613" t="str">
            <v/>
          </cell>
          <cell r="Q613">
            <v>44565</v>
          </cell>
          <cell r="R613" t="str">
            <v>9745665 - MSC DESIREE</v>
          </cell>
          <cell r="S613" t="str">
            <v>FCL</v>
          </cell>
          <cell r="T613">
            <v>44603</v>
          </cell>
          <cell r="U613">
            <v>44603</v>
          </cell>
          <cell r="V613" t="str">
            <v>152205027332995</v>
          </cell>
          <cell r="W613">
            <v>44606</v>
          </cell>
          <cell r="X613" t="str">
            <v/>
          </cell>
          <cell r="Y613" t="str">
            <v/>
          </cell>
          <cell r="Z613" t="str">
            <v/>
          </cell>
          <cell r="AA613" t="str">
            <v>0817800
PORTO DE SANTOS</v>
          </cell>
          <cell r="AB613" t="str">
            <v>0817800
PORTO DE SANTOS</v>
          </cell>
          <cell r="AC613" t="str">
            <v>BRASIL TERMINAL PORTUÁRIO S/A</v>
          </cell>
          <cell r="AD613">
            <v>44606</v>
          </cell>
          <cell r="AE613" t="str">
            <v>22/0290676-1</v>
          </cell>
          <cell r="AF613">
            <v>44606</v>
          </cell>
          <cell r="AG613" t="str">
            <v>Verde</v>
          </cell>
          <cell r="AH613">
            <v>44606</v>
          </cell>
          <cell r="AI613" t="str">
            <v/>
          </cell>
          <cell r="AJ613" t="str">
            <v/>
          </cell>
          <cell r="AK613">
            <v>44609</v>
          </cell>
        </row>
        <row r="614">
          <cell r="B614">
            <v>540201103</v>
          </cell>
          <cell r="C614" t="str">
            <v>Normal</v>
          </cell>
          <cell r="D614" t="str">
            <v>Produtivo</v>
          </cell>
          <cell r="E614" t="str">
            <v>MBBRAS - SBC_x000D_
59.104.273/0001-29</v>
          </cell>
          <cell r="F614" t="str">
            <v>BSAO0036472</v>
          </cell>
          <cell r="G614" t="str">
            <v>MYUNGHWA</v>
          </cell>
          <cell r="H614" t="str">
            <v>DSV</v>
          </cell>
          <cell r="I614" t="str">
            <v>MARITIMA</v>
          </cell>
          <cell r="J614" t="str">
            <v/>
          </cell>
          <cell r="K614">
            <v>44565</v>
          </cell>
          <cell r="L614" t="str">
            <v>SELG595345</v>
          </cell>
          <cell r="M614" t="str">
            <v/>
          </cell>
          <cell r="Q614">
            <v>44565</v>
          </cell>
          <cell r="R614" t="str">
            <v>9745665 - MSC DESIREE</v>
          </cell>
          <cell r="S614" t="str">
            <v>FCL</v>
          </cell>
          <cell r="T614">
            <v>44603</v>
          </cell>
          <cell r="U614">
            <v>44603</v>
          </cell>
          <cell r="V614" t="str">
            <v>152205028796413</v>
          </cell>
          <cell r="W614">
            <v>44606</v>
          </cell>
          <cell r="X614" t="str">
            <v/>
          </cell>
          <cell r="Y614" t="str">
            <v/>
          </cell>
          <cell r="Z614" t="str">
            <v/>
          </cell>
          <cell r="AA614" t="str">
            <v>0817800
PORTO DE SANTOS</v>
          </cell>
          <cell r="AB614" t="str">
            <v>0817800
PORTO DE SANTOS</v>
          </cell>
          <cell r="AC614" t="str">
            <v>BRASIL TERMINAL PORTUÁRIO S/A</v>
          </cell>
          <cell r="AD614">
            <v>44606</v>
          </cell>
          <cell r="AE614" t="str">
            <v>22/0290691-5</v>
          </cell>
          <cell r="AF614">
            <v>44606</v>
          </cell>
          <cell r="AG614" t="str">
            <v>Verde</v>
          </cell>
          <cell r="AH614">
            <v>44606</v>
          </cell>
          <cell r="AI614" t="str">
            <v/>
          </cell>
          <cell r="AJ614" t="str">
            <v/>
          </cell>
          <cell r="AK614">
            <v>44609</v>
          </cell>
        </row>
        <row r="615">
          <cell r="B615" t="str">
            <v>PR-F-476</v>
          </cell>
          <cell r="C615" t="str">
            <v>Normal</v>
          </cell>
          <cell r="D615" t="str">
            <v>Produtivo</v>
          </cell>
          <cell r="E615" t="str">
            <v>MBBRAS - SBC_x000D_
59.104.273/0001-29</v>
          </cell>
          <cell r="F615" t="str">
            <v>BSAO0036735</v>
          </cell>
          <cell r="G615" t="str">
            <v/>
          </cell>
          <cell r="H615" t="str">
            <v/>
          </cell>
          <cell r="I615" t="str">
            <v>MARITIMA</v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>
            <v>44600</v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>0817900
SAO PAULO</v>
          </cell>
          <cell r="AC615" t="str">
            <v>IRF-SP (NACIONALIZACAO RECOF)</v>
          </cell>
          <cell r="AD615">
            <v>44603</v>
          </cell>
          <cell r="AE615" t="str">
            <v>22/0280209-5</v>
          </cell>
          <cell r="AF615">
            <v>44603</v>
          </cell>
          <cell r="AG615" t="str">
            <v>Verde</v>
          </cell>
          <cell r="AH615">
            <v>44603</v>
          </cell>
          <cell r="AI615" t="str">
            <v/>
          </cell>
          <cell r="AJ615" t="str">
            <v/>
          </cell>
          <cell r="AK615" t="str">
            <v/>
          </cell>
        </row>
        <row r="616">
          <cell r="B616">
            <v>540201182</v>
          </cell>
          <cell r="C616" t="str">
            <v>Normal</v>
          </cell>
          <cell r="D616" t="str">
            <v>Produtivo</v>
          </cell>
          <cell r="E616" t="str">
            <v>MBBRAS - SBC_x000D_
59.104.273/0001-29</v>
          </cell>
          <cell r="F616" t="str">
            <v>BSAO0036851</v>
          </cell>
          <cell r="G616" t="str">
            <v>DAIMLER INDIA</v>
          </cell>
          <cell r="H616" t="str">
            <v>MAERSK</v>
          </cell>
          <cell r="I616" t="str">
            <v>MARITIMA</v>
          </cell>
          <cell r="J616" t="str">
            <v/>
          </cell>
          <cell r="K616">
            <v>44566</v>
          </cell>
          <cell r="L616" t="str">
            <v>215518052</v>
          </cell>
          <cell r="M616" t="str">
            <v/>
          </cell>
          <cell r="Q616">
            <v>44566</v>
          </cell>
          <cell r="R616" t="str">
            <v>9527051 -MAERSK LAMANAI</v>
          </cell>
          <cell r="S616" t="str">
            <v>FCL</v>
          </cell>
          <cell r="T616">
            <v>44610</v>
          </cell>
          <cell r="U616">
            <v>44610</v>
          </cell>
          <cell r="V616" t="str">
            <v>152205030197351</v>
          </cell>
          <cell r="W616">
            <v>44610</v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0817800
PORTO DE SANTOS</v>
          </cell>
          <cell r="AB616" t="str">
            <v>0817800
PORTO DE SANTOS</v>
          </cell>
          <cell r="AC616" t="str">
            <v>BRASIL TERMINAL PORTUÁRIO S/A</v>
          </cell>
          <cell r="AD616">
            <v>44613</v>
          </cell>
          <cell r="AE616" t="str">
            <v>22/0347916-6</v>
          </cell>
          <cell r="AF616">
            <v>44614</v>
          </cell>
          <cell r="AG616" t="str">
            <v>Verde</v>
          </cell>
          <cell r="AH616">
            <v>44614</v>
          </cell>
          <cell r="AI616" t="str">
            <v/>
          </cell>
          <cell r="AJ616" t="str">
            <v/>
          </cell>
          <cell r="AK616">
            <v>44617</v>
          </cell>
        </row>
        <row r="617">
          <cell r="B617">
            <v>540201184</v>
          </cell>
          <cell r="C617" t="str">
            <v>Normal</v>
          </cell>
          <cell r="D617" t="str">
            <v>Produtivo</v>
          </cell>
          <cell r="E617" t="str">
            <v>MBBRAS - SBC_x000D_
59.104.273/0001-29</v>
          </cell>
          <cell r="F617" t="str">
            <v>BSAO0036854</v>
          </cell>
          <cell r="G617" t="str">
            <v>CBI</v>
          </cell>
          <cell r="H617" t="str">
            <v>DSV</v>
          </cell>
          <cell r="I617" t="str">
            <v>MARITIMA</v>
          </cell>
          <cell r="J617" t="str">
            <v/>
          </cell>
          <cell r="K617">
            <v>44565</v>
          </cell>
          <cell r="L617" t="str">
            <v>SELG595344</v>
          </cell>
          <cell r="M617" t="str">
            <v/>
          </cell>
          <cell r="Q617">
            <v>44565</v>
          </cell>
          <cell r="R617" t="str">
            <v>9745665 -MSC DESIREE</v>
          </cell>
          <cell r="S617" t="str">
            <v>FCL</v>
          </cell>
          <cell r="T617">
            <v>44603</v>
          </cell>
          <cell r="U617">
            <v>44603</v>
          </cell>
          <cell r="V617" t="str">
            <v>152205029936901</v>
          </cell>
          <cell r="W617">
            <v>44606</v>
          </cell>
          <cell r="X617" t="str">
            <v/>
          </cell>
          <cell r="Y617" t="str">
            <v/>
          </cell>
          <cell r="Z617" t="str">
            <v/>
          </cell>
          <cell r="AA617" t="str">
            <v>0817800
PORTO DE SANTOS</v>
          </cell>
          <cell r="AB617" t="str">
            <v>0817800
PORTO DE SANTOS</v>
          </cell>
          <cell r="AC617" t="str">
            <v>BRASIL TERMINAL PORTUÁRIO S/A</v>
          </cell>
          <cell r="AD617">
            <v>44606</v>
          </cell>
          <cell r="AE617" t="str">
            <v>22/0287483-5</v>
          </cell>
          <cell r="AF617">
            <v>44606</v>
          </cell>
          <cell r="AG617" t="str">
            <v>Verde</v>
          </cell>
          <cell r="AH617">
            <v>44606</v>
          </cell>
          <cell r="AI617" t="str">
            <v/>
          </cell>
          <cell r="AJ617" t="str">
            <v/>
          </cell>
          <cell r="AK617">
            <v>44609</v>
          </cell>
        </row>
        <row r="618">
          <cell r="B618">
            <v>540201191</v>
          </cell>
          <cell r="C618" t="str">
            <v>Normal</v>
          </cell>
          <cell r="D618" t="str">
            <v>Produtivo</v>
          </cell>
          <cell r="E618" t="str">
            <v>MBBRAS - SBC_x000D_
59.104.273/0001-29</v>
          </cell>
          <cell r="F618" t="str">
            <v>BSAO0036858</v>
          </cell>
          <cell r="G618" t="str">
            <v>HUTCHINSON AEROSPACE</v>
          </cell>
          <cell r="H618" t="str">
            <v>DSV</v>
          </cell>
          <cell r="I618" t="str">
            <v>MARITIMA</v>
          </cell>
          <cell r="J618" t="str">
            <v/>
          </cell>
          <cell r="K618">
            <v>44575</v>
          </cell>
          <cell r="L618" t="str">
            <v>MIA0194944</v>
          </cell>
          <cell r="M618" t="str">
            <v/>
          </cell>
          <cell r="Q618">
            <v>44575</v>
          </cell>
          <cell r="R618" t="str">
            <v>9480227 -MSC VIGO</v>
          </cell>
          <cell r="S618" t="str">
            <v>FCL</v>
          </cell>
          <cell r="T618">
            <v>44607</v>
          </cell>
          <cell r="U618">
            <v>44608</v>
          </cell>
          <cell r="V618" t="str">
            <v>152205029734780</v>
          </cell>
          <cell r="W618">
            <v>44608</v>
          </cell>
          <cell r="X618" t="str">
            <v/>
          </cell>
          <cell r="Y618" t="str">
            <v/>
          </cell>
          <cell r="Z618" t="str">
            <v/>
          </cell>
          <cell r="AA618" t="str">
            <v>0817800
PORTO DE SANTOS</v>
          </cell>
          <cell r="AB618" t="str">
            <v>0817800
PORTO DE SANTOS</v>
          </cell>
          <cell r="AC618" t="str">
            <v>BRASIL TERMINAL PORTUÁRIO S/A</v>
          </cell>
          <cell r="AD618">
            <v>44609</v>
          </cell>
          <cell r="AE618" t="str">
            <v>22/0318861-7</v>
          </cell>
          <cell r="AF618">
            <v>44609</v>
          </cell>
          <cell r="AG618" t="str">
            <v>Verde</v>
          </cell>
          <cell r="AH618">
            <v>44609</v>
          </cell>
          <cell r="AI618" t="str">
            <v/>
          </cell>
          <cell r="AJ618" t="str">
            <v/>
          </cell>
          <cell r="AK618" t="str">
            <v/>
          </cell>
        </row>
        <row r="619">
          <cell r="B619">
            <v>540201192</v>
          </cell>
          <cell r="C619" t="str">
            <v>Normal</v>
          </cell>
          <cell r="D619" t="str">
            <v>Produtivo</v>
          </cell>
          <cell r="E619" t="str">
            <v>MBBRAS - SBC_x000D_
59.104.273/0001-29</v>
          </cell>
          <cell r="F619" t="str">
            <v>BSAO0036859</v>
          </cell>
          <cell r="G619" t="str">
            <v>MARTINREA HONSEL</v>
          </cell>
          <cell r="H619" t="str">
            <v>DSV</v>
          </cell>
          <cell r="I619" t="str">
            <v>MARITIMA</v>
          </cell>
          <cell r="J619" t="str">
            <v/>
          </cell>
          <cell r="K619">
            <v>44576</v>
          </cell>
          <cell r="L619" t="str">
            <v>MDF0091422</v>
          </cell>
          <cell r="M619" t="str">
            <v/>
          </cell>
          <cell r="Q619">
            <v>44573</v>
          </cell>
          <cell r="R619" t="str">
            <v>9348077 - MONTE ACONCAGUA</v>
          </cell>
          <cell r="S619" t="str">
            <v>FCL</v>
          </cell>
          <cell r="T619">
            <v>44605</v>
          </cell>
          <cell r="U619">
            <v>44605</v>
          </cell>
          <cell r="V619" t="str">
            <v>152205030618632</v>
          </cell>
          <cell r="W619">
            <v>44606</v>
          </cell>
          <cell r="X619" t="str">
            <v/>
          </cell>
          <cell r="Y619" t="str">
            <v/>
          </cell>
          <cell r="Z619" t="str">
            <v/>
          </cell>
          <cell r="AA619" t="str">
            <v>0817800
PORTO DE SANTOS</v>
          </cell>
          <cell r="AB619" t="str">
            <v>0817800
PORTO DE SANTOS</v>
          </cell>
          <cell r="AC619" t="str">
            <v>BRASIL TERMINAL PORTUÁRIO S/A</v>
          </cell>
          <cell r="AD619">
            <v>44607</v>
          </cell>
          <cell r="AE619" t="str">
            <v>22/0303202-1</v>
          </cell>
          <cell r="AF619">
            <v>44607</v>
          </cell>
          <cell r="AG619" t="str">
            <v>Verde</v>
          </cell>
          <cell r="AH619">
            <v>44607</v>
          </cell>
          <cell r="AI619" t="str">
            <v/>
          </cell>
          <cell r="AJ619" t="str">
            <v/>
          </cell>
          <cell r="AK619">
            <v>44610</v>
          </cell>
        </row>
        <row r="620">
          <cell r="B620">
            <v>540201266</v>
          </cell>
          <cell r="C620" t="str">
            <v>Normal</v>
          </cell>
          <cell r="D620" t="str">
            <v>Produtivo</v>
          </cell>
          <cell r="E620" t="str">
            <v>MBBRAS - SBC_x000D_
59.104.273/0001-29</v>
          </cell>
          <cell r="F620" t="str">
            <v>BSAO0037020</v>
          </cell>
          <cell r="G620" t="str">
            <v>CHANGCHUN CITY</v>
          </cell>
          <cell r="H620" t="str">
            <v>DSV</v>
          </cell>
          <cell r="I620" t="str">
            <v>MARITIMA</v>
          </cell>
          <cell r="J620" t="str">
            <v/>
          </cell>
          <cell r="K620">
            <v>44562</v>
          </cell>
          <cell r="L620" t="str">
            <v>DLCG080941</v>
          </cell>
          <cell r="M620" t="str">
            <v/>
          </cell>
          <cell r="Q620">
            <v>44562</v>
          </cell>
          <cell r="R620" t="str">
            <v>9777175 - CAPE ARTEMISIO</v>
          </cell>
          <cell r="S620" t="str">
            <v>FCL</v>
          </cell>
          <cell r="T620">
            <v>44606</v>
          </cell>
          <cell r="U620">
            <v>44606</v>
          </cell>
          <cell r="V620" t="str">
            <v>152205031272950</v>
          </cell>
          <cell r="W620">
            <v>44606</v>
          </cell>
          <cell r="X620" t="str">
            <v/>
          </cell>
          <cell r="Y620" t="str">
            <v/>
          </cell>
          <cell r="Z620" t="str">
            <v/>
          </cell>
          <cell r="AA620" t="str">
            <v>0817800
PORTO DE SANTOS</v>
          </cell>
          <cell r="AB620" t="str">
            <v>0817800
PORTO DE SANTOS</v>
          </cell>
          <cell r="AC620" t="str">
            <v>BRASIL TERMINAL PORTUÁRIO S/A</v>
          </cell>
          <cell r="AD620">
            <v>44607</v>
          </cell>
          <cell r="AE620" t="str">
            <v>22/0306895-6</v>
          </cell>
          <cell r="AF620">
            <v>44608</v>
          </cell>
          <cell r="AG620" t="str">
            <v>Verde</v>
          </cell>
          <cell r="AH620">
            <v>44608</v>
          </cell>
          <cell r="AI620" t="str">
            <v/>
          </cell>
          <cell r="AJ620" t="str">
            <v/>
          </cell>
          <cell r="AK620">
            <v>44610</v>
          </cell>
        </row>
        <row r="621">
          <cell r="B621">
            <v>540201160</v>
          </cell>
          <cell r="C621" t="str">
            <v>Normal</v>
          </cell>
          <cell r="D621" t="str">
            <v>Produtivo</v>
          </cell>
          <cell r="E621" t="str">
            <v>MBBRAS - SBC_x000D_
59.104.273/0001-29</v>
          </cell>
          <cell r="F621" t="str">
            <v>BSAO0037027</v>
          </cell>
          <cell r="G621" t="str">
            <v>DAIMLER TRUCK</v>
          </cell>
          <cell r="H621" t="str">
            <v>HAPPAG LLOYD BRASIL AGENCIAMENTO MARITIM</v>
          </cell>
          <cell r="I621" t="str">
            <v>MARITIMA</v>
          </cell>
          <cell r="J621" t="str">
            <v/>
          </cell>
          <cell r="K621">
            <v>44591</v>
          </cell>
          <cell r="L621" t="str">
            <v>HLCUSTR220111976</v>
          </cell>
          <cell r="M621" t="str">
            <v>1250252306</v>
          </cell>
          <cell r="Q621">
            <v>44596</v>
          </cell>
          <cell r="R621" t="str">
            <v>9705005 - MSC CATERINA</v>
          </cell>
          <cell r="S621" t="str">
            <v>FCL</v>
          </cell>
          <cell r="T621">
            <v>44607</v>
          </cell>
          <cell r="U621">
            <v>44611</v>
          </cell>
          <cell r="V621" t="str">
            <v>152205032578654</v>
          </cell>
          <cell r="W621">
            <v>44611</v>
          </cell>
          <cell r="X621" t="str">
            <v/>
          </cell>
          <cell r="Y621" t="str">
            <v/>
          </cell>
          <cell r="Z621" t="str">
            <v/>
          </cell>
          <cell r="AA621" t="str">
            <v>0817800
PORTO DE SANTOS</v>
          </cell>
          <cell r="AB621" t="str">
            <v>0817800
PORTO DE SANTOS</v>
          </cell>
          <cell r="AC621" t="str">
            <v>BRASIL TERMINAL PORTUÁRIO S/A</v>
          </cell>
          <cell r="AD621">
            <v>44624</v>
          </cell>
          <cell r="AE621" t="str">
            <v>22/0421110-8</v>
          </cell>
          <cell r="AF621">
            <v>44627</v>
          </cell>
          <cell r="AG621" t="str">
            <v>Verde</v>
          </cell>
          <cell r="AH621">
            <v>44627</v>
          </cell>
          <cell r="AI621" t="str">
            <v/>
          </cell>
          <cell r="AJ621" t="str">
            <v/>
          </cell>
          <cell r="AK621">
            <v>44627</v>
          </cell>
        </row>
        <row r="622">
          <cell r="B622">
            <v>540201161</v>
          </cell>
          <cell r="C622" t="str">
            <v>Normal</v>
          </cell>
          <cell r="D622" t="str">
            <v>Produtivo</v>
          </cell>
          <cell r="E622" t="str">
            <v>MBBRAS - SBC_x000D_
59.104.273/0001-29</v>
          </cell>
          <cell r="F622" t="str">
            <v>BSAO0037028</v>
          </cell>
          <cell r="G622" t="str">
            <v>DAIMLER TRUCK</v>
          </cell>
          <cell r="H622" t="str">
            <v>HAPPAG LLOYD BRASIL AGENCIAMENTO MARITIM</v>
          </cell>
          <cell r="I622" t="str">
            <v>MARITIMA</v>
          </cell>
          <cell r="J622" t="str">
            <v/>
          </cell>
          <cell r="K622">
            <v>44591</v>
          </cell>
          <cell r="L622" t="str">
            <v>HLCUSTR220112003</v>
          </cell>
          <cell r="M622" t="str">
            <v>1250252304</v>
          </cell>
          <cell r="Q622">
            <v>44591</v>
          </cell>
          <cell r="R622" t="str">
            <v>9705005 - MSC CATERINA</v>
          </cell>
          <cell r="S622" t="str">
            <v>FCL</v>
          </cell>
          <cell r="T622">
            <v>44607</v>
          </cell>
          <cell r="U622">
            <v>44611</v>
          </cell>
          <cell r="V622" t="str">
            <v>152205032578735</v>
          </cell>
          <cell r="W622">
            <v>44612</v>
          </cell>
          <cell r="X622" t="str">
            <v/>
          </cell>
          <cell r="Y622" t="str">
            <v/>
          </cell>
          <cell r="Z622" t="str">
            <v/>
          </cell>
          <cell r="AA622" t="str">
            <v>0817800
PORTO DE SANTOS</v>
          </cell>
          <cell r="AB622" t="str">
            <v>0817800
PORTO DE SANTOS</v>
          </cell>
          <cell r="AC622" t="str">
            <v>BRASIL TERMINAL PORTUÁRIO S/A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 t="str">
            <v/>
          </cell>
          <cell r="AI622" t="str">
            <v/>
          </cell>
          <cell r="AJ622" t="str">
            <v/>
          </cell>
          <cell r="AK622" t="str">
            <v/>
          </cell>
        </row>
        <row r="623">
          <cell r="B623">
            <v>540201162</v>
          </cell>
          <cell r="C623" t="str">
            <v>Normal</v>
          </cell>
          <cell r="D623" t="str">
            <v>Produtivo</v>
          </cell>
          <cell r="E623" t="str">
            <v>MBBRAS - SBC_x000D_
59.104.273/0001-29</v>
          </cell>
          <cell r="F623" t="str">
            <v>BSAO0037029</v>
          </cell>
          <cell r="G623" t="str">
            <v>DAIMLER TRUCK</v>
          </cell>
          <cell r="H623" t="str">
            <v>HAPPAG LLOYD BRASIL AGENCIAMENTO MARITIM</v>
          </cell>
          <cell r="I623" t="str">
            <v>MARITIMA</v>
          </cell>
          <cell r="J623" t="str">
            <v/>
          </cell>
          <cell r="K623">
            <v>44591</v>
          </cell>
          <cell r="L623" t="str">
            <v>HLCUSTR220112014</v>
          </cell>
          <cell r="M623" t="str">
            <v>1250252303</v>
          </cell>
          <cell r="Q623">
            <v>44596</v>
          </cell>
          <cell r="R623" t="str">
            <v>9705005 - MSC CATERINA</v>
          </cell>
          <cell r="S623" t="str">
            <v>FCL</v>
          </cell>
          <cell r="T623">
            <v>44607</v>
          </cell>
          <cell r="U623">
            <v>44611</v>
          </cell>
          <cell r="V623" t="str">
            <v>152205032578816</v>
          </cell>
          <cell r="W623">
            <v>44612</v>
          </cell>
          <cell r="X623" t="str">
            <v/>
          </cell>
          <cell r="Y623" t="str">
            <v/>
          </cell>
          <cell r="Z623" t="str">
            <v/>
          </cell>
          <cell r="AA623" t="str">
            <v>0817800
PORTO DE SANTOS</v>
          </cell>
          <cell r="AB623" t="str">
            <v>0817800
PORTO DE SANTOS</v>
          </cell>
          <cell r="AC623" t="str">
            <v>BRASIL TERMINAL PORTUÁRIO S/A</v>
          </cell>
          <cell r="AD623">
            <v>44614</v>
          </cell>
          <cell r="AE623" t="str">
            <v>22/0351210-4</v>
          </cell>
          <cell r="AF623">
            <v>44614</v>
          </cell>
          <cell r="AG623" t="str">
            <v>Verde</v>
          </cell>
          <cell r="AH623">
            <v>44614</v>
          </cell>
          <cell r="AI623" t="str">
            <v/>
          </cell>
          <cell r="AJ623" t="str">
            <v/>
          </cell>
          <cell r="AK623">
            <v>44615</v>
          </cell>
        </row>
        <row r="624">
          <cell r="B624">
            <v>540201159</v>
          </cell>
          <cell r="C624" t="str">
            <v>Normal</v>
          </cell>
          <cell r="D624" t="str">
            <v>Produtivo</v>
          </cell>
          <cell r="E624" t="str">
            <v>MBBRAS - SBC_x000D_
59.104.273/0001-29</v>
          </cell>
          <cell r="F624" t="str">
            <v>BSAO0037026</v>
          </cell>
          <cell r="G624" t="str">
            <v>DAIMLER TRUCK</v>
          </cell>
          <cell r="H624" t="str">
            <v>HAPPAG LLOYD BRASIL AGENCIAMENTO MARITIM</v>
          </cell>
          <cell r="I624" t="str">
            <v>MARITIMA</v>
          </cell>
          <cell r="J624" t="str">
            <v/>
          </cell>
          <cell r="K624">
            <v>44591</v>
          </cell>
          <cell r="L624" t="str">
            <v>HLCUSTR220111881</v>
          </cell>
          <cell r="M624" t="str">
            <v>1250252302</v>
          </cell>
          <cell r="Q624">
            <v>44596</v>
          </cell>
          <cell r="R624" t="str">
            <v>9705005 - MSC CATERINA</v>
          </cell>
          <cell r="S624" t="str">
            <v>FCL</v>
          </cell>
          <cell r="T624">
            <v>44607</v>
          </cell>
          <cell r="U624">
            <v>44611</v>
          </cell>
          <cell r="V624" t="str">
            <v>152205032578573</v>
          </cell>
          <cell r="W624">
            <v>44612</v>
          </cell>
          <cell r="X624" t="str">
            <v/>
          </cell>
          <cell r="Y624" t="str">
            <v/>
          </cell>
          <cell r="Z624" t="str">
            <v/>
          </cell>
          <cell r="AA624" t="str">
            <v>0817800
PORTO DE SANTOS</v>
          </cell>
          <cell r="AB624" t="str">
            <v>0817800
PORTO DE SANTOS</v>
          </cell>
          <cell r="AC624" t="str">
            <v>BRASIL TERMINAL PORTUÁRIO S/A</v>
          </cell>
          <cell r="AD624">
            <v>44617</v>
          </cell>
          <cell r="AE624" t="str">
            <v>22/0384608-8</v>
          </cell>
          <cell r="AF624">
            <v>44623</v>
          </cell>
          <cell r="AG624" t="str">
            <v>Verde</v>
          </cell>
          <cell r="AH624">
            <v>44623</v>
          </cell>
          <cell r="AI624" t="str">
            <v/>
          </cell>
          <cell r="AJ624" t="str">
            <v/>
          </cell>
          <cell r="AK624" t="str">
            <v/>
          </cell>
        </row>
        <row r="625">
          <cell r="B625">
            <v>540201163</v>
          </cell>
          <cell r="C625" t="str">
            <v>Normal</v>
          </cell>
          <cell r="D625" t="str">
            <v>Produtivo</v>
          </cell>
          <cell r="E625" t="str">
            <v>MBBRAS - SBC_x000D_
59.104.273/0001-29</v>
          </cell>
          <cell r="F625" t="str">
            <v>BSAO0037030</v>
          </cell>
          <cell r="G625" t="str">
            <v>DAIMLER TRUCK</v>
          </cell>
          <cell r="H625" t="str">
            <v>HAPPAG LLOYD BRASIL AGENCIAMENTO MARITIM</v>
          </cell>
          <cell r="I625" t="str">
            <v>MARITIMA</v>
          </cell>
          <cell r="J625" t="str">
            <v/>
          </cell>
          <cell r="K625">
            <v>44591</v>
          </cell>
          <cell r="L625" t="str">
            <v>HLCUSTR220112036</v>
          </cell>
          <cell r="M625" t="str">
            <v>1250252305</v>
          </cell>
          <cell r="Q625">
            <v>44591</v>
          </cell>
          <cell r="R625" t="str">
            <v>9705005 - MSC CATERINA</v>
          </cell>
          <cell r="S625" t="str">
            <v>FCL</v>
          </cell>
          <cell r="T625">
            <v>44607</v>
          </cell>
          <cell r="U625">
            <v>44611</v>
          </cell>
          <cell r="V625" t="str">
            <v>152205032578905</v>
          </cell>
          <cell r="W625">
            <v>44611</v>
          </cell>
          <cell r="X625" t="str">
            <v/>
          </cell>
          <cell r="Y625" t="str">
            <v/>
          </cell>
          <cell r="Z625" t="str">
            <v/>
          </cell>
          <cell r="AA625" t="str">
            <v>0817800
PORTO DE SANTOS</v>
          </cell>
          <cell r="AB625" t="str">
            <v>0817800
PORTO DE SANTOS</v>
          </cell>
          <cell r="AC625" t="str">
            <v>BRASIL TERMINAL PORTUÁRIO S/A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 t="str">
            <v/>
          </cell>
          <cell r="AI625" t="str">
            <v/>
          </cell>
          <cell r="AJ625" t="str">
            <v/>
          </cell>
          <cell r="AK625" t="str">
            <v/>
          </cell>
        </row>
        <row r="626">
          <cell r="B626">
            <v>540201167</v>
          </cell>
          <cell r="C626" t="str">
            <v>Normal</v>
          </cell>
          <cell r="D626" t="str">
            <v>Produtivo</v>
          </cell>
          <cell r="E626" t="str">
            <v>MBBRAS - SBC_x000D_
59.104.273/0001-29</v>
          </cell>
          <cell r="F626" t="str">
            <v>BSAO0037034</v>
          </cell>
          <cell r="G626" t="str">
            <v>DAIMLER TRUCK</v>
          </cell>
          <cell r="H626" t="str">
            <v>HAPPAG LLOYD BRASIL AGENCIAMENTO MARITIM</v>
          </cell>
          <cell r="I626" t="str">
            <v>MARITIMA</v>
          </cell>
          <cell r="J626" t="str">
            <v/>
          </cell>
          <cell r="K626">
            <v>44591</v>
          </cell>
          <cell r="L626" t="str">
            <v>HLCUSTR220112270</v>
          </cell>
          <cell r="M626" t="str">
            <v>1250252315</v>
          </cell>
          <cell r="Q626">
            <v>44596</v>
          </cell>
          <cell r="R626" t="str">
            <v>9705005 - MSC CATERINA</v>
          </cell>
          <cell r="S626" t="str">
            <v>FCL</v>
          </cell>
          <cell r="T626">
            <v>44607</v>
          </cell>
          <cell r="U626">
            <v>44611</v>
          </cell>
          <cell r="V626" t="str">
            <v>152205032579383</v>
          </cell>
          <cell r="W626">
            <v>44612</v>
          </cell>
          <cell r="X626" t="str">
            <v/>
          </cell>
          <cell r="Y626" t="str">
            <v/>
          </cell>
          <cell r="Z626" t="str">
            <v/>
          </cell>
          <cell r="AA626" t="str">
            <v>0817800
PORTO DE SANTOS</v>
          </cell>
          <cell r="AB626" t="str">
            <v>0817800
PORTO DE SANTOS</v>
          </cell>
          <cell r="AC626" t="str">
            <v>BRASIL TERMINAL PORTUÁRIO S/A</v>
          </cell>
          <cell r="AD626">
            <v>44629</v>
          </cell>
          <cell r="AE626" t="str">
            <v>22/0453130-7</v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B627">
            <v>540201166</v>
          </cell>
          <cell r="C627" t="str">
            <v>Normal</v>
          </cell>
          <cell r="D627" t="str">
            <v>Produtivo</v>
          </cell>
          <cell r="E627" t="str">
            <v>MBBRAS - SBC_x000D_
59.104.273/0001-29</v>
          </cell>
          <cell r="F627" t="str">
            <v>BSAO0037033</v>
          </cell>
          <cell r="G627" t="str">
            <v>DAIMLER TRUCK</v>
          </cell>
          <cell r="H627" t="str">
            <v>HAPPAG LLOYD BRASIL AGENCIAMENTO MARITIM</v>
          </cell>
          <cell r="I627" t="str">
            <v>MARITIMA</v>
          </cell>
          <cell r="J627" t="str">
            <v/>
          </cell>
          <cell r="K627">
            <v>44591</v>
          </cell>
          <cell r="L627" t="str">
            <v>HLCUSTR220112260</v>
          </cell>
          <cell r="M627" t="str">
            <v>1250252310</v>
          </cell>
          <cell r="Q627">
            <v>44596</v>
          </cell>
          <cell r="R627" t="str">
            <v>9705005 - MSC CATERINA</v>
          </cell>
          <cell r="S627" t="str">
            <v>FCL</v>
          </cell>
          <cell r="T627">
            <v>44607</v>
          </cell>
          <cell r="U627">
            <v>44611</v>
          </cell>
          <cell r="V627" t="str">
            <v>152205032579200</v>
          </cell>
          <cell r="W627">
            <v>44611</v>
          </cell>
          <cell r="X627" t="str">
            <v/>
          </cell>
          <cell r="Y627" t="str">
            <v/>
          </cell>
          <cell r="Z627" t="str">
            <v/>
          </cell>
          <cell r="AA627" t="str">
            <v>0817800
PORTO DE SANTOS</v>
          </cell>
          <cell r="AB627" t="str">
            <v>0817800
PORTO DE SANTOS</v>
          </cell>
          <cell r="AC627" t="str">
            <v>BRASIL TERMINAL PORTUÁRIO S/A</v>
          </cell>
          <cell r="AD627">
            <v>44614</v>
          </cell>
          <cell r="AE627" t="str">
            <v>22/0354570-3</v>
          </cell>
          <cell r="AF627">
            <v>44615</v>
          </cell>
          <cell r="AG627" t="str">
            <v>Verde</v>
          </cell>
          <cell r="AH627">
            <v>44615</v>
          </cell>
          <cell r="AI627" t="str">
            <v/>
          </cell>
          <cell r="AJ627" t="str">
            <v/>
          </cell>
          <cell r="AK627">
            <v>44615</v>
          </cell>
        </row>
        <row r="628">
          <cell r="B628">
            <v>540201164</v>
          </cell>
          <cell r="C628" t="str">
            <v>Normal</v>
          </cell>
          <cell r="D628" t="str">
            <v>Produtivo</v>
          </cell>
          <cell r="E628" t="str">
            <v>MBBRAS - SBC_x000D_
59.104.273/0001-29</v>
          </cell>
          <cell r="F628" t="str">
            <v>BSAO0037031</v>
          </cell>
          <cell r="G628" t="str">
            <v>DAIMLER TRUCK</v>
          </cell>
          <cell r="H628" t="str">
            <v>HAPPAG LLOYD BRASIL AGENCIAMENTO MARITIM</v>
          </cell>
          <cell r="I628" t="str">
            <v>MARITIMA</v>
          </cell>
          <cell r="J628" t="str">
            <v/>
          </cell>
          <cell r="K628">
            <v>44591</v>
          </cell>
          <cell r="L628" t="str">
            <v>HLCUSTR220112080</v>
          </cell>
          <cell r="M628" t="str">
            <v>1250252307</v>
          </cell>
          <cell r="Q628">
            <v>44591</v>
          </cell>
          <cell r="R628" t="str">
            <v>9705005 - MSC CATERINA</v>
          </cell>
          <cell r="S628" t="str">
            <v>FCL</v>
          </cell>
          <cell r="T628">
            <v>44607</v>
          </cell>
          <cell r="U628">
            <v>44611</v>
          </cell>
          <cell r="V628" t="str">
            <v>152205032579030</v>
          </cell>
          <cell r="W628">
            <v>44611</v>
          </cell>
          <cell r="X628" t="str">
            <v/>
          </cell>
          <cell r="Y628" t="str">
            <v/>
          </cell>
          <cell r="Z628" t="str">
            <v/>
          </cell>
          <cell r="AA628" t="str">
            <v>0817800
PORTO DE SANTOS</v>
          </cell>
          <cell r="AB628" t="str">
            <v>0817800
PORTO DE SANTOS</v>
          </cell>
          <cell r="AC628" t="str">
            <v>BRASIL TERMINAL PORTUÁRIO S/A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 t="str">
            <v/>
          </cell>
          <cell r="AI628" t="str">
            <v/>
          </cell>
          <cell r="AJ628" t="str">
            <v/>
          </cell>
          <cell r="AK628" t="str">
            <v/>
          </cell>
        </row>
        <row r="629">
          <cell r="B629">
            <v>540201165</v>
          </cell>
          <cell r="C629" t="str">
            <v>Normal</v>
          </cell>
          <cell r="D629" t="str">
            <v>Produtivo</v>
          </cell>
          <cell r="E629" t="str">
            <v>MBBRAS - SBC_x000D_
59.104.273/0001-29</v>
          </cell>
          <cell r="F629" t="str">
            <v>BSAO0037032</v>
          </cell>
          <cell r="G629" t="str">
            <v>DAIMLER TRUCK</v>
          </cell>
          <cell r="H629" t="str">
            <v>HAPPAG LLOYD BRASIL AGENCIAMENTO MARITIM</v>
          </cell>
          <cell r="I629" t="str">
            <v>MARITIMA</v>
          </cell>
          <cell r="J629" t="str">
            <v/>
          </cell>
          <cell r="K629">
            <v>44591</v>
          </cell>
          <cell r="L629" t="str">
            <v>HLCUSTR220112259</v>
          </cell>
          <cell r="M629" t="str">
            <v>1250252309</v>
          </cell>
          <cell r="Q629">
            <v>44596</v>
          </cell>
          <cell r="R629" t="str">
            <v>9705005 - MSC CATERINA</v>
          </cell>
          <cell r="S629" t="str">
            <v>FCL</v>
          </cell>
          <cell r="T629">
            <v>44607</v>
          </cell>
          <cell r="U629">
            <v>44611</v>
          </cell>
          <cell r="V629" t="str">
            <v>152205032579111</v>
          </cell>
          <cell r="W629">
            <v>44613</v>
          </cell>
          <cell r="X629" t="str">
            <v/>
          </cell>
          <cell r="Y629" t="str">
            <v/>
          </cell>
          <cell r="Z629" t="str">
            <v/>
          </cell>
          <cell r="AA629" t="str">
            <v>0817800
PORTO DE SANTOS</v>
          </cell>
          <cell r="AB629" t="str">
            <v>0817800
PORTO DE SANTOS</v>
          </cell>
          <cell r="AC629" t="str">
            <v>BRASIL TERMINAL PORTUÁRIO S/A</v>
          </cell>
          <cell r="AD629">
            <v>44614</v>
          </cell>
          <cell r="AE629" t="str">
            <v>22/0351211-2</v>
          </cell>
          <cell r="AF629">
            <v>44614</v>
          </cell>
          <cell r="AG629" t="str">
            <v>Verde</v>
          </cell>
          <cell r="AH629">
            <v>44614</v>
          </cell>
          <cell r="AI629" t="str">
            <v/>
          </cell>
          <cell r="AJ629" t="str">
            <v/>
          </cell>
          <cell r="AK629">
            <v>44615</v>
          </cell>
        </row>
        <row r="630">
          <cell r="B630">
            <v>540201168</v>
          </cell>
          <cell r="C630" t="str">
            <v>Normal</v>
          </cell>
          <cell r="D630" t="str">
            <v>Produtivo</v>
          </cell>
          <cell r="E630" t="str">
            <v>MBBRAS - SBC_x000D_
59.104.273/0001-29</v>
          </cell>
          <cell r="F630" t="str">
            <v>BSAO0037035</v>
          </cell>
          <cell r="G630" t="str">
            <v>DAIMLER TRUCK</v>
          </cell>
          <cell r="H630" t="str">
            <v>HAPPAG LLOYD BRASIL AGENCIAMENTO MARITIM</v>
          </cell>
          <cell r="I630" t="str">
            <v>MARITIMA</v>
          </cell>
          <cell r="J630" t="str">
            <v/>
          </cell>
          <cell r="K630">
            <v>44591</v>
          </cell>
          <cell r="L630" t="str">
            <v>HLCUSTR220112438</v>
          </cell>
          <cell r="M630" t="str">
            <v>1250252312</v>
          </cell>
          <cell r="Q630">
            <v>44591</v>
          </cell>
          <cell r="R630" t="str">
            <v>9705005 - MSC CATERINA</v>
          </cell>
          <cell r="S630" t="str">
            <v>FCL</v>
          </cell>
          <cell r="T630">
            <v>44607</v>
          </cell>
          <cell r="U630">
            <v>44611</v>
          </cell>
          <cell r="V630" t="str">
            <v>152205032579464</v>
          </cell>
          <cell r="W630">
            <v>44611</v>
          </cell>
          <cell r="X630" t="str">
            <v/>
          </cell>
          <cell r="Y630" t="str">
            <v/>
          </cell>
          <cell r="Z630" t="str">
            <v/>
          </cell>
          <cell r="AA630" t="str">
            <v>0817800
PORTO DE SANTOS</v>
          </cell>
          <cell r="AB630" t="str">
            <v>0817800
PORTO DE SANTOS</v>
          </cell>
          <cell r="AC630" t="str">
            <v>BRASIL TERMINAL PORTUÁRIO S/A</v>
          </cell>
          <cell r="AD630" t="str">
            <v/>
          </cell>
          <cell r="AE630" t="str">
            <v/>
          </cell>
          <cell r="AF630" t="str">
            <v/>
          </cell>
          <cell r="AG630" t="str">
            <v/>
          </cell>
          <cell r="AH630" t="str">
            <v/>
          </cell>
          <cell r="AI630" t="str">
            <v/>
          </cell>
          <cell r="AJ630" t="str">
            <v/>
          </cell>
          <cell r="AK630" t="str">
            <v/>
          </cell>
        </row>
        <row r="631">
          <cell r="B631">
            <v>540201170</v>
          </cell>
          <cell r="C631" t="str">
            <v>Normal</v>
          </cell>
          <cell r="D631" t="str">
            <v>Produtivo</v>
          </cell>
          <cell r="E631" t="str">
            <v>MBBRAS - SBC_x000D_
59.104.273/0001-29</v>
          </cell>
          <cell r="F631" t="str">
            <v>BSAO0037037</v>
          </cell>
          <cell r="G631" t="str">
            <v>DAIMLER TRUCK</v>
          </cell>
          <cell r="H631" t="str">
            <v>HAPPAG LLOYD BRASIL AGENCIAMENTO MARITIM</v>
          </cell>
          <cell r="I631" t="str">
            <v>MARITIMA</v>
          </cell>
          <cell r="J631" t="str">
            <v/>
          </cell>
          <cell r="K631">
            <v>44591</v>
          </cell>
          <cell r="L631" t="str">
            <v>HLCUSTR220112449</v>
          </cell>
          <cell r="M631" t="str">
            <v>1250252311</v>
          </cell>
          <cell r="Q631">
            <v>44591</v>
          </cell>
          <cell r="R631" t="str">
            <v>9705005 - MSC CATERINA</v>
          </cell>
          <cell r="S631" t="str">
            <v>FCL</v>
          </cell>
          <cell r="T631">
            <v>44607</v>
          </cell>
          <cell r="U631">
            <v>44611</v>
          </cell>
          <cell r="V631" t="str">
            <v>152205032579545</v>
          </cell>
          <cell r="W631">
            <v>44612</v>
          </cell>
          <cell r="X631" t="str">
            <v/>
          </cell>
          <cell r="Y631" t="str">
            <v/>
          </cell>
          <cell r="Z631" t="str">
            <v/>
          </cell>
          <cell r="AA631" t="str">
            <v>0817800
PORTO DE SANTOS</v>
          </cell>
          <cell r="AB631" t="str">
            <v>0817800
PORTO DE SANTOS</v>
          </cell>
          <cell r="AC631" t="str">
            <v>BRASIL TERMINAL PORTUÁRIO S/A</v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B632">
            <v>540201172</v>
          </cell>
          <cell r="C632" t="str">
            <v>Normal</v>
          </cell>
          <cell r="D632" t="str">
            <v>Produtivo</v>
          </cell>
          <cell r="E632" t="str">
            <v>MBBRAS - SBC_x000D_
59.104.273/0001-29</v>
          </cell>
          <cell r="F632" t="str">
            <v>BSAO0037039</v>
          </cell>
          <cell r="G632" t="str">
            <v>DAIMLER TRUCK</v>
          </cell>
          <cell r="H632" t="str">
            <v>HAPPAG LLOYD BRASIL AGENCIAMENTO MARITIM</v>
          </cell>
          <cell r="I632" t="str">
            <v>MARITIMA</v>
          </cell>
          <cell r="J632" t="str">
            <v/>
          </cell>
          <cell r="K632">
            <v>44591</v>
          </cell>
          <cell r="L632" t="str">
            <v>HLCUSTR220112450</v>
          </cell>
          <cell r="M632" t="str">
            <v>1250252314</v>
          </cell>
          <cell r="Q632">
            <v>44591</v>
          </cell>
          <cell r="R632" t="str">
            <v>9705005 - MSC CATERINA</v>
          </cell>
          <cell r="S632" t="str">
            <v>FCL</v>
          </cell>
          <cell r="T632">
            <v>44607</v>
          </cell>
          <cell r="U632">
            <v>44611</v>
          </cell>
          <cell r="V632" t="str">
            <v>152205032579626</v>
          </cell>
          <cell r="W632">
            <v>44612</v>
          </cell>
          <cell r="X632" t="str">
            <v/>
          </cell>
          <cell r="Y632" t="str">
            <v/>
          </cell>
          <cell r="Z632" t="str">
            <v/>
          </cell>
          <cell r="AA632" t="str">
            <v>0817800
PORTO DE SANTOS</v>
          </cell>
          <cell r="AB632" t="str">
            <v>0817800
PORTO DE SANTOS</v>
          </cell>
          <cell r="AC632" t="str">
            <v>BRASIL TERMINAL PORTUÁRIO S/A</v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B633">
            <v>540201178</v>
          </cell>
          <cell r="C633" t="str">
            <v>Normal</v>
          </cell>
          <cell r="D633" t="str">
            <v>Produtivo</v>
          </cell>
          <cell r="E633" t="str">
            <v>MBBRAS - SBC_x000D_
59.104.273/0001-29</v>
          </cell>
          <cell r="F633" t="str">
            <v>BSAO0037044</v>
          </cell>
          <cell r="G633" t="str">
            <v>DAIMLER TRUCK</v>
          </cell>
          <cell r="H633" t="str">
            <v>HAPPAG LLOYD BRASIL AGENCIAMENTO MARITIM</v>
          </cell>
          <cell r="I633" t="str">
            <v>MARITIMA</v>
          </cell>
          <cell r="J633" t="str">
            <v/>
          </cell>
          <cell r="K633">
            <v>44591</v>
          </cell>
          <cell r="L633" t="str">
            <v>HLCUSTR220112482</v>
          </cell>
          <cell r="M633" t="str">
            <v>1250252320</v>
          </cell>
          <cell r="Q633">
            <v>44596</v>
          </cell>
          <cell r="R633" t="str">
            <v>9705005 - MSC CATERINA</v>
          </cell>
          <cell r="S633" t="str">
            <v>FCL</v>
          </cell>
          <cell r="T633">
            <v>44607</v>
          </cell>
          <cell r="U633">
            <v>44611</v>
          </cell>
          <cell r="V633" t="str">
            <v>152205032579979</v>
          </cell>
          <cell r="W633">
            <v>44612</v>
          </cell>
          <cell r="X633" t="str">
            <v/>
          </cell>
          <cell r="Y633" t="str">
            <v/>
          </cell>
          <cell r="Z633" t="str">
            <v/>
          </cell>
          <cell r="AA633" t="str">
            <v>0817800
PORTO DE SANTOS</v>
          </cell>
          <cell r="AB633" t="str">
            <v>0817800
PORTO DE SANTOS</v>
          </cell>
          <cell r="AC633" t="str">
            <v>BRASIL TERMINAL PORTUÁRIO S/A</v>
          </cell>
          <cell r="AD633">
            <v>44623</v>
          </cell>
          <cell r="AE633" t="str">
            <v>22/0405122-4</v>
          </cell>
          <cell r="AF633">
            <v>44623</v>
          </cell>
          <cell r="AG633" t="str">
            <v>Verde</v>
          </cell>
          <cell r="AH633">
            <v>44623</v>
          </cell>
          <cell r="AI633" t="str">
            <v/>
          </cell>
          <cell r="AJ633" t="str">
            <v/>
          </cell>
          <cell r="AK633">
            <v>44628</v>
          </cell>
        </row>
        <row r="634">
          <cell r="B634">
            <v>540201175</v>
          </cell>
          <cell r="C634" t="str">
            <v>Normal</v>
          </cell>
          <cell r="D634" t="str">
            <v>Produtivo</v>
          </cell>
          <cell r="E634" t="str">
            <v>MBBRAS - SBC_x000D_
59.104.273/0001-29</v>
          </cell>
          <cell r="F634" t="str">
            <v>BSAO0037042</v>
          </cell>
          <cell r="G634" t="str">
            <v>DAIMLER TRUCK</v>
          </cell>
          <cell r="H634" t="str">
            <v>HAPPAG LLOYD BRASIL AGENCIAMENTO MARITIM</v>
          </cell>
          <cell r="I634" t="str">
            <v>MARITIMA</v>
          </cell>
          <cell r="J634" t="str">
            <v/>
          </cell>
          <cell r="K634">
            <v>44591</v>
          </cell>
          <cell r="L634" t="str">
            <v>HLCUSTR220112471</v>
          </cell>
          <cell r="M634" t="str">
            <v>1250252318</v>
          </cell>
          <cell r="Q634">
            <v>44591</v>
          </cell>
          <cell r="R634" t="str">
            <v>9705005 - MSC CATERINA</v>
          </cell>
          <cell r="S634" t="str">
            <v>FCL</v>
          </cell>
          <cell r="T634">
            <v>44607</v>
          </cell>
          <cell r="U634">
            <v>44611</v>
          </cell>
          <cell r="V634" t="str">
            <v>152205032579898</v>
          </cell>
          <cell r="W634">
            <v>44611</v>
          </cell>
          <cell r="X634" t="str">
            <v/>
          </cell>
          <cell r="Y634" t="str">
            <v/>
          </cell>
          <cell r="Z634" t="str">
            <v/>
          </cell>
          <cell r="AA634" t="str">
            <v>0817800
PORTO DE SANTOS</v>
          </cell>
          <cell r="AB634" t="str">
            <v>0817800
PORTO DE SANTOS</v>
          </cell>
          <cell r="AC634" t="str">
            <v>BRASIL TERMINAL PORTUÁRIO S/A</v>
          </cell>
          <cell r="AD634" t="str">
            <v/>
          </cell>
          <cell r="AE634" t="str">
            <v/>
          </cell>
          <cell r="AF634" t="str">
            <v/>
          </cell>
          <cell r="AG634" t="str">
            <v/>
          </cell>
          <cell r="AH634" t="str">
            <v/>
          </cell>
          <cell r="AI634" t="str">
            <v/>
          </cell>
          <cell r="AJ634" t="str">
            <v/>
          </cell>
          <cell r="AK634" t="str">
            <v/>
          </cell>
        </row>
        <row r="635">
          <cell r="B635">
            <v>540201173</v>
          </cell>
          <cell r="C635" t="str">
            <v>Normal</v>
          </cell>
          <cell r="D635" t="str">
            <v>Produtivo</v>
          </cell>
          <cell r="E635" t="str">
            <v>MBBRAS - SBC_x000D_
59.104.273/0001-29</v>
          </cell>
          <cell r="F635" t="str">
            <v>BSAO0037040</v>
          </cell>
          <cell r="G635" t="str">
            <v>DAIMLER TRUCK</v>
          </cell>
          <cell r="H635" t="str">
            <v>HAPPAG LLOYD BRASIL AGENCIAMENTO MARITIM</v>
          </cell>
          <cell r="I635" t="str">
            <v>MARITIMA</v>
          </cell>
          <cell r="J635" t="str">
            <v/>
          </cell>
          <cell r="K635">
            <v>44591</v>
          </cell>
          <cell r="L635" t="str">
            <v>HLCUSTR220112460</v>
          </cell>
          <cell r="M635" t="str">
            <v>1250252317</v>
          </cell>
          <cell r="Q635">
            <v>44591</v>
          </cell>
          <cell r="R635" t="str">
            <v>9705005 - MSC CATERINA</v>
          </cell>
          <cell r="S635" t="str">
            <v>FCL</v>
          </cell>
          <cell r="T635">
            <v>44607</v>
          </cell>
          <cell r="U635">
            <v>44611</v>
          </cell>
          <cell r="V635" t="str">
            <v>152205032579707</v>
          </cell>
          <cell r="W635">
            <v>44612</v>
          </cell>
          <cell r="X635" t="str">
            <v/>
          </cell>
          <cell r="Y635" t="str">
            <v/>
          </cell>
          <cell r="Z635" t="str">
            <v/>
          </cell>
          <cell r="AA635" t="str">
            <v>0817800
PORTO DE SANTOS</v>
          </cell>
          <cell r="AB635" t="str">
            <v>0817800
PORTO DE SANTOS</v>
          </cell>
          <cell r="AC635" t="str">
            <v>BRASIL TERMINAL PORTUÁRIO S/A</v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B636">
            <v>540201181</v>
          </cell>
          <cell r="C636" t="str">
            <v>Normal</v>
          </cell>
          <cell r="D636" t="str">
            <v>Produtivo</v>
          </cell>
          <cell r="E636" t="str">
            <v>MBBRAS - SBC_x000D_
59.104.273/0001-29</v>
          </cell>
          <cell r="F636" t="str">
            <v>BSAO0037049</v>
          </cell>
          <cell r="G636" t="str">
            <v>DAIMLER TRUCK</v>
          </cell>
          <cell r="H636" t="str">
            <v>HAPPAG LLOYD BRASIL AGENCIAMENTO MARITIM</v>
          </cell>
          <cell r="I636" t="str">
            <v>MARITIMA</v>
          </cell>
          <cell r="J636" t="str">
            <v/>
          </cell>
          <cell r="K636">
            <v>44591</v>
          </cell>
          <cell r="L636" t="str">
            <v>HLCUSTR220112511</v>
          </cell>
          <cell r="M636" t="str">
            <v>1250252326</v>
          </cell>
          <cell r="Q636">
            <v>44596</v>
          </cell>
          <cell r="R636" t="str">
            <v>9705005 - MSC CATERINA</v>
          </cell>
          <cell r="S636" t="str">
            <v>FCL</v>
          </cell>
          <cell r="T636">
            <v>44607</v>
          </cell>
          <cell r="U636">
            <v>44611</v>
          </cell>
          <cell r="V636" t="str">
            <v>152205032580209</v>
          </cell>
          <cell r="W636">
            <v>44611</v>
          </cell>
          <cell r="X636" t="str">
            <v/>
          </cell>
          <cell r="Y636" t="str">
            <v/>
          </cell>
          <cell r="Z636" t="str">
            <v/>
          </cell>
          <cell r="AA636" t="str">
            <v>0817800
PORTO DE SANTOS</v>
          </cell>
          <cell r="AB636" t="str">
            <v>0817800
PORTO DE SANTOS</v>
          </cell>
          <cell r="AC636" t="str">
            <v>BRASIL TERMINAL PORTUÁRIO S/A</v>
          </cell>
          <cell r="AD636">
            <v>44623</v>
          </cell>
          <cell r="AE636" t="str">
            <v>22/0405133-0</v>
          </cell>
          <cell r="AF636">
            <v>44623</v>
          </cell>
          <cell r="AG636" t="str">
            <v>Verde</v>
          </cell>
          <cell r="AH636">
            <v>44623</v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B637">
            <v>540201180</v>
          </cell>
          <cell r="C637" t="str">
            <v>Normal</v>
          </cell>
          <cell r="D637" t="str">
            <v>Produtivo</v>
          </cell>
          <cell r="E637" t="str">
            <v>MBBRAS - SBC_x000D_
59.104.273/0001-29</v>
          </cell>
          <cell r="F637" t="str">
            <v>BSAO0037047</v>
          </cell>
          <cell r="G637" t="str">
            <v>DAIMLER TRUCK</v>
          </cell>
          <cell r="H637" t="str">
            <v>HAPPAG LLOYD BRASIL AGENCIAMENTO MARITIM</v>
          </cell>
          <cell r="I637" t="str">
            <v>MARITIMA</v>
          </cell>
          <cell r="J637" t="str">
            <v/>
          </cell>
          <cell r="K637">
            <v>44591</v>
          </cell>
          <cell r="L637" t="str">
            <v>HLCUSTR220112500</v>
          </cell>
          <cell r="M637" t="str">
            <v>1250252322</v>
          </cell>
          <cell r="Q637">
            <v>44591</v>
          </cell>
          <cell r="R637" t="str">
            <v>9705005 - MSC CATERINA</v>
          </cell>
          <cell r="S637" t="str">
            <v>FCL</v>
          </cell>
          <cell r="T637">
            <v>44607</v>
          </cell>
          <cell r="U637">
            <v>44611</v>
          </cell>
          <cell r="V637" t="str">
            <v>152205032580128</v>
          </cell>
          <cell r="W637">
            <v>44612</v>
          </cell>
          <cell r="X637" t="str">
            <v/>
          </cell>
          <cell r="Y637" t="str">
            <v/>
          </cell>
          <cell r="Z637" t="str">
            <v/>
          </cell>
          <cell r="AA637" t="str">
            <v>0817800
PORTO DE SANTOS</v>
          </cell>
          <cell r="AB637" t="str">
            <v>0817800
PORTO DE SANTOS</v>
          </cell>
          <cell r="AC637" t="str">
            <v>BRASIL TERMINAL PORTUÁRIO S/A</v>
          </cell>
          <cell r="AD637" t="str">
            <v/>
          </cell>
          <cell r="AE637" t="str">
            <v/>
          </cell>
          <cell r="AF637" t="str">
            <v/>
          </cell>
          <cell r="AG637" t="str">
            <v/>
          </cell>
          <cell r="AH637" t="str">
            <v/>
          </cell>
          <cell r="AI637" t="str">
            <v/>
          </cell>
          <cell r="AJ637" t="str">
            <v/>
          </cell>
          <cell r="AK637" t="str">
            <v/>
          </cell>
        </row>
        <row r="638">
          <cell r="B638">
            <v>540201183</v>
          </cell>
          <cell r="C638" t="str">
            <v>Normal</v>
          </cell>
          <cell r="D638" t="str">
            <v>Produtivo</v>
          </cell>
          <cell r="E638" t="str">
            <v>MBBRAS - SBC_x000D_
59.104.273/0001-29</v>
          </cell>
          <cell r="F638" t="str">
            <v>BSAO0037050</v>
          </cell>
          <cell r="G638" t="str">
            <v>DAIMLER TRUCK</v>
          </cell>
          <cell r="H638" t="str">
            <v>HAPPAG LLOYD BRASIL AGENCIAMENTO MARITIM</v>
          </cell>
          <cell r="I638" t="str">
            <v>MARITIMA</v>
          </cell>
          <cell r="J638" t="str">
            <v/>
          </cell>
          <cell r="K638">
            <v>44591</v>
          </cell>
          <cell r="L638" t="str">
            <v>HLCUSTR220112522</v>
          </cell>
          <cell r="M638" t="str">
            <v>1250252328</v>
          </cell>
          <cell r="Q638">
            <v>44596</v>
          </cell>
          <cell r="R638" t="str">
            <v>9705005 - MSC CATERINA</v>
          </cell>
          <cell r="S638" t="str">
            <v>FCL</v>
          </cell>
          <cell r="T638">
            <v>44607</v>
          </cell>
          <cell r="U638">
            <v>44611</v>
          </cell>
          <cell r="V638" t="str">
            <v>152205032580390</v>
          </cell>
          <cell r="W638">
            <v>44612</v>
          </cell>
          <cell r="X638" t="str">
            <v/>
          </cell>
          <cell r="Y638" t="str">
            <v/>
          </cell>
          <cell r="Z638" t="str">
            <v/>
          </cell>
          <cell r="AA638" t="str">
            <v>0817800
PORTO DE SANTOS</v>
          </cell>
          <cell r="AB638" t="str">
            <v>0817800
PORTO DE SANTOS</v>
          </cell>
          <cell r="AC638" t="str">
            <v>BRASIL TERMINAL PORTUÁRIO S/A</v>
          </cell>
          <cell r="AD638">
            <v>44624</v>
          </cell>
          <cell r="AE638" t="str">
            <v>22/0421111-6</v>
          </cell>
          <cell r="AF638">
            <v>44627</v>
          </cell>
          <cell r="AG638" t="str">
            <v>Verde</v>
          </cell>
          <cell r="AH638">
            <v>44627</v>
          </cell>
          <cell r="AI638" t="str">
            <v/>
          </cell>
          <cell r="AJ638" t="str">
            <v/>
          </cell>
          <cell r="AK638">
            <v>44628</v>
          </cell>
        </row>
        <row r="639">
          <cell r="B639">
            <v>540201179</v>
          </cell>
          <cell r="C639" t="str">
            <v>Normal</v>
          </cell>
          <cell r="D639" t="str">
            <v>Produtivo</v>
          </cell>
          <cell r="E639" t="str">
            <v>MBBRAS - SBC_x000D_
59.104.273/0001-29</v>
          </cell>
          <cell r="F639" t="str">
            <v>BSAO0037046</v>
          </cell>
          <cell r="G639" t="str">
            <v>DAIMLER TRUCK</v>
          </cell>
          <cell r="H639" t="str">
            <v>HAPPAG LLOYD BRASIL AGENCIAMENTO MARITIM</v>
          </cell>
          <cell r="I639" t="str">
            <v>MARITIMA</v>
          </cell>
          <cell r="J639" t="str">
            <v/>
          </cell>
          <cell r="K639">
            <v>44591</v>
          </cell>
          <cell r="L639" t="str">
            <v>HLCUSTR220112493</v>
          </cell>
          <cell r="M639" t="str">
            <v>1250252319</v>
          </cell>
          <cell r="Q639">
            <v>44591</v>
          </cell>
          <cell r="R639" t="str">
            <v>9705005 - MSC CATERINA</v>
          </cell>
          <cell r="S639" t="str">
            <v>FCL</v>
          </cell>
          <cell r="T639">
            <v>44607</v>
          </cell>
          <cell r="U639">
            <v>44611</v>
          </cell>
          <cell r="V639" t="str">
            <v>152205032580047</v>
          </cell>
          <cell r="W639">
            <v>44611</v>
          </cell>
          <cell r="X639" t="str">
            <v/>
          </cell>
          <cell r="Y639" t="str">
            <v/>
          </cell>
          <cell r="Z639" t="str">
            <v/>
          </cell>
          <cell r="AA639" t="str">
            <v>0817800
PORTO DE SANTOS</v>
          </cell>
          <cell r="AB639" t="str">
            <v>0817800
PORTO DE SANTOS</v>
          </cell>
          <cell r="AC639" t="str">
            <v>BRASIL TERMINAL PORTUÁRIO S/A</v>
          </cell>
          <cell r="AD639" t="str">
            <v/>
          </cell>
          <cell r="AE639" t="str">
            <v/>
          </cell>
          <cell r="AF639" t="str">
            <v/>
          </cell>
          <cell r="AG639" t="str">
            <v/>
          </cell>
          <cell r="AH639" t="str">
            <v/>
          </cell>
          <cell r="AI639" t="str">
            <v/>
          </cell>
          <cell r="AJ639" t="str">
            <v/>
          </cell>
          <cell r="AK639" t="str">
            <v/>
          </cell>
        </row>
        <row r="640">
          <cell r="B640">
            <v>540201185</v>
          </cell>
          <cell r="C640" t="str">
            <v>Normal</v>
          </cell>
          <cell r="D640" t="str">
            <v>Produtivo</v>
          </cell>
          <cell r="E640" t="str">
            <v>MBBRAS - SBC_x000D_
59.104.273/0001-29</v>
          </cell>
          <cell r="F640" t="str">
            <v>BSAO0037052</v>
          </cell>
          <cell r="G640" t="str">
            <v>DAIMLER TRUCK</v>
          </cell>
          <cell r="H640" t="str">
            <v>HAPPAG LLOYD BRASIL AGENCIAMENTO MARITIM</v>
          </cell>
          <cell r="I640" t="str">
            <v>MARITIMA</v>
          </cell>
          <cell r="J640" t="str">
            <v/>
          </cell>
          <cell r="K640">
            <v>44591</v>
          </cell>
          <cell r="L640" t="str">
            <v>HLCUSTR220112533</v>
          </cell>
          <cell r="M640" t="str">
            <v>1250252323</v>
          </cell>
          <cell r="Q640">
            <v>44591</v>
          </cell>
          <cell r="R640" t="str">
            <v>9705005 - MSC CATERINA</v>
          </cell>
          <cell r="S640" t="str">
            <v>FCL</v>
          </cell>
          <cell r="T640">
            <v>44607</v>
          </cell>
          <cell r="U640">
            <v>44611</v>
          </cell>
          <cell r="V640" t="str">
            <v>152205032580470</v>
          </cell>
          <cell r="W640">
            <v>44612</v>
          </cell>
          <cell r="X640" t="str">
            <v/>
          </cell>
          <cell r="Y640" t="str">
            <v/>
          </cell>
          <cell r="Z640" t="str">
            <v/>
          </cell>
          <cell r="AA640" t="str">
            <v>0817800
PORTO DE SANTOS</v>
          </cell>
          <cell r="AB640" t="str">
            <v/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B641">
            <v>540201186</v>
          </cell>
          <cell r="C641" t="str">
            <v>Normal</v>
          </cell>
          <cell r="D641" t="str">
            <v>Produtivo</v>
          </cell>
          <cell r="E641" t="str">
            <v>MBBRAS - SBC_x000D_
59.104.273/0001-29</v>
          </cell>
          <cell r="F641" t="str">
            <v>BSAO0037053</v>
          </cell>
          <cell r="G641" t="str">
            <v>DAIMLER TRUCK</v>
          </cell>
          <cell r="H641" t="str">
            <v>HAPPAG LLOYD BRASIL AGENCIAMENTO MARITIM</v>
          </cell>
          <cell r="I641" t="str">
            <v>MARITIMA</v>
          </cell>
          <cell r="J641" t="str">
            <v/>
          </cell>
          <cell r="K641">
            <v>44591</v>
          </cell>
          <cell r="L641" t="str">
            <v>HLCUSTR220112544</v>
          </cell>
          <cell r="M641" t="str">
            <v>1250252324</v>
          </cell>
          <cell r="Q641">
            <v>44591</v>
          </cell>
          <cell r="R641" t="str">
            <v>9705005 - MSC CATERINA</v>
          </cell>
          <cell r="S641" t="str">
            <v>FCL</v>
          </cell>
          <cell r="T641">
            <v>44607</v>
          </cell>
          <cell r="U641">
            <v>44611</v>
          </cell>
          <cell r="V641" t="str">
            <v>152205032580551</v>
          </cell>
          <cell r="W641">
            <v>44612</v>
          </cell>
          <cell r="X641" t="str">
            <v/>
          </cell>
          <cell r="Y641" t="str">
            <v/>
          </cell>
          <cell r="Z641" t="str">
            <v/>
          </cell>
          <cell r="AA641" t="str">
            <v>0817800
PORTO DE SANTOS</v>
          </cell>
          <cell r="AB641" t="str">
            <v>0817800
PORTO DE SANTOS</v>
          </cell>
          <cell r="AC641" t="str">
            <v>BRASIL TERMINAL PORTUÁRIO S/A</v>
          </cell>
          <cell r="AD641" t="str">
            <v/>
          </cell>
          <cell r="AE641" t="str">
            <v/>
          </cell>
          <cell r="AF641" t="str">
            <v/>
          </cell>
          <cell r="AG641" t="str">
            <v/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B642">
            <v>540201190</v>
          </cell>
          <cell r="C642" t="str">
            <v>Normal</v>
          </cell>
          <cell r="D642" t="str">
            <v>Produtivo</v>
          </cell>
          <cell r="E642" t="str">
            <v>MBBRAS - SBC_x000D_
59.104.273/0001-29</v>
          </cell>
          <cell r="F642" t="str">
            <v>BSAO0037066</v>
          </cell>
          <cell r="G642" t="str">
            <v>DAIMLER TRUCK</v>
          </cell>
          <cell r="H642" t="str">
            <v>HAPPAG LLOYD BRASIL AGENCIAMENTO MARITIM</v>
          </cell>
          <cell r="I642" t="str">
            <v>MARITIMA</v>
          </cell>
          <cell r="J642" t="str">
            <v/>
          </cell>
          <cell r="K642">
            <v>44591</v>
          </cell>
          <cell r="L642" t="str">
            <v>HLCUSTR220112599</v>
          </cell>
          <cell r="M642" t="str">
            <v>1250252321</v>
          </cell>
          <cell r="Q642">
            <v>44591</v>
          </cell>
          <cell r="R642" t="str">
            <v>9705005 - MSC CATERINA</v>
          </cell>
          <cell r="S642" t="str">
            <v>FCL</v>
          </cell>
          <cell r="T642">
            <v>44607</v>
          </cell>
          <cell r="U642">
            <v>44611</v>
          </cell>
          <cell r="V642" t="str">
            <v>152205032580985</v>
          </cell>
          <cell r="W642">
            <v>44612</v>
          </cell>
          <cell r="X642" t="str">
            <v/>
          </cell>
          <cell r="Y642" t="str">
            <v/>
          </cell>
          <cell r="Z642" t="str">
            <v/>
          </cell>
          <cell r="AA642" t="str">
            <v>0817800
PORTO DE SANTOS</v>
          </cell>
          <cell r="AB642" t="str">
            <v/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B643">
            <v>540201188</v>
          </cell>
          <cell r="C643" t="str">
            <v>Normal</v>
          </cell>
          <cell r="D643" t="str">
            <v>Produtivo</v>
          </cell>
          <cell r="E643" t="str">
            <v>MBBRAS - SBC_x000D_
59.104.273/0001-29</v>
          </cell>
          <cell r="F643" t="str">
            <v>BSAO0037063</v>
          </cell>
          <cell r="G643" t="str">
            <v>DAIMLER TRUCK</v>
          </cell>
          <cell r="H643" t="str">
            <v>HAPPAG LLOYD BRASIL AGENCIAMENTO MARITIM</v>
          </cell>
          <cell r="I643" t="str">
            <v>MARITIMA</v>
          </cell>
          <cell r="J643" t="str">
            <v/>
          </cell>
          <cell r="K643">
            <v>44591</v>
          </cell>
          <cell r="L643" t="str">
            <v>HLCUSTR220112566</v>
          </cell>
          <cell r="M643" t="str">
            <v>1250252325</v>
          </cell>
          <cell r="Q643">
            <v>44591</v>
          </cell>
          <cell r="R643" t="str">
            <v>9705005 - MSC CATERINA</v>
          </cell>
          <cell r="S643" t="str">
            <v>FCL</v>
          </cell>
          <cell r="T643">
            <v>44607</v>
          </cell>
          <cell r="U643">
            <v>44611</v>
          </cell>
          <cell r="V643" t="str">
            <v>152205032580713</v>
          </cell>
          <cell r="W643">
            <v>44612</v>
          </cell>
          <cell r="X643" t="str">
            <v/>
          </cell>
          <cell r="Y643" t="str">
            <v/>
          </cell>
          <cell r="Z643" t="str">
            <v/>
          </cell>
          <cell r="AA643" t="str">
            <v>0817800
PORTO DE SANTOS</v>
          </cell>
          <cell r="AB643" t="str">
            <v>0817800
PORTO DE SANTOS</v>
          </cell>
          <cell r="AC643" t="str">
            <v>BRASIL TERMINAL PORTUÁRIO S/A</v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B644">
            <v>540201189</v>
          </cell>
          <cell r="C644" t="str">
            <v>Normal</v>
          </cell>
          <cell r="D644" t="str">
            <v>Produtivo</v>
          </cell>
          <cell r="E644" t="str">
            <v>MBBRAS - SBC_x000D_
59.104.273/0001-29</v>
          </cell>
          <cell r="F644" t="str">
            <v>BSAO0037065</v>
          </cell>
          <cell r="G644" t="str">
            <v>DAIMLER TRUCK</v>
          </cell>
          <cell r="H644" t="str">
            <v>HAPPAG LLOYD BRASIL AGENCIAMENTO MARITIM</v>
          </cell>
          <cell r="I644" t="str">
            <v>MARITIMA</v>
          </cell>
          <cell r="J644" t="str">
            <v/>
          </cell>
          <cell r="K644">
            <v>44591</v>
          </cell>
          <cell r="L644" t="str">
            <v>HLCUSTR220112577</v>
          </cell>
          <cell r="M644" t="str">
            <v>1250252313</v>
          </cell>
          <cell r="Q644">
            <v>44596</v>
          </cell>
          <cell r="R644" t="str">
            <v>9705005 -MSC CATERINA</v>
          </cell>
          <cell r="S644" t="str">
            <v>FCL</v>
          </cell>
          <cell r="T644">
            <v>44607</v>
          </cell>
          <cell r="U644">
            <v>44611</v>
          </cell>
          <cell r="V644" t="str">
            <v>152205032580802</v>
          </cell>
          <cell r="W644">
            <v>44612</v>
          </cell>
          <cell r="X644" t="str">
            <v/>
          </cell>
          <cell r="Y644" t="str">
            <v/>
          </cell>
          <cell r="Z644" t="str">
            <v/>
          </cell>
          <cell r="AA644" t="str">
            <v>0817800
PORTO DE SANTOS</v>
          </cell>
          <cell r="AB644" t="str">
            <v>0817800
PORTO DE SANTOS</v>
          </cell>
          <cell r="AC644" t="str">
            <v>BRASIL TERMINAL PORTUÁRIO S/A</v>
          </cell>
          <cell r="AD644">
            <v>44624</v>
          </cell>
          <cell r="AE644" t="str">
            <v>22/0421246-5</v>
          </cell>
          <cell r="AF644">
            <v>44627</v>
          </cell>
          <cell r="AG644" t="str">
            <v>Verde</v>
          </cell>
          <cell r="AH644">
            <v>44627</v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B645">
            <v>540201187</v>
          </cell>
          <cell r="C645" t="str">
            <v>Normal</v>
          </cell>
          <cell r="D645" t="str">
            <v>Produtivo</v>
          </cell>
          <cell r="E645" t="str">
            <v>MBBRAS - SBC_x000D_
59.104.273/0001-29</v>
          </cell>
          <cell r="F645" t="str">
            <v>BSAO0037061</v>
          </cell>
          <cell r="G645" t="str">
            <v>DAIMLER TRUCK</v>
          </cell>
          <cell r="H645" t="str">
            <v>HAPPAG LLOYD BRASIL AGENCIAMENTO MARITIM</v>
          </cell>
          <cell r="I645" t="str">
            <v>MARITIMA</v>
          </cell>
          <cell r="J645" t="str">
            <v/>
          </cell>
          <cell r="K645">
            <v>44591</v>
          </cell>
          <cell r="L645" t="str">
            <v>HLCUSTR220112555</v>
          </cell>
          <cell r="M645" t="str">
            <v>1250252327</v>
          </cell>
          <cell r="Q645">
            <v>44591</v>
          </cell>
          <cell r="R645" t="str">
            <v>9705005 -MSC CATERINA</v>
          </cell>
          <cell r="S645" t="str">
            <v>FCL</v>
          </cell>
          <cell r="T645">
            <v>44607</v>
          </cell>
          <cell r="U645">
            <v>44611</v>
          </cell>
          <cell r="V645" t="str">
            <v>152205032580632</v>
          </cell>
          <cell r="W645">
            <v>44612</v>
          </cell>
          <cell r="X645" t="str">
            <v/>
          </cell>
          <cell r="Y645" t="str">
            <v/>
          </cell>
          <cell r="Z645" t="str">
            <v/>
          </cell>
          <cell r="AA645" t="str">
            <v>0817800
PORTO DE SANTOS</v>
          </cell>
          <cell r="AB645" t="str">
            <v>0817800
PORTO DE SANTOS</v>
          </cell>
          <cell r="AC645" t="str">
            <v>BRASIL TERMINAL PORTUÁRIO S/A</v>
          </cell>
          <cell r="AD645" t="str">
            <v/>
          </cell>
          <cell r="AE645" t="str">
            <v/>
          </cell>
          <cell r="AF645" t="str">
            <v/>
          </cell>
          <cell r="AG645" t="str">
            <v/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B646">
            <v>540201194</v>
          </cell>
          <cell r="C646" t="str">
            <v>Normal</v>
          </cell>
          <cell r="D646" t="str">
            <v>Produtivo</v>
          </cell>
          <cell r="E646" t="str">
            <v>MBBRAS - SBC_x000D_
59.104.273/0001-29</v>
          </cell>
          <cell r="F646" t="str">
            <v>BSAO0037069</v>
          </cell>
          <cell r="G646" t="str">
            <v>DAIMLER TRUCK</v>
          </cell>
          <cell r="H646" t="str">
            <v>HAPPAG LLOYD BRASIL AGENCIAMENTO MARITIM</v>
          </cell>
          <cell r="I646" t="str">
            <v>MARITIMA</v>
          </cell>
          <cell r="J646" t="str">
            <v/>
          </cell>
          <cell r="K646">
            <v>44591</v>
          </cell>
          <cell r="L646" t="str">
            <v>HLCUSTR220112672</v>
          </cell>
          <cell r="M646" t="str">
            <v>1250252330</v>
          </cell>
          <cell r="Q646">
            <v>44596</v>
          </cell>
          <cell r="R646" t="str">
            <v>9705005 - MSC CATERINA</v>
          </cell>
          <cell r="S646" t="str">
            <v>FCL</v>
          </cell>
          <cell r="T646">
            <v>44607</v>
          </cell>
          <cell r="U646">
            <v>44611</v>
          </cell>
          <cell r="V646" t="str">
            <v>152205032581280</v>
          </cell>
          <cell r="W646">
            <v>44612</v>
          </cell>
          <cell r="X646" t="str">
            <v/>
          </cell>
          <cell r="Y646" t="str">
            <v/>
          </cell>
          <cell r="Z646" t="str">
            <v/>
          </cell>
          <cell r="AA646" t="str">
            <v>0817800
PORTO DE SANTOS</v>
          </cell>
          <cell r="AB646" t="str">
            <v>0817800
PORTO DE SANTOS</v>
          </cell>
          <cell r="AC646" t="str">
            <v>BRASIL TERMINAL PORTUÁRIO S/A</v>
          </cell>
          <cell r="AD646">
            <v>44623</v>
          </cell>
          <cell r="AE646" t="str">
            <v>22/0407590-5</v>
          </cell>
          <cell r="AF646">
            <v>44624</v>
          </cell>
          <cell r="AG646" t="str">
            <v>Verde</v>
          </cell>
          <cell r="AH646">
            <v>44624</v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B647">
            <v>540201195</v>
          </cell>
          <cell r="C647" t="str">
            <v>Normal</v>
          </cell>
          <cell r="D647" t="str">
            <v>Produtivo</v>
          </cell>
          <cell r="E647" t="str">
            <v>MBBRAS - SBC_x000D_
59.104.273/0001-29</v>
          </cell>
          <cell r="F647" t="str">
            <v>BSAO0037070</v>
          </cell>
          <cell r="G647" t="str">
            <v>DAIMLER TRUCK</v>
          </cell>
          <cell r="H647" t="str">
            <v>HAPPAG LLOYD BRASIL AGENCIAMENTO MARITIM</v>
          </cell>
          <cell r="I647" t="str">
            <v>MARITIMA</v>
          </cell>
          <cell r="J647" t="str">
            <v/>
          </cell>
          <cell r="K647">
            <v>44591</v>
          </cell>
          <cell r="L647" t="str">
            <v>HLCUSTR220112807</v>
          </cell>
          <cell r="M647" t="str">
            <v>1250252329</v>
          </cell>
          <cell r="Q647">
            <v>44596</v>
          </cell>
          <cell r="R647" t="str">
            <v>9705005 - MSC CATERINA</v>
          </cell>
          <cell r="S647" t="str">
            <v>FCL</v>
          </cell>
          <cell r="T647">
            <v>44607</v>
          </cell>
          <cell r="U647">
            <v>44611</v>
          </cell>
          <cell r="V647" t="str">
            <v>152205032581361</v>
          </cell>
          <cell r="W647">
            <v>44612</v>
          </cell>
          <cell r="X647" t="str">
            <v/>
          </cell>
          <cell r="Y647" t="str">
            <v/>
          </cell>
          <cell r="Z647" t="str">
            <v/>
          </cell>
          <cell r="AA647" t="str">
            <v>0817800
PORTO DE SANTOS</v>
          </cell>
          <cell r="AB647" t="str">
            <v>0817800
PORTO DE SANTOS</v>
          </cell>
          <cell r="AC647" t="str">
            <v>BRASIL TERMINAL PORTUÁRIO S/A</v>
          </cell>
          <cell r="AD647">
            <v>44616</v>
          </cell>
          <cell r="AE647" t="str">
            <v>22/0369499-7</v>
          </cell>
          <cell r="AF647">
            <v>44616</v>
          </cell>
          <cell r="AG647" t="str">
            <v>Verde</v>
          </cell>
          <cell r="AH647">
            <v>44616</v>
          </cell>
          <cell r="AI647" t="str">
            <v/>
          </cell>
          <cell r="AJ647" t="str">
            <v/>
          </cell>
          <cell r="AK647">
            <v>44616</v>
          </cell>
        </row>
        <row r="648">
          <cell r="B648">
            <v>540201193</v>
          </cell>
          <cell r="C648" t="str">
            <v>Normal</v>
          </cell>
          <cell r="D648" t="str">
            <v>Produtivo</v>
          </cell>
          <cell r="E648" t="str">
            <v>MBBRAS - SBC_x000D_
59.104.273/0001-29</v>
          </cell>
          <cell r="F648" t="str">
            <v>BSAO0037068</v>
          </cell>
          <cell r="G648" t="str">
            <v>DAIMLER TRUCK</v>
          </cell>
          <cell r="H648" t="str">
            <v>HAPPAG LLOYD BRASIL AGENCIAMENTO MARITIM</v>
          </cell>
          <cell r="I648" t="str">
            <v>MARITIMA</v>
          </cell>
          <cell r="J648" t="str">
            <v/>
          </cell>
          <cell r="K648">
            <v>44591</v>
          </cell>
          <cell r="L648" t="str">
            <v>HLCUSTR220112606</v>
          </cell>
          <cell r="M648" t="str">
            <v>1250252316</v>
          </cell>
          <cell r="Q648">
            <v>44596</v>
          </cell>
          <cell r="R648" t="str">
            <v>9705005 - MSC CATERINA</v>
          </cell>
          <cell r="S648" t="str">
            <v>FCL</v>
          </cell>
          <cell r="T648">
            <v>44607</v>
          </cell>
          <cell r="U648">
            <v>44611</v>
          </cell>
          <cell r="V648" t="str">
            <v>152205032581019</v>
          </cell>
          <cell r="W648">
            <v>44612</v>
          </cell>
          <cell r="X648" t="str">
            <v/>
          </cell>
          <cell r="Y648" t="str">
            <v/>
          </cell>
          <cell r="Z648" t="str">
            <v/>
          </cell>
          <cell r="AA648" t="str">
            <v>0817800
PORTO DE SANTOS</v>
          </cell>
          <cell r="AB648" t="str">
            <v>0817800
PORTO DE SANTOS</v>
          </cell>
          <cell r="AC648" t="str">
            <v>BRASIL TERMINAL PORTUÁRIO S/A</v>
          </cell>
          <cell r="AD648">
            <v>44623</v>
          </cell>
          <cell r="AE648" t="str">
            <v>22/0407578-6</v>
          </cell>
          <cell r="AF648">
            <v>44624</v>
          </cell>
          <cell r="AG648" t="str">
            <v>Verde</v>
          </cell>
          <cell r="AH648">
            <v>44624</v>
          </cell>
          <cell r="AI648" t="str">
            <v/>
          </cell>
          <cell r="AJ648" t="str">
            <v/>
          </cell>
          <cell r="AK648">
            <v>44627</v>
          </cell>
        </row>
        <row r="649">
          <cell r="B649">
            <v>540201196</v>
          </cell>
          <cell r="C649" t="str">
            <v>Normal</v>
          </cell>
          <cell r="D649" t="str">
            <v>Produtivo</v>
          </cell>
          <cell r="E649" t="str">
            <v>MBBRAS - SBC_x000D_
59.104.273/0001-29</v>
          </cell>
          <cell r="F649" t="str">
            <v>BSAO0037072</v>
          </cell>
          <cell r="G649" t="str">
            <v>DAIMLER TRUCK</v>
          </cell>
          <cell r="H649" t="str">
            <v>HAPPAG LLOYD BRASIL AGENCIAMENTO MARITIM</v>
          </cell>
          <cell r="I649" t="str">
            <v>MARITIMA</v>
          </cell>
          <cell r="J649" t="str">
            <v/>
          </cell>
          <cell r="K649">
            <v>44591</v>
          </cell>
          <cell r="L649" t="str">
            <v>HLCUSTR220112818</v>
          </cell>
          <cell r="M649" t="str">
            <v>1250252347</v>
          </cell>
          <cell r="Q649">
            <v>44596</v>
          </cell>
          <cell r="R649" t="str">
            <v>9705005 - MSC CATERINA</v>
          </cell>
          <cell r="S649" t="str">
            <v>FCL</v>
          </cell>
          <cell r="T649">
            <v>44607</v>
          </cell>
          <cell r="U649">
            <v>44611</v>
          </cell>
          <cell r="V649" t="str">
            <v>152205032581442</v>
          </cell>
          <cell r="W649">
            <v>44612</v>
          </cell>
          <cell r="X649" t="str">
            <v/>
          </cell>
          <cell r="Y649" t="str">
            <v/>
          </cell>
          <cell r="Z649" t="str">
            <v/>
          </cell>
          <cell r="AA649" t="str">
            <v>0817800
PORTO DE SANTOS</v>
          </cell>
          <cell r="AB649" t="str">
            <v>0817800
PORTO DE SANTOS</v>
          </cell>
          <cell r="AC649" t="str">
            <v>BRASIL TERMINAL PORTUÁRIO S/A</v>
          </cell>
          <cell r="AD649">
            <v>44628</v>
          </cell>
          <cell r="AE649" t="str">
            <v>22/0443531-6</v>
          </cell>
          <cell r="AF649">
            <v>44628</v>
          </cell>
          <cell r="AG649" t="str">
            <v>Vermelho</v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</row>
        <row r="650">
          <cell r="B650">
            <v>540201198</v>
          </cell>
          <cell r="C650" t="str">
            <v>Normal</v>
          </cell>
          <cell r="D650" t="str">
            <v>Produtivo</v>
          </cell>
          <cell r="E650" t="str">
            <v>MBBRAS - SBC_x000D_
59.104.273/0001-29</v>
          </cell>
          <cell r="F650" t="str">
            <v>BSAO0037076</v>
          </cell>
          <cell r="G650" t="str">
            <v>DAIMLER TRUCK</v>
          </cell>
          <cell r="H650" t="str">
            <v>HAPPAG LLOYD BRASIL AGENCIAMENTO MARITIM</v>
          </cell>
          <cell r="I650" t="str">
            <v>MARITIMA</v>
          </cell>
          <cell r="J650" t="str">
            <v/>
          </cell>
          <cell r="K650">
            <v>44591</v>
          </cell>
          <cell r="L650" t="str">
            <v>HLCUSTR220113061</v>
          </cell>
          <cell r="M650" t="str">
            <v>1250252299</v>
          </cell>
          <cell r="Q650">
            <v>44596</v>
          </cell>
          <cell r="R650" t="str">
            <v>9705005 -MSC CATERINA</v>
          </cell>
          <cell r="S650" t="str">
            <v>FCL</v>
          </cell>
          <cell r="T650">
            <v>44607</v>
          </cell>
          <cell r="U650">
            <v>44611</v>
          </cell>
          <cell r="V650" t="str">
            <v>152205032581604</v>
          </cell>
          <cell r="W650">
            <v>44612</v>
          </cell>
          <cell r="X650" t="str">
            <v/>
          </cell>
          <cell r="Y650" t="str">
            <v/>
          </cell>
          <cell r="Z650" t="str">
            <v/>
          </cell>
          <cell r="AA650" t="str">
            <v>0817800
PORTO DE SANTOS</v>
          </cell>
          <cell r="AB650" t="str">
            <v>0817800
PORTO DE SANTOS</v>
          </cell>
          <cell r="AC650" t="str">
            <v>BRASIL TERMINAL PORTUÁRIO S/A</v>
          </cell>
          <cell r="AD650">
            <v>44623</v>
          </cell>
          <cell r="AE650" t="str">
            <v>22/0407579-4</v>
          </cell>
          <cell r="AF650">
            <v>44624</v>
          </cell>
          <cell r="AG650" t="str">
            <v>Verde</v>
          </cell>
          <cell r="AH650">
            <v>44624</v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B651">
            <v>540201197</v>
          </cell>
          <cell r="C651" t="str">
            <v>Normal</v>
          </cell>
          <cell r="D651" t="str">
            <v>Produtivo</v>
          </cell>
          <cell r="E651" t="str">
            <v>MBBRAS - SBC_x000D_
59.104.273/0001-29</v>
          </cell>
          <cell r="F651" t="str">
            <v>BSAO0037074</v>
          </cell>
          <cell r="G651" t="str">
            <v>DAIMLER TRUCK</v>
          </cell>
          <cell r="H651" t="str">
            <v>HAPPAG LLOYD BRASIL AGENCIAMENTO MARITIM</v>
          </cell>
          <cell r="I651" t="str">
            <v>MARITIMA</v>
          </cell>
          <cell r="J651" t="str">
            <v/>
          </cell>
          <cell r="K651">
            <v>44591</v>
          </cell>
          <cell r="L651" t="str">
            <v>HLCUSTR220113006</v>
          </cell>
          <cell r="M651" t="str">
            <v>1250252333</v>
          </cell>
          <cell r="Q651">
            <v>44596</v>
          </cell>
          <cell r="R651" t="str">
            <v>9705005 - MSC CATERINA</v>
          </cell>
          <cell r="S651" t="str">
            <v>FCL</v>
          </cell>
          <cell r="T651">
            <v>44607</v>
          </cell>
          <cell r="U651">
            <v>44611</v>
          </cell>
          <cell r="V651" t="str">
            <v>152205032581523</v>
          </cell>
          <cell r="W651">
            <v>44612</v>
          </cell>
          <cell r="X651" t="str">
            <v/>
          </cell>
          <cell r="Y651" t="str">
            <v/>
          </cell>
          <cell r="Z651" t="str">
            <v/>
          </cell>
          <cell r="AA651" t="str">
            <v>0817800
PORTO DE SANTOS</v>
          </cell>
          <cell r="AB651" t="str">
            <v>0817800
PORTO DE SANTOS</v>
          </cell>
          <cell r="AC651" t="str">
            <v>BRASIL TERMINAL PORTUÁRIO S/A</v>
          </cell>
          <cell r="AD651">
            <v>44616</v>
          </cell>
          <cell r="AE651" t="str">
            <v>22/0369651-5</v>
          </cell>
          <cell r="AF651">
            <v>44616</v>
          </cell>
          <cell r="AG651" t="str">
            <v>Verde</v>
          </cell>
          <cell r="AH651">
            <v>44616</v>
          </cell>
          <cell r="AI651" t="str">
            <v/>
          </cell>
          <cell r="AJ651" t="str">
            <v/>
          </cell>
          <cell r="AK651">
            <v>44616</v>
          </cell>
        </row>
        <row r="652">
          <cell r="B652">
            <v>540201199</v>
          </cell>
          <cell r="C652" t="str">
            <v>Normal</v>
          </cell>
          <cell r="D652" t="str">
            <v>Produtivo</v>
          </cell>
          <cell r="E652" t="str">
            <v>MBBRAS - SBC_x000D_
59.104.273/0001-29</v>
          </cell>
          <cell r="F652" t="str">
            <v>BSAO0037078</v>
          </cell>
          <cell r="G652" t="str">
            <v>DAIMLER TRUCK</v>
          </cell>
          <cell r="H652" t="str">
            <v>HAPPAG LLOYD BRASIL AGENCIAMENTO MARITIM</v>
          </cell>
          <cell r="I652" t="str">
            <v>MARITIMA</v>
          </cell>
          <cell r="J652" t="str">
            <v/>
          </cell>
          <cell r="K652">
            <v>44591</v>
          </cell>
          <cell r="L652" t="str">
            <v>HLCUSTR220113112</v>
          </cell>
          <cell r="M652" t="str">
            <v>1250252332</v>
          </cell>
          <cell r="Q652">
            <v>44596</v>
          </cell>
          <cell r="R652" t="str">
            <v>9705005 - MSC CATERINA</v>
          </cell>
          <cell r="S652" t="str">
            <v>FCL</v>
          </cell>
          <cell r="T652">
            <v>44607</v>
          </cell>
          <cell r="U652">
            <v>44611</v>
          </cell>
          <cell r="V652" t="str">
            <v>152205032581795</v>
          </cell>
          <cell r="W652">
            <v>44612</v>
          </cell>
          <cell r="X652" t="str">
            <v/>
          </cell>
          <cell r="Y652" t="str">
            <v/>
          </cell>
          <cell r="Z652" t="str">
            <v/>
          </cell>
          <cell r="AA652" t="str">
            <v>0817800
PORTO DE SANTOS</v>
          </cell>
          <cell r="AB652" t="str">
            <v>0817800
PORTO DE SANTOS</v>
          </cell>
          <cell r="AC652" t="str">
            <v>BRASIL TERMINAL PORTUÁRIO S/A</v>
          </cell>
          <cell r="AD652">
            <v>44628</v>
          </cell>
          <cell r="AE652" t="str">
            <v>22/0443041-1</v>
          </cell>
          <cell r="AF652">
            <v>44628</v>
          </cell>
          <cell r="AG652" t="str">
            <v>Verde</v>
          </cell>
          <cell r="AH652">
            <v>44628</v>
          </cell>
          <cell r="AI652" t="str">
            <v/>
          </cell>
          <cell r="AJ652" t="str">
            <v/>
          </cell>
          <cell r="AK652">
            <v>44629</v>
          </cell>
        </row>
        <row r="653">
          <cell r="B653">
            <v>540201201</v>
          </cell>
          <cell r="C653" t="str">
            <v>Normal</v>
          </cell>
          <cell r="D653" t="str">
            <v>Produtivo</v>
          </cell>
          <cell r="E653" t="str">
            <v>MBBRAS - SBC_x000D_
59.104.273/0001-29</v>
          </cell>
          <cell r="F653" t="str">
            <v>BSAO0037084</v>
          </cell>
          <cell r="G653" t="str">
            <v>DAIMLER TRUCK</v>
          </cell>
          <cell r="H653" t="str">
            <v>HAPPAG LLOYD BRASIL AGENCIAMENTO MARITIM</v>
          </cell>
          <cell r="I653" t="str">
            <v>MARITIMA</v>
          </cell>
          <cell r="J653" t="str">
            <v/>
          </cell>
          <cell r="K653">
            <v>44591</v>
          </cell>
          <cell r="L653" t="str">
            <v>HLCUSTR220113145</v>
          </cell>
          <cell r="M653" t="str">
            <v>1250252334</v>
          </cell>
          <cell r="Q653">
            <v>44591</v>
          </cell>
          <cell r="R653" t="str">
            <v>9705005 - MSC CATERINA</v>
          </cell>
          <cell r="S653" t="str">
            <v/>
          </cell>
          <cell r="T653">
            <v>44607</v>
          </cell>
          <cell r="U653">
            <v>44611</v>
          </cell>
          <cell r="V653" t="str">
            <v>152205032581957</v>
          </cell>
          <cell r="W653">
            <v>44612</v>
          </cell>
          <cell r="X653" t="str">
            <v/>
          </cell>
          <cell r="Y653" t="str">
            <v/>
          </cell>
          <cell r="Z653" t="str">
            <v/>
          </cell>
          <cell r="AA653" t="str">
            <v>0817800
PORTO DE SANTOS</v>
          </cell>
          <cell r="AB653" t="str">
            <v>0817800
PORTO DE SANTOS</v>
          </cell>
          <cell r="AC653" t="str">
            <v>BRASIL TERMINAL PORTUÁRIO S/A</v>
          </cell>
          <cell r="AD653" t="str">
            <v/>
          </cell>
          <cell r="AE653" t="str">
            <v/>
          </cell>
          <cell r="AF653" t="str">
            <v/>
          </cell>
          <cell r="AG653" t="str">
            <v/>
          </cell>
          <cell r="AH653" t="str">
            <v/>
          </cell>
          <cell r="AI653" t="str">
            <v/>
          </cell>
          <cell r="AJ653" t="str">
            <v/>
          </cell>
          <cell r="AK653" t="str">
            <v/>
          </cell>
        </row>
        <row r="654">
          <cell r="B654">
            <v>540201200</v>
          </cell>
          <cell r="C654" t="str">
            <v>Normal</v>
          </cell>
          <cell r="D654" t="str">
            <v>Produtivo</v>
          </cell>
          <cell r="E654" t="str">
            <v>MBBRAS - SBC_x000D_
59.104.273/0001-29</v>
          </cell>
          <cell r="F654" t="str">
            <v>BSAO0037083</v>
          </cell>
          <cell r="G654" t="str">
            <v>DAIMLER TRUCK</v>
          </cell>
          <cell r="H654" t="str">
            <v>HAPPAG LLOYD BRASIL AGENCIAMENTO MARITIM</v>
          </cell>
          <cell r="I654" t="str">
            <v>MARITIMA</v>
          </cell>
          <cell r="J654" t="str">
            <v/>
          </cell>
          <cell r="K654">
            <v>44591</v>
          </cell>
          <cell r="L654" t="str">
            <v>HLCUSTR220113123</v>
          </cell>
          <cell r="M654" t="str">
            <v>1250252331</v>
          </cell>
          <cell r="Q654">
            <v>44591</v>
          </cell>
          <cell r="R654" t="str">
            <v>9705005 - MSC CATERINA</v>
          </cell>
          <cell r="S654" t="str">
            <v/>
          </cell>
          <cell r="T654">
            <v>44607</v>
          </cell>
          <cell r="U654">
            <v>44611</v>
          </cell>
          <cell r="V654" t="str">
            <v>152205032581876</v>
          </cell>
          <cell r="W654">
            <v>44611</v>
          </cell>
          <cell r="X654" t="str">
            <v/>
          </cell>
          <cell r="Y654" t="str">
            <v/>
          </cell>
          <cell r="Z654" t="str">
            <v/>
          </cell>
          <cell r="AA654" t="str">
            <v>0817800
PORTO DE SANTOS</v>
          </cell>
          <cell r="AB654" t="str">
            <v>0817800
PORTO DE SANTOS</v>
          </cell>
          <cell r="AC654" t="str">
            <v>BRASIL TERMINAL PORTUÁRIO S/A</v>
          </cell>
          <cell r="AD654" t="str">
            <v/>
          </cell>
          <cell r="AE654" t="str">
            <v/>
          </cell>
          <cell r="AF654" t="str">
            <v/>
          </cell>
          <cell r="AG654" t="str">
            <v/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B655">
            <v>540201202</v>
          </cell>
          <cell r="C655" t="str">
            <v>Normal</v>
          </cell>
          <cell r="D655" t="str">
            <v>Produtivo</v>
          </cell>
          <cell r="E655" t="str">
            <v>MBBRAS - SBC_x000D_
59.104.273/0001-29</v>
          </cell>
          <cell r="F655" t="str">
            <v>BSAO0037089</v>
          </cell>
          <cell r="G655" t="str">
            <v>DAIMLER TRUCK</v>
          </cell>
          <cell r="H655" t="str">
            <v>HAPPAG LLOYD BRASIL AGENCIAMENTO MARITIM</v>
          </cell>
          <cell r="I655" t="str">
            <v>MARITIMA</v>
          </cell>
          <cell r="J655" t="str">
            <v/>
          </cell>
          <cell r="K655">
            <v>44591</v>
          </cell>
          <cell r="L655" t="str">
            <v>HLCUSTR220113167</v>
          </cell>
          <cell r="M655" t="str">
            <v>1250252338</v>
          </cell>
          <cell r="Q655">
            <v>44591</v>
          </cell>
          <cell r="R655" t="str">
            <v>9705005 - MSC CATERINA</v>
          </cell>
          <cell r="S655" t="str">
            <v/>
          </cell>
          <cell r="T655">
            <v>44607</v>
          </cell>
          <cell r="U655">
            <v>44611</v>
          </cell>
          <cell r="V655" t="str">
            <v>152205032582090</v>
          </cell>
          <cell r="W655">
            <v>44611</v>
          </cell>
          <cell r="X655" t="str">
            <v/>
          </cell>
          <cell r="Y655" t="str">
            <v/>
          </cell>
          <cell r="Z655" t="str">
            <v/>
          </cell>
          <cell r="AA655" t="str">
            <v>0817800
PORTO DE SANTOS</v>
          </cell>
          <cell r="AB655" t="str">
            <v>0817800
PORTO DE SANTOS</v>
          </cell>
          <cell r="AC655" t="str">
            <v>BRASIL TERMINAL PORTUÁRIO S/A</v>
          </cell>
          <cell r="AD655" t="str">
            <v/>
          </cell>
          <cell r="AE655" t="str">
            <v/>
          </cell>
          <cell r="AF655" t="str">
            <v/>
          </cell>
          <cell r="AG655" t="str">
            <v/>
          </cell>
          <cell r="AH655" t="str">
            <v/>
          </cell>
          <cell r="AI655" t="str">
            <v/>
          </cell>
          <cell r="AJ655" t="str">
            <v/>
          </cell>
          <cell r="AK655" t="str">
            <v/>
          </cell>
        </row>
        <row r="656">
          <cell r="B656">
            <v>540201204</v>
          </cell>
          <cell r="C656" t="str">
            <v>Normal</v>
          </cell>
          <cell r="D656" t="str">
            <v>Produtivo</v>
          </cell>
          <cell r="E656" t="str">
            <v>MBBRAS - SBC_x000D_
59.104.273/0001-29</v>
          </cell>
          <cell r="F656" t="str">
            <v>BSAO0037093</v>
          </cell>
          <cell r="G656" t="str">
            <v>DAIMLER TRUCK</v>
          </cell>
          <cell r="H656" t="str">
            <v>HAPPAG LLOYD BRASIL AGENCIAMENTO MARITIM</v>
          </cell>
          <cell r="I656" t="str">
            <v>MARITIMA</v>
          </cell>
          <cell r="J656" t="str">
            <v/>
          </cell>
          <cell r="K656">
            <v>44591</v>
          </cell>
          <cell r="L656" t="str">
            <v>HLCUSTR220113189</v>
          </cell>
          <cell r="M656" t="str">
            <v>1250252337</v>
          </cell>
          <cell r="Q656">
            <v>44591</v>
          </cell>
          <cell r="R656" t="str">
            <v>9705005 - MSC CATERINA</v>
          </cell>
          <cell r="S656" t="str">
            <v/>
          </cell>
          <cell r="T656">
            <v>44607</v>
          </cell>
          <cell r="U656">
            <v>44611</v>
          </cell>
          <cell r="V656" t="str">
            <v>152205032582252</v>
          </cell>
          <cell r="W656">
            <v>44612</v>
          </cell>
          <cell r="X656" t="str">
            <v/>
          </cell>
          <cell r="Y656" t="str">
            <v/>
          </cell>
          <cell r="Z656" t="str">
            <v/>
          </cell>
          <cell r="AA656" t="str">
            <v>0817800
PORTO DE SANTOS</v>
          </cell>
          <cell r="AB656" t="str">
            <v>0817800
PORTO DE SANTOS</v>
          </cell>
          <cell r="AC656" t="str">
            <v>BRASIL TERMINAL PORTUÁRIO S/A</v>
          </cell>
          <cell r="AD656" t="str">
            <v/>
          </cell>
          <cell r="AE656" t="str">
            <v/>
          </cell>
          <cell r="AF656" t="str">
            <v/>
          </cell>
          <cell r="AG656" t="str">
            <v/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B657">
            <v>540201203</v>
          </cell>
          <cell r="C657" t="str">
            <v>Normal</v>
          </cell>
          <cell r="D657" t="str">
            <v>Produtivo</v>
          </cell>
          <cell r="E657" t="str">
            <v>MBBRAS - SBC_x000D_
59.104.273/0001-29</v>
          </cell>
          <cell r="F657" t="str">
            <v>BSAO0037092</v>
          </cell>
          <cell r="G657" t="str">
            <v>DAIMLER TRUCK</v>
          </cell>
          <cell r="H657" t="str">
            <v>HAPPAG LLOYD BRASIL AGENCIAMENTO MARITIM</v>
          </cell>
          <cell r="I657" t="str">
            <v>MARITIMA</v>
          </cell>
          <cell r="J657" t="str">
            <v/>
          </cell>
          <cell r="K657">
            <v>44591</v>
          </cell>
          <cell r="L657" t="str">
            <v>HLCUSTR220113178</v>
          </cell>
          <cell r="M657" t="str">
            <v>1250252336</v>
          </cell>
          <cell r="Q657">
            <v>44591</v>
          </cell>
          <cell r="R657" t="str">
            <v>9705005 - MSC CATERINA</v>
          </cell>
          <cell r="S657" t="str">
            <v/>
          </cell>
          <cell r="T657">
            <v>44607</v>
          </cell>
          <cell r="U657">
            <v>44611</v>
          </cell>
          <cell r="V657" t="str">
            <v>152205032582171</v>
          </cell>
          <cell r="W657">
            <v>44612</v>
          </cell>
          <cell r="X657" t="str">
            <v/>
          </cell>
          <cell r="Y657" t="str">
            <v/>
          </cell>
          <cell r="Z657" t="str">
            <v/>
          </cell>
          <cell r="AA657" t="str">
            <v>0817800
PORTO DE SANTOS</v>
          </cell>
          <cell r="AB657" t="str">
            <v>0817800
PORTO DE SANTOS</v>
          </cell>
          <cell r="AC657" t="str">
            <v>BRASIL TERMINAL PORTUÁRIO S/A</v>
          </cell>
          <cell r="AD657" t="str">
            <v/>
          </cell>
          <cell r="AE657" t="str">
            <v/>
          </cell>
          <cell r="AF657" t="str">
            <v/>
          </cell>
          <cell r="AG657" t="str">
            <v/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B658">
            <v>540201206</v>
          </cell>
          <cell r="C658" t="str">
            <v>Normal</v>
          </cell>
          <cell r="D658" t="str">
            <v>Produtivo</v>
          </cell>
          <cell r="E658" t="str">
            <v>MBBRAS - SBC_x000D_
59.104.273/0001-29</v>
          </cell>
          <cell r="F658" t="str">
            <v>BSAO0037096</v>
          </cell>
          <cell r="G658" t="str">
            <v>DAIMLER TRUCK</v>
          </cell>
          <cell r="H658" t="str">
            <v>HAPPAG LLOYD BRASIL AGENCIAMENTO MARITIM</v>
          </cell>
          <cell r="I658" t="str">
            <v>MARITIMA</v>
          </cell>
          <cell r="J658" t="str">
            <v/>
          </cell>
          <cell r="K658">
            <v>44591</v>
          </cell>
          <cell r="L658" t="str">
            <v>HLCUSTR220113240</v>
          </cell>
          <cell r="M658" t="str">
            <v>1250252340</v>
          </cell>
          <cell r="Q658">
            <v>44596</v>
          </cell>
          <cell r="R658" t="str">
            <v>9705005 - MSC CATERINA</v>
          </cell>
          <cell r="S658" t="str">
            <v/>
          </cell>
          <cell r="T658">
            <v>44607</v>
          </cell>
          <cell r="U658">
            <v>44611</v>
          </cell>
          <cell r="V658" t="str">
            <v>152205032582414</v>
          </cell>
          <cell r="W658">
            <v>44612</v>
          </cell>
          <cell r="X658" t="str">
            <v/>
          </cell>
          <cell r="Y658" t="str">
            <v/>
          </cell>
          <cell r="Z658" t="str">
            <v/>
          </cell>
          <cell r="AA658" t="str">
            <v>0817800
PORTO DE SANTOS</v>
          </cell>
          <cell r="AB658" t="str">
            <v>0817800
PORTO DE SANTOS</v>
          </cell>
          <cell r="AC658" t="str">
            <v>BRASIL TERMINAL PORTUÁRIO S/A</v>
          </cell>
          <cell r="AD658">
            <v>44616</v>
          </cell>
          <cell r="AE658" t="str">
            <v>22/0369652-3</v>
          </cell>
          <cell r="AF658">
            <v>44616</v>
          </cell>
          <cell r="AG658" t="str">
            <v>Verde</v>
          </cell>
          <cell r="AH658">
            <v>44616</v>
          </cell>
          <cell r="AI658" t="str">
            <v/>
          </cell>
          <cell r="AJ658" t="str">
            <v/>
          </cell>
          <cell r="AK658">
            <v>44616</v>
          </cell>
        </row>
        <row r="659">
          <cell r="B659">
            <v>540201205</v>
          </cell>
          <cell r="C659" t="str">
            <v>Normal</v>
          </cell>
          <cell r="D659" t="str">
            <v>Produtivo</v>
          </cell>
          <cell r="E659" t="str">
            <v>MBBRAS - SBC_x000D_
59.104.273/0001-29</v>
          </cell>
          <cell r="F659" t="str">
            <v>BSAO0037095</v>
          </cell>
          <cell r="G659" t="str">
            <v>DAIMLER TRUCK</v>
          </cell>
          <cell r="H659" t="str">
            <v>HAPPAG LLOYD BRASIL AGENCIAMENTO MARITIM</v>
          </cell>
          <cell r="I659" t="str">
            <v>MARITIMA</v>
          </cell>
          <cell r="J659" t="str">
            <v/>
          </cell>
          <cell r="K659">
            <v>44591</v>
          </cell>
          <cell r="L659" t="str">
            <v>HLCUSTR220113190</v>
          </cell>
          <cell r="M659" t="str">
            <v>1250252335</v>
          </cell>
          <cell r="Q659">
            <v>44596</v>
          </cell>
          <cell r="R659" t="str">
            <v>9705005 - MSC CATERINA</v>
          </cell>
          <cell r="S659" t="str">
            <v/>
          </cell>
          <cell r="T659">
            <v>44607</v>
          </cell>
          <cell r="U659">
            <v>44611</v>
          </cell>
          <cell r="V659" t="str">
            <v>152205032582333</v>
          </cell>
          <cell r="W659">
            <v>44611</v>
          </cell>
          <cell r="X659" t="str">
            <v/>
          </cell>
          <cell r="Y659" t="str">
            <v/>
          </cell>
          <cell r="Z659" t="str">
            <v/>
          </cell>
          <cell r="AA659" t="str">
            <v>0817800
PORTO DE SANTOS</v>
          </cell>
          <cell r="AB659" t="str">
            <v>0817800
PORTO DE SANTOS</v>
          </cell>
          <cell r="AC659" t="str">
            <v>BRASIL TERMINAL PORTUÁRIO S/A</v>
          </cell>
          <cell r="AD659">
            <v>44614</v>
          </cell>
          <cell r="AE659" t="str">
            <v>22/0355506-7</v>
          </cell>
          <cell r="AF659">
            <v>44615</v>
          </cell>
          <cell r="AG659" t="str">
            <v>Verde</v>
          </cell>
          <cell r="AH659">
            <v>44615</v>
          </cell>
          <cell r="AI659" t="str">
            <v/>
          </cell>
          <cell r="AJ659" t="str">
            <v/>
          </cell>
          <cell r="AK659" t="str">
            <v/>
          </cell>
        </row>
        <row r="660">
          <cell r="B660">
            <v>540201210</v>
          </cell>
          <cell r="C660" t="str">
            <v>Normal</v>
          </cell>
          <cell r="D660" t="str">
            <v>Produtivo</v>
          </cell>
          <cell r="E660" t="str">
            <v>MBBRAS - SBC_x000D_
59.104.273/0001-29</v>
          </cell>
          <cell r="F660" t="str">
            <v>BSAO0037106</v>
          </cell>
          <cell r="G660" t="str">
            <v>DAIMLER TRUCK</v>
          </cell>
          <cell r="H660" t="str">
            <v>HAPPAG LLOYD BRASIL AGENCIAMENTO MARITIM</v>
          </cell>
          <cell r="I660" t="str">
            <v>MARITIMA</v>
          </cell>
          <cell r="J660" t="str">
            <v/>
          </cell>
          <cell r="K660">
            <v>44591</v>
          </cell>
          <cell r="L660" t="str">
            <v>HLCUSTR220113525</v>
          </cell>
          <cell r="M660" t="str">
            <v>1250252342</v>
          </cell>
          <cell r="Q660">
            <v>44591</v>
          </cell>
          <cell r="R660" t="str">
            <v>9705005 - MSC CATERINA</v>
          </cell>
          <cell r="S660" t="str">
            <v/>
          </cell>
          <cell r="T660">
            <v>44607</v>
          </cell>
          <cell r="U660">
            <v>44611</v>
          </cell>
          <cell r="V660" t="str">
            <v>152205032582848</v>
          </cell>
          <cell r="W660">
            <v>44612</v>
          </cell>
          <cell r="X660" t="str">
            <v/>
          </cell>
          <cell r="Y660" t="str">
            <v/>
          </cell>
          <cell r="Z660" t="str">
            <v/>
          </cell>
          <cell r="AA660" t="str">
            <v>0817800
PORTO DE SANTOS</v>
          </cell>
          <cell r="AB660" t="str">
            <v>0817800
PORTO DE SANTOS</v>
          </cell>
          <cell r="AC660" t="str">
            <v>BRASIL TERMINAL PORTUÁRIO S/A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B661">
            <v>540201209</v>
          </cell>
          <cell r="C661" t="str">
            <v>Normal</v>
          </cell>
          <cell r="D661" t="str">
            <v>Produtivo</v>
          </cell>
          <cell r="E661" t="str">
            <v>MBBRAS - SBC_x000D_
59.104.273/0001-29</v>
          </cell>
          <cell r="F661" t="str">
            <v>BSAO0037104</v>
          </cell>
          <cell r="G661" t="str">
            <v>DAIMLER TRUCK</v>
          </cell>
          <cell r="H661" t="str">
            <v>HAPPAG LLOYD BRASIL AGENCIAMENTO MARITIM</v>
          </cell>
          <cell r="I661" t="str">
            <v>MARITIMA</v>
          </cell>
          <cell r="J661" t="str">
            <v/>
          </cell>
          <cell r="K661">
            <v>44591</v>
          </cell>
          <cell r="L661" t="str">
            <v>HLCUSTR220113514</v>
          </cell>
          <cell r="M661" t="str">
            <v>1250252350</v>
          </cell>
          <cell r="Q661">
            <v>44596</v>
          </cell>
          <cell r="R661" t="str">
            <v>9705005 - MSC CATERINA</v>
          </cell>
          <cell r="S661" t="str">
            <v/>
          </cell>
          <cell r="T661">
            <v>44607</v>
          </cell>
          <cell r="U661">
            <v>44611</v>
          </cell>
          <cell r="V661" t="str">
            <v>152205032582767</v>
          </cell>
          <cell r="W661">
            <v>44612</v>
          </cell>
          <cell r="X661" t="str">
            <v/>
          </cell>
          <cell r="Y661" t="str">
            <v/>
          </cell>
          <cell r="Z661" t="str">
            <v/>
          </cell>
          <cell r="AA661" t="str">
            <v>0817800
PORTO DE SANTOS</v>
          </cell>
          <cell r="AB661" t="str">
            <v>0817800
PORTO DE SANTOS</v>
          </cell>
          <cell r="AC661" t="str">
            <v>BRASIL TERMINAL PORTUÁRIO S/A</v>
          </cell>
          <cell r="AD661">
            <v>44614</v>
          </cell>
          <cell r="AE661" t="str">
            <v>22/0355507-5</v>
          </cell>
          <cell r="AF661">
            <v>44615</v>
          </cell>
          <cell r="AG661" t="str">
            <v>Verde</v>
          </cell>
          <cell r="AH661">
            <v>44615</v>
          </cell>
          <cell r="AI661" t="str">
            <v/>
          </cell>
          <cell r="AJ661" t="str">
            <v/>
          </cell>
          <cell r="AK661">
            <v>44615</v>
          </cell>
        </row>
        <row r="662">
          <cell r="B662">
            <v>540201207</v>
          </cell>
          <cell r="C662" t="str">
            <v>Normal</v>
          </cell>
          <cell r="D662" t="str">
            <v>Produtivo</v>
          </cell>
          <cell r="E662" t="str">
            <v>MBBRAS - SBC_x000D_
59.104.273/0001-29</v>
          </cell>
          <cell r="F662" t="str">
            <v>BSAO0037099</v>
          </cell>
          <cell r="G662" t="str">
            <v>DAIMLER TRUCK</v>
          </cell>
          <cell r="H662" t="str">
            <v>HAPPAG LLOYD BRASIL AGENCIAMENTO MARITIM</v>
          </cell>
          <cell r="I662" t="str">
            <v>MARITIMA</v>
          </cell>
          <cell r="J662" t="str">
            <v/>
          </cell>
          <cell r="K662">
            <v>44591</v>
          </cell>
          <cell r="L662" t="str">
            <v>HLCUSTR220113313</v>
          </cell>
          <cell r="M662" t="str">
            <v>1250252339</v>
          </cell>
          <cell r="Q662">
            <v>44591</v>
          </cell>
          <cell r="R662" t="str">
            <v>9705005 - MSC CATERINA</v>
          </cell>
          <cell r="S662" t="str">
            <v/>
          </cell>
          <cell r="T662">
            <v>44607</v>
          </cell>
          <cell r="U662">
            <v>44611</v>
          </cell>
          <cell r="V662" t="str">
            <v>152205032582503</v>
          </cell>
          <cell r="W662">
            <v>44612</v>
          </cell>
          <cell r="X662" t="str">
            <v/>
          </cell>
          <cell r="Y662" t="str">
            <v/>
          </cell>
          <cell r="Z662" t="str">
            <v/>
          </cell>
          <cell r="AA662" t="str">
            <v>0817800
PORTO DE SANTOS</v>
          </cell>
          <cell r="AB662" t="str">
            <v>0817800
PORTO DE SANTOS</v>
          </cell>
          <cell r="AC662" t="str">
            <v>BRASIL TERMINAL PORTUÁRIO S/A</v>
          </cell>
          <cell r="AD662" t="str">
            <v/>
          </cell>
          <cell r="AE662" t="str">
            <v/>
          </cell>
          <cell r="AF662" t="str">
            <v/>
          </cell>
          <cell r="AG662" t="str">
            <v/>
          </cell>
          <cell r="AH662" t="str">
            <v/>
          </cell>
          <cell r="AI662" t="str">
            <v/>
          </cell>
          <cell r="AJ662" t="str">
            <v/>
          </cell>
          <cell r="AK662" t="str">
            <v/>
          </cell>
        </row>
        <row r="663">
          <cell r="B663">
            <v>540201208</v>
          </cell>
          <cell r="C663" t="str">
            <v>Normal</v>
          </cell>
          <cell r="D663" t="str">
            <v>Produtivo</v>
          </cell>
          <cell r="E663" t="str">
            <v>MBBRAS - SBC_x000D_
59.104.273/0001-29</v>
          </cell>
          <cell r="F663" t="str">
            <v>BSAO0037102</v>
          </cell>
          <cell r="G663" t="str">
            <v>DAIMLER TRUCK</v>
          </cell>
          <cell r="H663" t="str">
            <v>HAPPAG LLOYD BRASIL AGENCIAMENTO MARITIM</v>
          </cell>
          <cell r="I663" t="str">
            <v>MARITIMA</v>
          </cell>
          <cell r="J663" t="str">
            <v/>
          </cell>
          <cell r="K663">
            <v>44591</v>
          </cell>
          <cell r="L663" t="str">
            <v>HLCUSTR220113485</v>
          </cell>
          <cell r="M663" t="str">
            <v>1250252343</v>
          </cell>
          <cell r="Q663">
            <v>44591</v>
          </cell>
          <cell r="R663" t="str">
            <v>9705005 -MSC CATERINA</v>
          </cell>
          <cell r="S663" t="str">
            <v/>
          </cell>
          <cell r="T663">
            <v>44607</v>
          </cell>
          <cell r="U663">
            <v>44611</v>
          </cell>
          <cell r="V663" t="str">
            <v>152205032582686</v>
          </cell>
          <cell r="W663">
            <v>44612</v>
          </cell>
          <cell r="X663" t="str">
            <v/>
          </cell>
          <cell r="Y663" t="str">
            <v/>
          </cell>
          <cell r="Z663" t="str">
            <v/>
          </cell>
          <cell r="AA663" t="str">
            <v>0817800
PORTO DE SANTOS</v>
          </cell>
          <cell r="AB663" t="str">
            <v/>
          </cell>
          <cell r="AC663" t="str">
            <v/>
          </cell>
          <cell r="AD663" t="str">
            <v/>
          </cell>
          <cell r="AE663" t="str">
            <v/>
          </cell>
          <cell r="AF663" t="str">
            <v/>
          </cell>
          <cell r="AG663" t="str">
            <v/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B664">
            <v>540201216</v>
          </cell>
          <cell r="C664" t="str">
            <v>Normal</v>
          </cell>
          <cell r="D664" t="str">
            <v>Produtivo</v>
          </cell>
          <cell r="E664" t="str">
            <v>MBBRAS - SBC_x000D_
59.104.273/0001-29</v>
          </cell>
          <cell r="F664" t="str">
            <v>BSAO0037118</v>
          </cell>
          <cell r="G664" t="str">
            <v>DAIMLER TRUCK</v>
          </cell>
          <cell r="H664" t="str">
            <v>HAPPAG LLOYD BRASIL AGENCIAMENTO MARITIM</v>
          </cell>
          <cell r="I664" t="str">
            <v>MARITIMA</v>
          </cell>
          <cell r="J664" t="str">
            <v/>
          </cell>
          <cell r="K664">
            <v>44591</v>
          </cell>
          <cell r="L664" t="str">
            <v>HLCUSTR220113569</v>
          </cell>
          <cell r="M664" t="str">
            <v>1250252344</v>
          </cell>
          <cell r="Q664">
            <v>44591</v>
          </cell>
          <cell r="R664" t="str">
            <v>9705005 -MSC CATERINA</v>
          </cell>
          <cell r="S664" t="str">
            <v>FCL</v>
          </cell>
          <cell r="T664">
            <v>44607</v>
          </cell>
          <cell r="U664">
            <v>44611</v>
          </cell>
          <cell r="V664" t="str">
            <v>152205032583224</v>
          </cell>
          <cell r="W664">
            <v>44612</v>
          </cell>
          <cell r="X664" t="str">
            <v/>
          </cell>
          <cell r="Y664" t="str">
            <v/>
          </cell>
          <cell r="Z664" t="str">
            <v/>
          </cell>
          <cell r="AA664" t="str">
            <v>0817800
PORTO DE SANTOS</v>
          </cell>
          <cell r="AB664" t="str">
            <v>0817800
PORTO DE SANTOS</v>
          </cell>
          <cell r="AC664" t="str">
            <v>BRASIL TERMINAL PORTUÁRIO S/A</v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B665">
            <v>540201211</v>
          </cell>
          <cell r="C665" t="str">
            <v>Normal</v>
          </cell>
          <cell r="D665" t="str">
            <v>Produtivo</v>
          </cell>
          <cell r="E665" t="str">
            <v>MBBRAS - SBC_x000D_
59.104.273/0001-29</v>
          </cell>
          <cell r="F665" t="str">
            <v>BSAO0037109</v>
          </cell>
          <cell r="G665" t="str">
            <v>DAIMLER TRUCK</v>
          </cell>
          <cell r="H665" t="str">
            <v>HAPPAG LLOYD BRASIL AGENCIAMENTO MARITIM</v>
          </cell>
          <cell r="I665" t="str">
            <v>MARITIMA</v>
          </cell>
          <cell r="J665" t="str">
            <v/>
          </cell>
          <cell r="K665">
            <v>44591</v>
          </cell>
          <cell r="L665" t="str">
            <v>HLCUSTR220113536</v>
          </cell>
          <cell r="M665" t="str">
            <v>1250252341</v>
          </cell>
          <cell r="Q665">
            <v>44591</v>
          </cell>
          <cell r="R665" t="str">
            <v>9705005 -MSC CATERINA</v>
          </cell>
          <cell r="S665" t="str">
            <v/>
          </cell>
          <cell r="T665">
            <v>44607</v>
          </cell>
          <cell r="U665">
            <v>44611</v>
          </cell>
          <cell r="V665" t="str">
            <v>152205032582929</v>
          </cell>
          <cell r="W665">
            <v>44612</v>
          </cell>
          <cell r="X665" t="str">
            <v/>
          </cell>
          <cell r="Y665" t="str">
            <v/>
          </cell>
          <cell r="Z665" t="str">
            <v/>
          </cell>
          <cell r="AA665" t="str">
            <v>0817800
PORTO DE SANTOS</v>
          </cell>
          <cell r="AB665" t="str">
            <v>0817800
PORTO DE SANTOS</v>
          </cell>
          <cell r="AC665" t="str">
            <v>BRASIL TERMINAL PORTUÁRIO S/A</v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B666">
            <v>540201212</v>
          </cell>
          <cell r="C666" t="str">
            <v>Normal</v>
          </cell>
          <cell r="D666" t="str">
            <v>Produtivo</v>
          </cell>
          <cell r="E666" t="str">
            <v>MBBRAS - SBC_x000D_
59.104.273/0001-29</v>
          </cell>
          <cell r="F666" t="str">
            <v>BSAO0037113</v>
          </cell>
          <cell r="G666" t="str">
            <v>DAIMLER TRUCK</v>
          </cell>
          <cell r="H666" t="str">
            <v>HAPPAG LLOYD BRASIL AGENCIAMENTO MARITIM</v>
          </cell>
          <cell r="I666" t="str">
            <v>MARITIMA</v>
          </cell>
          <cell r="J666" t="str">
            <v/>
          </cell>
          <cell r="K666">
            <v>44591</v>
          </cell>
          <cell r="L666" t="str">
            <v>HLCUSTR220113547</v>
          </cell>
          <cell r="M666" t="str">
            <v>1250252345</v>
          </cell>
          <cell r="Q666">
            <v>44591</v>
          </cell>
          <cell r="R666" t="str">
            <v>9705005 -MSC CATERINA</v>
          </cell>
          <cell r="S666" t="str">
            <v>FCL</v>
          </cell>
          <cell r="T666">
            <v>44607</v>
          </cell>
          <cell r="U666">
            <v>44611</v>
          </cell>
          <cell r="V666" t="str">
            <v>152205032583062</v>
          </cell>
          <cell r="W666">
            <v>44611</v>
          </cell>
          <cell r="X666" t="str">
            <v/>
          </cell>
          <cell r="Y666" t="str">
            <v/>
          </cell>
          <cell r="Z666" t="str">
            <v/>
          </cell>
          <cell r="AA666" t="str">
            <v>0817800
PORTO DE SANTOS</v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B667">
            <v>540201214</v>
          </cell>
          <cell r="C667" t="str">
            <v>Normal</v>
          </cell>
          <cell r="D667" t="str">
            <v>Produtivo</v>
          </cell>
          <cell r="E667" t="str">
            <v>MBBRAS - SBC_x000D_
59.104.273/0001-29</v>
          </cell>
          <cell r="F667" t="str">
            <v>BSAO0037117</v>
          </cell>
          <cell r="G667" t="str">
            <v>DAIMLER TRUCK</v>
          </cell>
          <cell r="H667" t="str">
            <v>HAPPAG LLOYD BRASIL AGENCIAMENTO MARITIM</v>
          </cell>
          <cell r="I667" t="str">
            <v>MARITIMA</v>
          </cell>
          <cell r="J667" t="str">
            <v/>
          </cell>
          <cell r="K667">
            <v>44591</v>
          </cell>
          <cell r="L667" t="str">
            <v>HLCUSTR220113558</v>
          </cell>
          <cell r="M667" t="str">
            <v>1250252349</v>
          </cell>
          <cell r="Q667">
            <v>44596</v>
          </cell>
          <cell r="R667" t="str">
            <v>9705005 -MSC CATERINA</v>
          </cell>
          <cell r="S667" t="str">
            <v>FCL</v>
          </cell>
          <cell r="T667">
            <v>44607</v>
          </cell>
          <cell r="U667">
            <v>44611</v>
          </cell>
          <cell r="V667" t="str">
            <v>152205032583143</v>
          </cell>
          <cell r="W667">
            <v>44611</v>
          </cell>
          <cell r="X667" t="str">
            <v/>
          </cell>
          <cell r="Y667" t="str">
            <v/>
          </cell>
          <cell r="Z667" t="str">
            <v/>
          </cell>
          <cell r="AA667" t="str">
            <v>0817800
PORTO DE SANTOS</v>
          </cell>
          <cell r="AB667" t="str">
            <v>0817800
PORTO DE SANTOS</v>
          </cell>
          <cell r="AC667" t="str">
            <v>BRASIL TERMINAL PORTUÁRIO S/A</v>
          </cell>
          <cell r="AD667">
            <v>44615</v>
          </cell>
          <cell r="AE667" t="str">
            <v>22/0365691-2</v>
          </cell>
          <cell r="AF667">
            <v>44616</v>
          </cell>
          <cell r="AG667" t="str">
            <v>Verde</v>
          </cell>
          <cell r="AH667">
            <v>44616</v>
          </cell>
          <cell r="AI667" t="str">
            <v/>
          </cell>
          <cell r="AJ667" t="str">
            <v/>
          </cell>
          <cell r="AK667">
            <v>44616</v>
          </cell>
        </row>
        <row r="668">
          <cell r="B668">
            <v>540201231</v>
          </cell>
          <cell r="C668" t="str">
            <v>Normal</v>
          </cell>
          <cell r="D668" t="str">
            <v>Produtivo</v>
          </cell>
          <cell r="E668" t="str">
            <v>MBBRAS - SBC_x000D_
59.104.273/0001-29</v>
          </cell>
          <cell r="F668" t="str">
            <v>BSAO0037125</v>
          </cell>
          <cell r="G668" t="str">
            <v>DAIMLER TRUCK</v>
          </cell>
          <cell r="H668" t="str">
            <v>HAPPAG LLOYD BRASIL AGENCIAMENTO MARITIM</v>
          </cell>
          <cell r="I668" t="str">
            <v>MARITIMA</v>
          </cell>
          <cell r="J668" t="str">
            <v/>
          </cell>
          <cell r="K668">
            <v>44591</v>
          </cell>
          <cell r="L668" t="str">
            <v>HLCUSTR220113609</v>
          </cell>
          <cell r="M668" t="str">
            <v>1250252351</v>
          </cell>
          <cell r="Q668">
            <v>44596</v>
          </cell>
          <cell r="R668" t="str">
            <v>9705005 -MSC CATERINA</v>
          </cell>
          <cell r="S668" t="str">
            <v>FCL</v>
          </cell>
          <cell r="T668">
            <v>44607</v>
          </cell>
          <cell r="U668">
            <v>44611</v>
          </cell>
          <cell r="V668" t="str">
            <v>152205032583658</v>
          </cell>
          <cell r="W668">
            <v>44612</v>
          </cell>
          <cell r="X668" t="str">
            <v/>
          </cell>
          <cell r="Y668" t="str">
            <v/>
          </cell>
          <cell r="Z668" t="str">
            <v/>
          </cell>
          <cell r="AA668" t="str">
            <v>0817800
PORTO DE SANTOS</v>
          </cell>
          <cell r="AB668" t="str">
            <v>0817800
PORTO DE SANTOS</v>
          </cell>
          <cell r="AC668" t="str">
            <v>BRASIL TERMINAL PORTUÁRIO S/A</v>
          </cell>
          <cell r="AD668">
            <v>44629</v>
          </cell>
          <cell r="AE668" t="str">
            <v>22/0453129-3</v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</row>
        <row r="669">
          <cell r="B669">
            <v>540201218</v>
          </cell>
          <cell r="C669" t="str">
            <v>Normal</v>
          </cell>
          <cell r="D669" t="str">
            <v>Produtivo</v>
          </cell>
          <cell r="E669" t="str">
            <v>MBBRAS - SBC_x000D_
59.104.273/0001-29</v>
          </cell>
          <cell r="F669" t="str">
            <v>BSAO0037122</v>
          </cell>
          <cell r="G669" t="str">
            <v>DAIMLER TRUCK</v>
          </cell>
          <cell r="H669" t="str">
            <v>HAPPAG LLOYD BRASIL AGENCIAMENTO MARITIM</v>
          </cell>
          <cell r="I669" t="str">
            <v>MARITIMA</v>
          </cell>
          <cell r="J669" t="str">
            <v/>
          </cell>
          <cell r="K669">
            <v>44591</v>
          </cell>
          <cell r="L669" t="str">
            <v>HLCUSTR220113580</v>
          </cell>
          <cell r="M669" t="str">
            <v>1250252348</v>
          </cell>
          <cell r="Q669">
            <v>44591</v>
          </cell>
          <cell r="R669" t="str">
            <v>9705005 - MSC CATERINA</v>
          </cell>
          <cell r="S669" t="str">
            <v>FCL</v>
          </cell>
          <cell r="T669">
            <v>44607</v>
          </cell>
          <cell r="U669">
            <v>44611</v>
          </cell>
          <cell r="V669" t="str">
            <v>152205032583496</v>
          </cell>
          <cell r="W669">
            <v>44611</v>
          </cell>
          <cell r="X669" t="str">
            <v/>
          </cell>
          <cell r="Y669" t="str">
            <v/>
          </cell>
          <cell r="Z669" t="str">
            <v/>
          </cell>
          <cell r="AA669" t="str">
            <v>0817800
PORTO DE SANTOS</v>
          </cell>
          <cell r="AB669" t="str">
            <v>0817800
PORTO DE SANTOS</v>
          </cell>
          <cell r="AC669" t="str">
            <v>BRASIL TERMINAL PORTUÁRIO S/A</v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</row>
        <row r="670">
          <cell r="B670">
            <v>540201219</v>
          </cell>
          <cell r="C670" t="str">
            <v>Normal</v>
          </cell>
          <cell r="D670" t="str">
            <v>Produtivo</v>
          </cell>
          <cell r="E670" t="str">
            <v>MBBRAS - SBC_x000D_
59.104.273/0001-29</v>
          </cell>
          <cell r="F670" t="str">
            <v>BSAO0037124</v>
          </cell>
          <cell r="G670" t="str">
            <v>DAIMLER TRUCK</v>
          </cell>
          <cell r="H670" t="str">
            <v>HAPPAG LLOYD BRASIL AGENCIAMENTO MARITIM</v>
          </cell>
          <cell r="I670" t="str">
            <v>MARITIMA</v>
          </cell>
          <cell r="J670" t="str">
            <v/>
          </cell>
          <cell r="K670">
            <v>44591</v>
          </cell>
          <cell r="L670" t="str">
            <v>HLCUSTR220113591</v>
          </cell>
          <cell r="M670" t="str">
            <v>1250252356</v>
          </cell>
          <cell r="Q670">
            <v>44596</v>
          </cell>
          <cell r="R670" t="str">
            <v>9705005 - MSC CATERINA</v>
          </cell>
          <cell r="S670" t="str">
            <v>FCL</v>
          </cell>
          <cell r="T670">
            <v>44607</v>
          </cell>
          <cell r="U670">
            <v>44611</v>
          </cell>
          <cell r="V670" t="str">
            <v>152205032583577</v>
          </cell>
          <cell r="W670">
            <v>44612</v>
          </cell>
          <cell r="X670" t="str">
            <v/>
          </cell>
          <cell r="Y670" t="str">
            <v/>
          </cell>
          <cell r="Z670" t="str">
            <v/>
          </cell>
          <cell r="AA670" t="str">
            <v>0817800
PORTO DE SANTOS</v>
          </cell>
          <cell r="AB670" t="str">
            <v>0817800
PORTO DE SANTOS</v>
          </cell>
          <cell r="AC670" t="str">
            <v>BRASIL TERMINAL PORTUÁRIO S/A</v>
          </cell>
          <cell r="AD670">
            <v>44627</v>
          </cell>
          <cell r="AE670" t="str">
            <v>22/0435621-1</v>
          </cell>
          <cell r="AF670">
            <v>44628</v>
          </cell>
          <cell r="AG670" t="str">
            <v>Verde</v>
          </cell>
          <cell r="AH670">
            <v>44628</v>
          </cell>
          <cell r="AI670" t="str">
            <v/>
          </cell>
          <cell r="AJ670" t="str">
            <v/>
          </cell>
          <cell r="AK670" t="str">
            <v/>
          </cell>
        </row>
        <row r="671">
          <cell r="B671">
            <v>540201217</v>
          </cell>
          <cell r="C671" t="str">
            <v>Normal</v>
          </cell>
          <cell r="D671" t="str">
            <v>Produtivo</v>
          </cell>
          <cell r="E671" t="str">
            <v>MBBRAS - SBC_x000D_
59.104.273/0001-29</v>
          </cell>
          <cell r="F671" t="str">
            <v>BSAO0037120</v>
          </cell>
          <cell r="G671" t="str">
            <v>DAIMLER TRUCK</v>
          </cell>
          <cell r="H671" t="str">
            <v>HAPPAG LLOYD BRASIL AGENCIAMENTO MARITIM</v>
          </cell>
          <cell r="I671" t="str">
            <v>MARITIMA</v>
          </cell>
          <cell r="J671" t="str">
            <v/>
          </cell>
          <cell r="K671">
            <v>44591</v>
          </cell>
          <cell r="L671" t="str">
            <v>HLCUSTR220113570</v>
          </cell>
          <cell r="M671" t="str">
            <v>1250252346</v>
          </cell>
          <cell r="Q671">
            <v>44596</v>
          </cell>
          <cell r="R671" t="str">
            <v>9705005 - MSC CATERINA</v>
          </cell>
          <cell r="S671" t="str">
            <v>FCL</v>
          </cell>
          <cell r="T671">
            <v>44607</v>
          </cell>
          <cell r="U671">
            <v>44611</v>
          </cell>
          <cell r="V671" t="str">
            <v>152205032583305</v>
          </cell>
          <cell r="W671">
            <v>44611</v>
          </cell>
          <cell r="X671" t="str">
            <v/>
          </cell>
          <cell r="Y671" t="str">
            <v/>
          </cell>
          <cell r="Z671" t="str">
            <v/>
          </cell>
          <cell r="AA671" t="str">
            <v>0817800
PORTO DE SANTOS</v>
          </cell>
          <cell r="AB671" t="str">
            <v>0817800
PORTO DE SANTOS</v>
          </cell>
          <cell r="AC671" t="str">
            <v>BRASIL TERMINAL PORTUÁRIO S/A</v>
          </cell>
          <cell r="AD671">
            <v>44627</v>
          </cell>
          <cell r="AE671" t="str">
            <v>22/0433780-2</v>
          </cell>
          <cell r="AF671">
            <v>44628</v>
          </cell>
          <cell r="AG671" t="str">
            <v>Verde</v>
          </cell>
          <cell r="AH671">
            <v>44628</v>
          </cell>
          <cell r="AI671" t="str">
            <v/>
          </cell>
          <cell r="AJ671" t="str">
            <v/>
          </cell>
          <cell r="AK671">
            <v>44628</v>
          </cell>
        </row>
        <row r="672">
          <cell r="B672">
            <v>540201235</v>
          </cell>
          <cell r="C672" t="str">
            <v>Normal</v>
          </cell>
          <cell r="D672" t="str">
            <v>Produtivo</v>
          </cell>
          <cell r="E672" t="str">
            <v>MBBRAS - SBC_x000D_
59.104.273/0001-29</v>
          </cell>
          <cell r="F672" t="str">
            <v>BSAO0037134</v>
          </cell>
          <cell r="G672" t="str">
            <v>DAIMLER TRUCK</v>
          </cell>
          <cell r="H672" t="str">
            <v>HAPPAG LLOYD BRASIL AGENCIAMENTO MARITIM</v>
          </cell>
          <cell r="I672" t="str">
            <v>MARITIMA</v>
          </cell>
          <cell r="J672" t="str">
            <v/>
          </cell>
          <cell r="K672">
            <v>44591</v>
          </cell>
          <cell r="L672" t="str">
            <v>HLCUSTR220113697</v>
          </cell>
          <cell r="M672" t="str">
            <v>1250252354</v>
          </cell>
          <cell r="Q672">
            <v>44596</v>
          </cell>
          <cell r="R672" t="str">
            <v>9705005 - MSC CATERINA</v>
          </cell>
          <cell r="S672" t="str">
            <v>FCL</v>
          </cell>
          <cell r="T672">
            <v>44607</v>
          </cell>
          <cell r="U672">
            <v>44611</v>
          </cell>
          <cell r="V672" t="str">
            <v>152205032584034</v>
          </cell>
          <cell r="W672">
            <v>44612</v>
          </cell>
          <cell r="X672" t="str">
            <v/>
          </cell>
          <cell r="Y672" t="str">
            <v/>
          </cell>
          <cell r="Z672" t="str">
            <v/>
          </cell>
          <cell r="AA672" t="str">
            <v>0817800
PORTO DE SANTOS</v>
          </cell>
          <cell r="AB672" t="str">
            <v>0817800
PORTO DE SANTOS</v>
          </cell>
          <cell r="AC672" t="str">
            <v>BRASIL TERMINAL PORTUÁRIO S/A</v>
          </cell>
          <cell r="AD672">
            <v>44616</v>
          </cell>
          <cell r="AE672" t="str">
            <v>22/0371422-0</v>
          </cell>
          <cell r="AF672">
            <v>44616</v>
          </cell>
          <cell r="AG672" t="str">
            <v>Verde</v>
          </cell>
          <cell r="AH672">
            <v>44616</v>
          </cell>
          <cell r="AI672" t="str">
            <v/>
          </cell>
          <cell r="AJ672" t="str">
            <v/>
          </cell>
          <cell r="AK672">
            <v>44616</v>
          </cell>
        </row>
        <row r="673">
          <cell r="B673">
            <v>540201233</v>
          </cell>
          <cell r="C673" t="str">
            <v>Normal</v>
          </cell>
          <cell r="D673" t="str">
            <v>Produtivo</v>
          </cell>
          <cell r="E673" t="str">
            <v>MBBRAS - SBC_x000D_
59.104.273/0001-29</v>
          </cell>
          <cell r="F673" t="str">
            <v>BSAO0037130</v>
          </cell>
          <cell r="G673" t="str">
            <v>DAIMLER TRUCK</v>
          </cell>
          <cell r="H673" t="str">
            <v>HAPPAG LLOYD BRASIL AGENCIAMENTO MARITIM</v>
          </cell>
          <cell r="I673" t="str">
            <v>MARITIMA</v>
          </cell>
          <cell r="J673" t="str">
            <v/>
          </cell>
          <cell r="K673">
            <v>44591</v>
          </cell>
          <cell r="L673" t="str">
            <v>HLCUSTR220113675</v>
          </cell>
          <cell r="M673" t="str">
            <v>1250252352</v>
          </cell>
          <cell r="Q673">
            <v>44591</v>
          </cell>
          <cell r="R673" t="str">
            <v>9705005 - MSC CATERINA</v>
          </cell>
          <cell r="S673" t="str">
            <v>FCL</v>
          </cell>
          <cell r="T673">
            <v>44607</v>
          </cell>
          <cell r="U673">
            <v>44611</v>
          </cell>
          <cell r="V673" t="str">
            <v>152205032583810</v>
          </cell>
          <cell r="W673">
            <v>44612</v>
          </cell>
          <cell r="X673" t="str">
            <v/>
          </cell>
          <cell r="Y673" t="str">
            <v/>
          </cell>
          <cell r="Z673" t="str">
            <v/>
          </cell>
          <cell r="AA673" t="str">
            <v>0817800
PORTO DE SANTOS</v>
          </cell>
          <cell r="AB673" t="str">
            <v>0817800
PORTO DE SANTOS</v>
          </cell>
          <cell r="AC673" t="str">
            <v>BRASIL TERMINAL PORTUÁRIO S/A</v>
          </cell>
          <cell r="AD673" t="str">
            <v/>
          </cell>
          <cell r="AE673" t="str">
            <v/>
          </cell>
          <cell r="AF673" t="str">
            <v/>
          </cell>
          <cell r="AG673" t="str">
            <v/>
          </cell>
          <cell r="AH673" t="str">
            <v/>
          </cell>
          <cell r="AI673" t="str">
            <v/>
          </cell>
          <cell r="AJ673" t="str">
            <v/>
          </cell>
          <cell r="AK673" t="str">
            <v/>
          </cell>
        </row>
        <row r="674">
          <cell r="B674">
            <v>540201232</v>
          </cell>
          <cell r="C674" t="str">
            <v>Normal</v>
          </cell>
          <cell r="D674" t="str">
            <v>Produtivo</v>
          </cell>
          <cell r="E674" t="str">
            <v>MBBRAS - SBC_x000D_
59.104.273/0001-29</v>
          </cell>
          <cell r="F674" t="str">
            <v>BSAO0037128</v>
          </cell>
          <cell r="G674" t="str">
            <v>DAIMLER TRUCK</v>
          </cell>
          <cell r="H674" t="str">
            <v>HAPPAG LLOYD BRASIL AGENCIAMENTO MARITIM</v>
          </cell>
          <cell r="I674" t="str">
            <v>MARITIMA</v>
          </cell>
          <cell r="J674" t="str">
            <v/>
          </cell>
          <cell r="K674">
            <v>44591</v>
          </cell>
          <cell r="L674" t="str">
            <v>HLCUSTR220113620</v>
          </cell>
          <cell r="M674" t="str">
            <v>1250252353</v>
          </cell>
          <cell r="Q674">
            <v>44591</v>
          </cell>
          <cell r="R674" t="str">
            <v>9705005 - MSC CATERINA</v>
          </cell>
          <cell r="S674" t="str">
            <v>FCL</v>
          </cell>
          <cell r="T674">
            <v>44607</v>
          </cell>
          <cell r="U674">
            <v>44611</v>
          </cell>
          <cell r="V674" t="str">
            <v>152205032583739</v>
          </cell>
          <cell r="W674">
            <v>44611</v>
          </cell>
          <cell r="X674" t="str">
            <v/>
          </cell>
          <cell r="Y674" t="str">
            <v/>
          </cell>
          <cell r="Z674" t="str">
            <v/>
          </cell>
          <cell r="AA674" t="str">
            <v>0817800
PORTO DE SANTOS</v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B675">
            <v>540201234</v>
          </cell>
          <cell r="C675" t="str">
            <v>Normal</v>
          </cell>
          <cell r="D675" t="str">
            <v>Produtivo</v>
          </cell>
          <cell r="E675" t="str">
            <v>MBBRAS - SBC_x000D_
59.104.273/0001-29</v>
          </cell>
          <cell r="F675" t="str">
            <v>BSAO0037131</v>
          </cell>
          <cell r="G675" t="str">
            <v>DAIMLER TRUCK</v>
          </cell>
          <cell r="H675" t="str">
            <v>HAPPAG LLOYD BRASIL AGENCIAMENTO MARITIM</v>
          </cell>
          <cell r="I675" t="str">
            <v>MARITIMA</v>
          </cell>
          <cell r="J675" t="str">
            <v/>
          </cell>
          <cell r="K675">
            <v>44591</v>
          </cell>
          <cell r="L675" t="str">
            <v>HLCUSTR220113686</v>
          </cell>
          <cell r="M675" t="str">
            <v>1250252355</v>
          </cell>
          <cell r="Q675">
            <v>44596</v>
          </cell>
          <cell r="R675" t="str">
            <v>9705005 - MSC CATERINA</v>
          </cell>
          <cell r="S675" t="str">
            <v>FCL</v>
          </cell>
          <cell r="T675">
            <v>44607</v>
          </cell>
          <cell r="U675">
            <v>44611</v>
          </cell>
          <cell r="V675" t="str">
            <v>152205032583909</v>
          </cell>
          <cell r="W675">
            <v>44612</v>
          </cell>
          <cell r="X675" t="str">
            <v/>
          </cell>
          <cell r="Y675" t="str">
            <v/>
          </cell>
          <cell r="Z675" t="str">
            <v/>
          </cell>
          <cell r="AA675" t="str">
            <v>0817800
PORTO DE SANTOS</v>
          </cell>
          <cell r="AB675" t="str">
            <v>0817800
PORTO DE SANTOS</v>
          </cell>
          <cell r="AC675" t="str">
            <v>BRASIL TERMINAL PORTUÁRIO S/A</v>
          </cell>
          <cell r="AD675">
            <v>44613</v>
          </cell>
          <cell r="AE675" t="str">
            <v>22/0343142-2</v>
          </cell>
          <cell r="AF675">
            <v>44614</v>
          </cell>
          <cell r="AG675" t="str">
            <v>Verde</v>
          </cell>
          <cell r="AH675">
            <v>44614</v>
          </cell>
          <cell r="AI675" t="str">
            <v/>
          </cell>
          <cell r="AJ675" t="str">
            <v/>
          </cell>
          <cell r="AK675">
            <v>44614</v>
          </cell>
        </row>
        <row r="676">
          <cell r="B676">
            <v>540201236</v>
          </cell>
          <cell r="C676" t="str">
            <v>Normal</v>
          </cell>
          <cell r="D676" t="str">
            <v>Produtivo</v>
          </cell>
          <cell r="E676" t="str">
            <v>MBBRAS - SBC_x000D_
59.104.273/0001-29</v>
          </cell>
          <cell r="F676" t="str">
            <v>BSAO0037139</v>
          </cell>
          <cell r="G676" t="str">
            <v>DAIMLER TRUCK</v>
          </cell>
          <cell r="H676" t="str">
            <v>HAPPAG LLOYD BRASIL AGENCIAMENTO MARITIM</v>
          </cell>
          <cell r="I676" t="str">
            <v>MARITIMA</v>
          </cell>
          <cell r="J676" t="str">
            <v/>
          </cell>
          <cell r="K676">
            <v>44591</v>
          </cell>
          <cell r="L676" t="str">
            <v>HLCUSTR220113832</v>
          </cell>
          <cell r="M676" t="str">
            <v>1250252357</v>
          </cell>
          <cell r="Q676">
            <v>44591</v>
          </cell>
          <cell r="R676" t="str">
            <v>9705005 - MSC CATERINA</v>
          </cell>
          <cell r="S676" t="str">
            <v>FCL</v>
          </cell>
          <cell r="T676">
            <v>44607</v>
          </cell>
          <cell r="U676">
            <v>44611</v>
          </cell>
          <cell r="V676" t="str">
            <v>152205032584115</v>
          </cell>
          <cell r="W676">
            <v>44611</v>
          </cell>
          <cell r="X676" t="str">
            <v/>
          </cell>
          <cell r="Y676" t="str">
            <v/>
          </cell>
          <cell r="Z676" t="str">
            <v/>
          </cell>
          <cell r="AA676" t="str">
            <v>0817800
PORTO DE SANTOS</v>
          </cell>
          <cell r="AB676" t="str">
            <v/>
          </cell>
          <cell r="AC676" t="str">
            <v/>
          </cell>
          <cell r="AD676" t="str">
            <v/>
          </cell>
          <cell r="AE676" t="str">
            <v/>
          </cell>
          <cell r="AF676" t="str">
            <v/>
          </cell>
          <cell r="AG676" t="str">
            <v/>
          </cell>
          <cell r="AH676" t="str">
            <v/>
          </cell>
          <cell r="AI676" t="str">
            <v/>
          </cell>
          <cell r="AJ676" t="str">
            <v/>
          </cell>
          <cell r="AK676" t="str">
            <v/>
          </cell>
        </row>
        <row r="677">
          <cell r="B677">
            <v>540201237</v>
          </cell>
          <cell r="C677" t="str">
            <v>Normal</v>
          </cell>
          <cell r="D677" t="str">
            <v>Produtivo</v>
          </cell>
          <cell r="E677" t="str">
            <v>MBBRAS - SBC_x000D_
59.104.273/0001-29</v>
          </cell>
          <cell r="F677" t="str">
            <v>BSAO0037141</v>
          </cell>
          <cell r="G677" t="str">
            <v>DAIMLER TRUCK</v>
          </cell>
          <cell r="H677" t="str">
            <v>HAPPAG LLOYD BRASIL AGENCIAMENTO MARITIM</v>
          </cell>
          <cell r="I677" t="str">
            <v>MARITIMA</v>
          </cell>
          <cell r="J677" t="str">
            <v/>
          </cell>
          <cell r="K677">
            <v>44591</v>
          </cell>
          <cell r="L677" t="str">
            <v>HLCUSTR220113854</v>
          </cell>
          <cell r="M677" t="str">
            <v>1250252363</v>
          </cell>
          <cell r="Q677">
            <v>44591</v>
          </cell>
          <cell r="R677" t="str">
            <v>9705005 - MSC CATERINA</v>
          </cell>
          <cell r="S677" t="str">
            <v/>
          </cell>
          <cell r="T677">
            <v>44607</v>
          </cell>
          <cell r="U677">
            <v>44611</v>
          </cell>
          <cell r="V677" t="str">
            <v>152205032584204</v>
          </cell>
          <cell r="W677">
            <v>44611</v>
          </cell>
          <cell r="X677" t="str">
            <v/>
          </cell>
          <cell r="Y677" t="str">
            <v/>
          </cell>
          <cell r="Z677" t="str">
            <v/>
          </cell>
          <cell r="AA677" t="str">
            <v>0817800
PORTO DE SANTOS</v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F677" t="str">
            <v/>
          </cell>
          <cell r="AG677" t="str">
            <v/>
          </cell>
          <cell r="AH677" t="str">
            <v/>
          </cell>
          <cell r="AI677" t="str">
            <v/>
          </cell>
          <cell r="AJ677" t="str">
            <v/>
          </cell>
          <cell r="AK677" t="str">
            <v/>
          </cell>
        </row>
        <row r="678">
          <cell r="B678">
            <v>540201238</v>
          </cell>
          <cell r="C678" t="str">
            <v>Normal</v>
          </cell>
          <cell r="D678" t="str">
            <v>Produtivo</v>
          </cell>
          <cell r="E678" t="str">
            <v>MBBRAS - SBC_x000D_
59.104.273/0001-29</v>
          </cell>
          <cell r="F678" t="str">
            <v>BSAO0037144</v>
          </cell>
          <cell r="G678" t="str">
            <v>DAIMLER TRUCK</v>
          </cell>
          <cell r="H678" t="str">
            <v>HAPPAG LLOYD BRASIL AGENCIAMENTO MARITIM</v>
          </cell>
          <cell r="I678" t="str">
            <v>MARITIMA</v>
          </cell>
          <cell r="J678" t="str">
            <v/>
          </cell>
          <cell r="K678">
            <v>44591</v>
          </cell>
          <cell r="L678" t="str">
            <v>HLCUSTR220114221</v>
          </cell>
          <cell r="M678" t="str">
            <v>1250252360</v>
          </cell>
          <cell r="Q678">
            <v>44591</v>
          </cell>
          <cell r="R678" t="str">
            <v>9705005 - MSC CATERINA</v>
          </cell>
          <cell r="S678" t="str">
            <v/>
          </cell>
          <cell r="T678">
            <v>44607</v>
          </cell>
          <cell r="U678">
            <v>44611</v>
          </cell>
          <cell r="V678" t="str">
            <v>152205032584387</v>
          </cell>
          <cell r="W678">
            <v>44612</v>
          </cell>
          <cell r="X678" t="str">
            <v/>
          </cell>
          <cell r="Y678" t="str">
            <v/>
          </cell>
          <cell r="Z678" t="str">
            <v/>
          </cell>
          <cell r="AA678" t="str">
            <v>0817800
PORTO DE SANTOS</v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B679">
            <v>540201240</v>
          </cell>
          <cell r="C679" t="str">
            <v>Normal</v>
          </cell>
          <cell r="D679" t="str">
            <v>Produtivo</v>
          </cell>
          <cell r="E679" t="str">
            <v>MBBRAS - SBC_x000D_
59.104.273/0001-29</v>
          </cell>
          <cell r="F679" t="str">
            <v>BSAO0037150</v>
          </cell>
          <cell r="G679" t="str">
            <v>DAIMLER TRUCK</v>
          </cell>
          <cell r="H679" t="str">
            <v>HAPPAG LLOYD BRASIL AGENCIAMENTO MARITIM</v>
          </cell>
          <cell r="I679" t="str">
            <v>MARITIMA</v>
          </cell>
          <cell r="J679" t="str">
            <v/>
          </cell>
          <cell r="K679">
            <v>44591</v>
          </cell>
          <cell r="L679" t="str">
            <v>HLCUSTR220114360</v>
          </cell>
          <cell r="M679" t="str">
            <v>1250252359</v>
          </cell>
          <cell r="Q679">
            <v>44596</v>
          </cell>
          <cell r="R679" t="str">
            <v>9705005 - MSC CATERINA</v>
          </cell>
          <cell r="S679" t="str">
            <v>FCL</v>
          </cell>
          <cell r="T679">
            <v>44607</v>
          </cell>
          <cell r="U679">
            <v>44611</v>
          </cell>
          <cell r="V679" t="str">
            <v>152205032584549</v>
          </cell>
          <cell r="W679">
            <v>44611</v>
          </cell>
          <cell r="X679" t="str">
            <v/>
          </cell>
          <cell r="Y679" t="str">
            <v/>
          </cell>
          <cell r="Z679" t="str">
            <v/>
          </cell>
          <cell r="AA679" t="str">
            <v>0817800
PORTO DE SANTOS</v>
          </cell>
          <cell r="AB679" t="str">
            <v>0817800
PORTO DE SANTOS</v>
          </cell>
          <cell r="AC679" t="str">
            <v>BRASIL TERMINAL PORTUÁRIO S/A</v>
          </cell>
          <cell r="AD679">
            <v>44615</v>
          </cell>
          <cell r="AE679" t="str">
            <v>22/0360995-7</v>
          </cell>
          <cell r="AF679">
            <v>44615</v>
          </cell>
          <cell r="AG679" t="str">
            <v>Verde</v>
          </cell>
          <cell r="AH679">
            <v>44615</v>
          </cell>
          <cell r="AI679" t="str">
            <v/>
          </cell>
          <cell r="AJ679" t="str">
            <v/>
          </cell>
          <cell r="AK679">
            <v>44615</v>
          </cell>
        </row>
        <row r="680">
          <cell r="B680">
            <v>540201239</v>
          </cell>
          <cell r="C680" t="str">
            <v>Normal</v>
          </cell>
          <cell r="D680" t="str">
            <v>Produtivo</v>
          </cell>
          <cell r="E680" t="str">
            <v>MBBRAS - SBC_x000D_
59.104.273/0001-29</v>
          </cell>
          <cell r="F680" t="str">
            <v>BSAO0037147</v>
          </cell>
          <cell r="G680" t="str">
            <v>DAIMLER TRUCK</v>
          </cell>
          <cell r="H680" t="str">
            <v>HAPPAG LLOYD BRASIL AGENCIAMENTO MARITIM</v>
          </cell>
          <cell r="I680" t="str">
            <v>MARITIMA</v>
          </cell>
          <cell r="J680" t="str">
            <v/>
          </cell>
          <cell r="K680">
            <v>44591</v>
          </cell>
          <cell r="L680" t="str">
            <v>HLCUSTR220114305</v>
          </cell>
          <cell r="M680" t="str">
            <v>1250252358</v>
          </cell>
          <cell r="Q680">
            <v>44596</v>
          </cell>
          <cell r="R680" t="str">
            <v>9705005 - MSC CATERINA</v>
          </cell>
          <cell r="S680" t="str">
            <v/>
          </cell>
          <cell r="T680">
            <v>44607</v>
          </cell>
          <cell r="U680">
            <v>44611</v>
          </cell>
          <cell r="V680" t="str">
            <v>152205032584468</v>
          </cell>
          <cell r="W680">
            <v>44611</v>
          </cell>
          <cell r="X680" t="str">
            <v/>
          </cell>
          <cell r="Y680" t="str">
            <v/>
          </cell>
          <cell r="Z680" t="str">
            <v/>
          </cell>
          <cell r="AA680" t="str">
            <v>0817800
PORTO DE SANTOS</v>
          </cell>
          <cell r="AB680" t="str">
            <v>0817800
PORTO DE SANTOS</v>
          </cell>
          <cell r="AC680" t="str">
            <v>BRASIL TERMINAL PORTUÁRIO S/A</v>
          </cell>
          <cell r="AD680">
            <v>44615</v>
          </cell>
          <cell r="AE680" t="str">
            <v>22/0365692-0</v>
          </cell>
          <cell r="AF680">
            <v>44616</v>
          </cell>
          <cell r="AG680" t="str">
            <v>Verde</v>
          </cell>
          <cell r="AH680">
            <v>44616</v>
          </cell>
          <cell r="AI680" t="str">
            <v/>
          </cell>
          <cell r="AJ680" t="str">
            <v/>
          </cell>
          <cell r="AK680">
            <v>44616</v>
          </cell>
        </row>
        <row r="681">
          <cell r="B681">
            <v>540201241</v>
          </cell>
          <cell r="C681" t="str">
            <v>Normal</v>
          </cell>
          <cell r="D681" t="str">
            <v>Produtivo</v>
          </cell>
          <cell r="E681" t="str">
            <v>MBBRAS - SBC_x000D_
59.104.273/0001-29</v>
          </cell>
          <cell r="F681" t="str">
            <v>BSAO0037152</v>
          </cell>
          <cell r="G681" t="str">
            <v>DAIMLER TRUCK</v>
          </cell>
          <cell r="H681" t="str">
            <v>HAPPAG LLOYD BRASIL AGENCIAMENTO MARITIM</v>
          </cell>
          <cell r="I681" t="str">
            <v>MARITIMA</v>
          </cell>
          <cell r="J681" t="str">
            <v/>
          </cell>
          <cell r="K681">
            <v>44591</v>
          </cell>
          <cell r="L681" t="str">
            <v>HLCUSTR220114393</v>
          </cell>
          <cell r="M681" t="str">
            <v>1250252365</v>
          </cell>
          <cell r="Q681">
            <v>44596</v>
          </cell>
          <cell r="R681" t="str">
            <v>9705005 - MSC CATERINA</v>
          </cell>
          <cell r="S681" t="str">
            <v>FCL</v>
          </cell>
          <cell r="T681">
            <v>44607</v>
          </cell>
          <cell r="U681">
            <v>44611</v>
          </cell>
          <cell r="V681" t="str">
            <v>152205032584620</v>
          </cell>
          <cell r="W681">
            <v>44611</v>
          </cell>
          <cell r="X681" t="str">
            <v/>
          </cell>
          <cell r="Y681" t="str">
            <v/>
          </cell>
          <cell r="Z681" t="str">
            <v/>
          </cell>
          <cell r="AA681" t="str">
            <v>0817800
PORTO DE SANTOS</v>
          </cell>
          <cell r="AB681" t="str">
            <v>0817800
PORTO DE SANTOS</v>
          </cell>
          <cell r="AC681" t="str">
            <v>BRASIL TERMINAL PORTUÁRIO S/A</v>
          </cell>
          <cell r="AD681">
            <v>44614</v>
          </cell>
          <cell r="AE681" t="str">
            <v>22/0351215-5</v>
          </cell>
          <cell r="AF681">
            <v>44614</v>
          </cell>
          <cell r="AG681" t="str">
            <v>Verde</v>
          </cell>
          <cell r="AH681">
            <v>44614</v>
          </cell>
          <cell r="AI681" t="str">
            <v/>
          </cell>
          <cell r="AJ681" t="str">
            <v/>
          </cell>
          <cell r="AK681">
            <v>44622</v>
          </cell>
        </row>
        <row r="682">
          <cell r="B682">
            <v>540201242</v>
          </cell>
          <cell r="C682" t="str">
            <v>Normal</v>
          </cell>
          <cell r="D682" t="str">
            <v>Produtivo</v>
          </cell>
          <cell r="E682" t="str">
            <v>MBBRAS - SBC_x000D_
59.104.273/0001-29</v>
          </cell>
          <cell r="F682" t="str">
            <v>BSAO0037159</v>
          </cell>
          <cell r="G682" t="str">
            <v>DAIMLER TRUCK</v>
          </cell>
          <cell r="H682" t="str">
            <v>HAPPAG LLOYD BRASIL AGENCIAMENTO MARITIM</v>
          </cell>
          <cell r="I682" t="str">
            <v>MARITIMA</v>
          </cell>
          <cell r="J682" t="str">
            <v/>
          </cell>
          <cell r="K682">
            <v>44591</v>
          </cell>
          <cell r="L682" t="str">
            <v>HLCUSTR220114400</v>
          </cell>
          <cell r="M682" t="str">
            <v>1250252362</v>
          </cell>
          <cell r="Q682">
            <v>44591</v>
          </cell>
          <cell r="R682" t="str">
            <v>9705005 - MSC CATERINA</v>
          </cell>
          <cell r="S682" t="str">
            <v>FCL</v>
          </cell>
          <cell r="T682">
            <v>44607</v>
          </cell>
          <cell r="U682">
            <v>44611</v>
          </cell>
          <cell r="V682" t="str">
            <v>152205032584700</v>
          </cell>
          <cell r="W682">
            <v>44612</v>
          </cell>
          <cell r="X682" t="str">
            <v/>
          </cell>
          <cell r="Y682" t="str">
            <v/>
          </cell>
          <cell r="Z682" t="str">
            <v/>
          </cell>
          <cell r="AA682" t="str">
            <v>0817800
PORTO DE SANTOS</v>
          </cell>
          <cell r="AB682" t="str">
            <v/>
          </cell>
          <cell r="AC682" t="str">
            <v/>
          </cell>
          <cell r="AD682" t="str">
            <v/>
          </cell>
          <cell r="AE682" t="str">
            <v/>
          </cell>
          <cell r="AF682" t="str">
            <v/>
          </cell>
          <cell r="AG682" t="str">
            <v/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</row>
        <row r="683">
          <cell r="B683">
            <v>540201244</v>
          </cell>
          <cell r="C683" t="str">
            <v>Normal</v>
          </cell>
          <cell r="D683" t="str">
            <v>Produtivo</v>
          </cell>
          <cell r="E683" t="str">
            <v>MBBRAS - SBC_x000D_
59.104.273/0001-29</v>
          </cell>
          <cell r="F683" t="str">
            <v>BSAO0037170</v>
          </cell>
          <cell r="G683" t="str">
            <v>DAIMLER TRUCK</v>
          </cell>
          <cell r="H683" t="str">
            <v>HAPPAG LLOYD BRASIL AGENCIAMENTO MARITIM</v>
          </cell>
          <cell r="I683" t="str">
            <v>MARITIMA</v>
          </cell>
          <cell r="J683" t="str">
            <v/>
          </cell>
          <cell r="K683">
            <v>44591</v>
          </cell>
          <cell r="L683" t="str">
            <v>HLCUSTR220114539</v>
          </cell>
          <cell r="M683" t="str">
            <v>1250252369</v>
          </cell>
          <cell r="Q683">
            <v>44596</v>
          </cell>
          <cell r="R683" t="str">
            <v>9705005 -MSC CATERINA</v>
          </cell>
          <cell r="S683" t="str">
            <v>FCL</v>
          </cell>
          <cell r="T683">
            <v>44607</v>
          </cell>
          <cell r="U683">
            <v>44611</v>
          </cell>
          <cell r="V683" t="str">
            <v>152205032584972</v>
          </cell>
          <cell r="W683">
            <v>44612</v>
          </cell>
          <cell r="X683" t="str">
            <v/>
          </cell>
          <cell r="Y683" t="str">
            <v/>
          </cell>
          <cell r="Z683" t="str">
            <v/>
          </cell>
          <cell r="AA683" t="str">
            <v>0817800
PORTO DE SANTOS</v>
          </cell>
          <cell r="AB683" t="str">
            <v>0817800
PORTO DE SANTOS</v>
          </cell>
          <cell r="AC683" t="str">
            <v>BRASIL TERMINAL PORTUÁRIO S/A</v>
          </cell>
          <cell r="AD683">
            <v>44623</v>
          </cell>
          <cell r="AE683" t="str">
            <v>22/0407535-2</v>
          </cell>
          <cell r="AF683">
            <v>44624</v>
          </cell>
          <cell r="AG683" t="str">
            <v>Verde</v>
          </cell>
          <cell r="AH683">
            <v>44624</v>
          </cell>
          <cell r="AI683" t="str">
            <v/>
          </cell>
          <cell r="AJ683" t="str">
            <v/>
          </cell>
          <cell r="AK683">
            <v>44628</v>
          </cell>
        </row>
        <row r="684">
          <cell r="B684">
            <v>540201245</v>
          </cell>
          <cell r="C684" t="str">
            <v>Normal</v>
          </cell>
          <cell r="D684" t="str">
            <v>Produtivo</v>
          </cell>
          <cell r="E684" t="str">
            <v>MBBRAS - SBC_x000D_
59.104.273/0001-29</v>
          </cell>
          <cell r="F684" t="str">
            <v>BSAO0037173</v>
          </cell>
          <cell r="G684" t="str">
            <v>DAIMLER TRUCK</v>
          </cell>
          <cell r="H684" t="str">
            <v>HAPPAG LLOYD BRASIL AGENCIAMENTO MARITIM</v>
          </cell>
          <cell r="I684" t="str">
            <v>MARITIMA</v>
          </cell>
          <cell r="J684" t="str">
            <v/>
          </cell>
          <cell r="K684">
            <v>44591</v>
          </cell>
          <cell r="L684" t="str">
            <v>HLCUSTR220114583</v>
          </cell>
          <cell r="M684" t="str">
            <v>1250252364</v>
          </cell>
          <cell r="Q684">
            <v>44596</v>
          </cell>
          <cell r="R684" t="str">
            <v>9705005 -MSC CATERINA</v>
          </cell>
          <cell r="S684" t="str">
            <v>FCL</v>
          </cell>
          <cell r="T684">
            <v>44607</v>
          </cell>
          <cell r="U684">
            <v>44611</v>
          </cell>
          <cell r="V684" t="str">
            <v>152205032585006</v>
          </cell>
          <cell r="W684">
            <v>44612</v>
          </cell>
          <cell r="X684" t="str">
            <v/>
          </cell>
          <cell r="Y684" t="str">
            <v/>
          </cell>
          <cell r="Z684" t="str">
            <v/>
          </cell>
          <cell r="AA684" t="str">
            <v>0817800
PORTO DE SANTOS</v>
          </cell>
          <cell r="AB684" t="str">
            <v>0817800
PORTO DE SANTOS</v>
          </cell>
          <cell r="AC684" t="str">
            <v>BRASIL TERMINAL PORTUÁRIO S/A</v>
          </cell>
          <cell r="AD684">
            <v>44615</v>
          </cell>
          <cell r="AE684" t="str">
            <v>22/0365735-8</v>
          </cell>
          <cell r="AF684">
            <v>44616</v>
          </cell>
          <cell r="AG684" t="str">
            <v>Verde</v>
          </cell>
          <cell r="AH684">
            <v>44616</v>
          </cell>
          <cell r="AI684" t="str">
            <v/>
          </cell>
          <cell r="AJ684" t="str">
            <v/>
          </cell>
          <cell r="AK684">
            <v>44616</v>
          </cell>
        </row>
        <row r="685">
          <cell r="B685">
            <v>540201246</v>
          </cell>
          <cell r="C685" t="str">
            <v>Normal</v>
          </cell>
          <cell r="D685" t="str">
            <v>Produtivo</v>
          </cell>
          <cell r="E685" t="str">
            <v>MBBRAS - SBC_x000D_
59.104.273/0001-29</v>
          </cell>
          <cell r="F685" t="str">
            <v>BSAO0037176</v>
          </cell>
          <cell r="G685" t="str">
            <v>DAIMLER TRUCK</v>
          </cell>
          <cell r="H685" t="str">
            <v>HAPPAG LLOYD BRASIL AGENCIAMENTO MARITIM</v>
          </cell>
          <cell r="I685" t="str">
            <v>MARITIMA</v>
          </cell>
          <cell r="J685" t="str">
            <v/>
          </cell>
          <cell r="K685">
            <v>44591</v>
          </cell>
          <cell r="L685" t="str">
            <v>HLCUSTR220114813</v>
          </cell>
          <cell r="M685" t="str">
            <v>1250252367</v>
          </cell>
          <cell r="Q685">
            <v>44596</v>
          </cell>
          <cell r="R685" t="str">
            <v>9705005 - MSC CATERINA</v>
          </cell>
          <cell r="S685" t="str">
            <v>FCL</v>
          </cell>
          <cell r="T685">
            <v>44607</v>
          </cell>
          <cell r="U685">
            <v>44611</v>
          </cell>
          <cell r="V685" t="str">
            <v>152205032585197</v>
          </cell>
          <cell r="W685">
            <v>44612</v>
          </cell>
          <cell r="X685" t="str">
            <v/>
          </cell>
          <cell r="Y685" t="str">
            <v/>
          </cell>
          <cell r="Z685" t="str">
            <v/>
          </cell>
          <cell r="AA685" t="str">
            <v>0817800
PORTO DE SANTOS</v>
          </cell>
          <cell r="AB685" t="str">
            <v>0817800
PORTO DE SANTOS</v>
          </cell>
          <cell r="AC685" t="str">
            <v>BRASIL TERMINAL PORTUÁRIO S/A</v>
          </cell>
          <cell r="AD685">
            <v>44617</v>
          </cell>
          <cell r="AE685" t="str">
            <v>22/0384609-6</v>
          </cell>
          <cell r="AF685">
            <v>44623</v>
          </cell>
          <cell r="AG685" t="str">
            <v>Verde</v>
          </cell>
          <cell r="AH685">
            <v>44623</v>
          </cell>
          <cell r="AI685" t="str">
            <v/>
          </cell>
          <cell r="AJ685" t="str">
            <v/>
          </cell>
          <cell r="AK685">
            <v>44623</v>
          </cell>
        </row>
        <row r="686">
          <cell r="B686">
            <v>540201243</v>
          </cell>
          <cell r="C686" t="str">
            <v>Normal</v>
          </cell>
          <cell r="D686" t="str">
            <v>Produtivo</v>
          </cell>
          <cell r="E686" t="str">
            <v>MBBRAS - SBC_x000D_
59.104.273/0001-29</v>
          </cell>
          <cell r="F686" t="str">
            <v>BSAO0037168</v>
          </cell>
          <cell r="G686" t="str">
            <v>DAIMLER TRUCK</v>
          </cell>
          <cell r="H686" t="str">
            <v>HAPPAG LLOYD BRASIL AGENCIAMENTO MARITIM</v>
          </cell>
          <cell r="I686" t="str">
            <v>MARITIMA</v>
          </cell>
          <cell r="J686" t="str">
            <v/>
          </cell>
          <cell r="K686">
            <v>44591</v>
          </cell>
          <cell r="L686" t="str">
            <v>HLCUSTR220114488</v>
          </cell>
          <cell r="M686" t="str">
            <v>1250252366</v>
          </cell>
          <cell r="Q686">
            <v>44596</v>
          </cell>
          <cell r="R686" t="str">
            <v>9705005 - MSC CATERINA</v>
          </cell>
          <cell r="S686" t="str">
            <v>FCL</v>
          </cell>
          <cell r="T686">
            <v>44607</v>
          </cell>
          <cell r="U686">
            <v>44611</v>
          </cell>
          <cell r="V686" t="str">
            <v>152205032584891</v>
          </cell>
          <cell r="W686">
            <v>44612</v>
          </cell>
          <cell r="X686" t="str">
            <v/>
          </cell>
          <cell r="Y686" t="str">
            <v/>
          </cell>
          <cell r="Z686" t="str">
            <v/>
          </cell>
          <cell r="AA686" t="str">
            <v>0817800
PORTO DE SANTOS</v>
          </cell>
          <cell r="AB686" t="str">
            <v>0817800
PORTO DE SANTOS</v>
          </cell>
          <cell r="AC686" t="str">
            <v>BRASIL TERMINAL PORTUÁRIO S/A</v>
          </cell>
          <cell r="AD686">
            <v>44615</v>
          </cell>
          <cell r="AE686" t="str">
            <v>22/0365734-0</v>
          </cell>
          <cell r="AF686">
            <v>44616</v>
          </cell>
          <cell r="AG686" t="str">
            <v>Verde</v>
          </cell>
          <cell r="AH686">
            <v>44616</v>
          </cell>
          <cell r="AI686" t="str">
            <v/>
          </cell>
          <cell r="AJ686" t="str">
            <v/>
          </cell>
          <cell r="AK686">
            <v>44616</v>
          </cell>
        </row>
        <row r="687">
          <cell r="B687">
            <v>540201248</v>
          </cell>
          <cell r="C687" t="str">
            <v>Normal</v>
          </cell>
          <cell r="D687" t="str">
            <v>Produtivo</v>
          </cell>
          <cell r="E687" t="str">
            <v>MBBRAS - SBC_x000D_
59.104.273/0001-29</v>
          </cell>
          <cell r="F687" t="str">
            <v>BSAO0037181</v>
          </cell>
          <cell r="G687" t="str">
            <v>DAIMLER TRUCK</v>
          </cell>
          <cell r="H687" t="str">
            <v>HAPPAG LLOYD BRASIL AGENCIAMENTO MARITIM</v>
          </cell>
          <cell r="I687" t="str">
            <v>MARITIMA</v>
          </cell>
          <cell r="J687" t="str">
            <v/>
          </cell>
          <cell r="K687">
            <v>44591</v>
          </cell>
          <cell r="L687" t="str">
            <v>HLCUSTR220114930</v>
          </cell>
          <cell r="M687" t="str">
            <v>1250252370</v>
          </cell>
          <cell r="Q687">
            <v>44591</v>
          </cell>
          <cell r="R687" t="str">
            <v>9705005 - MSC CATERINA</v>
          </cell>
          <cell r="S687" t="str">
            <v>FCL</v>
          </cell>
          <cell r="T687">
            <v>44607</v>
          </cell>
          <cell r="U687">
            <v>44611</v>
          </cell>
          <cell r="V687" t="str">
            <v>152205032585359</v>
          </cell>
          <cell r="W687">
            <v>44612</v>
          </cell>
          <cell r="X687" t="str">
            <v/>
          </cell>
          <cell r="Y687" t="str">
            <v/>
          </cell>
          <cell r="Z687" t="str">
            <v/>
          </cell>
          <cell r="AA687" t="str">
            <v>0817800
PORTO DE SANTOS</v>
          </cell>
          <cell r="AB687" t="str">
            <v>0817800
PORTO DE SANTOS</v>
          </cell>
          <cell r="AC687" t="str">
            <v>BRASIL TERMINAL PORTUÁRIO S/A</v>
          </cell>
          <cell r="AD687" t="str">
            <v/>
          </cell>
          <cell r="AE687" t="str">
            <v/>
          </cell>
          <cell r="AF687" t="str">
            <v/>
          </cell>
          <cell r="AG687" t="str">
            <v/>
          </cell>
          <cell r="AH687" t="str">
            <v/>
          </cell>
          <cell r="AI687" t="str">
            <v/>
          </cell>
          <cell r="AJ687" t="str">
            <v/>
          </cell>
          <cell r="AK687" t="str">
            <v/>
          </cell>
        </row>
        <row r="688">
          <cell r="B688">
            <v>540201247</v>
          </cell>
          <cell r="C688" t="str">
            <v>Normal</v>
          </cell>
          <cell r="D688" t="str">
            <v>Produtivo</v>
          </cell>
          <cell r="E688" t="str">
            <v>MBBRAS - SBC_x000D_
59.104.273/0001-29</v>
          </cell>
          <cell r="F688" t="str">
            <v>BSAO0037177</v>
          </cell>
          <cell r="G688" t="str">
            <v>DAIMLER TRUCK</v>
          </cell>
          <cell r="H688" t="str">
            <v>HAPPAG LLOYD BRASIL AGENCIAMENTO MARITIM</v>
          </cell>
          <cell r="I688" t="str">
            <v>MARITIMA</v>
          </cell>
          <cell r="J688" t="str">
            <v/>
          </cell>
          <cell r="K688">
            <v>44591</v>
          </cell>
          <cell r="L688" t="str">
            <v>HLCUSTR220114835</v>
          </cell>
          <cell r="M688" t="str">
            <v>1250252368</v>
          </cell>
          <cell r="Q688">
            <v>44591</v>
          </cell>
          <cell r="R688" t="str">
            <v>9705005 - MSC CATERINA</v>
          </cell>
          <cell r="S688" t="str">
            <v>FCL</v>
          </cell>
          <cell r="T688">
            <v>44607</v>
          </cell>
          <cell r="U688">
            <v>44611</v>
          </cell>
          <cell r="V688" t="str">
            <v>152205032585278</v>
          </cell>
          <cell r="W688">
            <v>44612</v>
          </cell>
          <cell r="X688" t="str">
            <v/>
          </cell>
          <cell r="Y688" t="str">
            <v/>
          </cell>
          <cell r="Z688" t="str">
            <v/>
          </cell>
          <cell r="AA688" t="str">
            <v>0817800
PORTO DE SANTOS</v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B689">
            <v>540201249</v>
          </cell>
          <cell r="C689" t="str">
            <v>Normal</v>
          </cell>
          <cell r="D689" t="str">
            <v>Produtivo</v>
          </cell>
          <cell r="E689" t="str">
            <v>MBBRAS - SBC_x000D_
59.104.273/0001-29</v>
          </cell>
          <cell r="F689" t="str">
            <v>BSAO0037190</v>
          </cell>
          <cell r="G689" t="str">
            <v>DAIMLER TRUCK</v>
          </cell>
          <cell r="H689" t="str">
            <v>HAPPAG LLOYD BRASIL AGENCIAMENTO MARITIM</v>
          </cell>
          <cell r="I689" t="str">
            <v>MARITIMA</v>
          </cell>
          <cell r="J689" t="str">
            <v/>
          </cell>
          <cell r="K689">
            <v>44591</v>
          </cell>
          <cell r="L689" t="str">
            <v>HLCUSTR220114941</v>
          </cell>
          <cell r="M689" t="str">
            <v>1250252372</v>
          </cell>
          <cell r="Q689">
            <v>44596</v>
          </cell>
          <cell r="R689" t="str">
            <v>9705005 - MSC CATERINA</v>
          </cell>
          <cell r="S689" t="str">
            <v>FCL</v>
          </cell>
          <cell r="T689">
            <v>44607</v>
          </cell>
          <cell r="U689">
            <v>44611</v>
          </cell>
          <cell r="V689" t="str">
            <v>152205032585430</v>
          </cell>
          <cell r="W689">
            <v>44612</v>
          </cell>
          <cell r="X689" t="str">
            <v/>
          </cell>
          <cell r="Y689" t="str">
            <v/>
          </cell>
          <cell r="Z689" t="str">
            <v/>
          </cell>
          <cell r="AA689" t="str">
            <v>0817800
PORTO DE SANTOS</v>
          </cell>
          <cell r="AB689" t="str">
            <v>0817800
PORTO DE SANTOS</v>
          </cell>
          <cell r="AC689" t="str">
            <v>BRASIL TERMINAL PORTUÁRIO S/A</v>
          </cell>
          <cell r="AD689">
            <v>44614</v>
          </cell>
          <cell r="AE689" t="str">
            <v>22/0350867-0</v>
          </cell>
          <cell r="AF689">
            <v>44614</v>
          </cell>
          <cell r="AG689" t="str">
            <v>Verde</v>
          </cell>
          <cell r="AH689">
            <v>44614</v>
          </cell>
          <cell r="AI689" t="str">
            <v/>
          </cell>
          <cell r="AJ689" t="str">
            <v/>
          </cell>
          <cell r="AK689">
            <v>44616</v>
          </cell>
        </row>
        <row r="690">
          <cell r="B690">
            <v>540201250</v>
          </cell>
          <cell r="C690" t="str">
            <v>Normal</v>
          </cell>
          <cell r="D690" t="str">
            <v>Produtivo</v>
          </cell>
          <cell r="E690" t="str">
            <v>MBBRAS - SBC_x000D_
59.104.273/0001-29</v>
          </cell>
          <cell r="F690" t="str">
            <v>BSAO0037194</v>
          </cell>
          <cell r="G690" t="str">
            <v>DAIMLER TRUCK</v>
          </cell>
          <cell r="H690" t="str">
            <v>HAPPAG LLOYD BRASIL AGENCIAMENTO MARITIM</v>
          </cell>
          <cell r="I690" t="str">
            <v>MARITIMA</v>
          </cell>
          <cell r="J690" t="str">
            <v/>
          </cell>
          <cell r="K690">
            <v>44591</v>
          </cell>
          <cell r="L690" t="str">
            <v>HLCUSTR220114963</v>
          </cell>
          <cell r="M690" t="str">
            <v>1250252375</v>
          </cell>
          <cell r="Q690">
            <v>44596</v>
          </cell>
          <cell r="R690" t="str">
            <v>9705005 - MSC CATERINA</v>
          </cell>
          <cell r="S690" t="str">
            <v>FCL</v>
          </cell>
          <cell r="T690">
            <v>44607</v>
          </cell>
          <cell r="U690">
            <v>44611</v>
          </cell>
          <cell r="V690" t="str">
            <v>152205032585510</v>
          </cell>
          <cell r="W690">
            <v>44611</v>
          </cell>
          <cell r="X690" t="str">
            <v/>
          </cell>
          <cell r="Y690" t="str">
            <v/>
          </cell>
          <cell r="Z690" t="str">
            <v/>
          </cell>
          <cell r="AA690" t="str">
            <v>0817800
PORTO DE SANTOS</v>
          </cell>
          <cell r="AB690" t="str">
            <v>0817800
PORTO DE SANTOS</v>
          </cell>
          <cell r="AC690" t="str">
            <v>BRASIL TERMINAL PORTUÁRIO S/A</v>
          </cell>
          <cell r="AD690">
            <v>44615</v>
          </cell>
          <cell r="AE690" t="str">
            <v>22/0360863-2</v>
          </cell>
          <cell r="AF690">
            <v>44615</v>
          </cell>
          <cell r="AG690" t="str">
            <v>Verde</v>
          </cell>
          <cell r="AH690">
            <v>44615</v>
          </cell>
          <cell r="AI690" t="str">
            <v/>
          </cell>
          <cell r="AJ690" t="str">
            <v/>
          </cell>
          <cell r="AK690">
            <v>44615</v>
          </cell>
        </row>
        <row r="691">
          <cell r="B691">
            <v>540201251</v>
          </cell>
          <cell r="C691" t="str">
            <v>Normal</v>
          </cell>
          <cell r="D691" t="str">
            <v>Produtivo</v>
          </cell>
          <cell r="E691" t="str">
            <v>MBBRAS - SBC_x000D_
59.104.273/0001-29</v>
          </cell>
          <cell r="F691" t="str">
            <v>BSAO0037196</v>
          </cell>
          <cell r="G691" t="str">
            <v>DAIMLER TRUCK</v>
          </cell>
          <cell r="H691" t="str">
            <v>HAPPAG LLOYD BRASIL AGENCIAMENTO MARITIM</v>
          </cell>
          <cell r="I691" t="str">
            <v>MARITIMA</v>
          </cell>
          <cell r="J691" t="str">
            <v/>
          </cell>
          <cell r="K691">
            <v>44591</v>
          </cell>
          <cell r="L691" t="str">
            <v>HLCUSTR220114974</v>
          </cell>
          <cell r="M691" t="str">
            <v>1250252371</v>
          </cell>
          <cell r="Q691">
            <v>44591</v>
          </cell>
          <cell r="R691" t="str">
            <v>9705005 - MSC CATERINA</v>
          </cell>
          <cell r="S691" t="str">
            <v>FCL</v>
          </cell>
          <cell r="T691">
            <v>44607</v>
          </cell>
          <cell r="U691">
            <v>44611</v>
          </cell>
          <cell r="V691" t="str">
            <v>152205032585600</v>
          </cell>
          <cell r="W691">
            <v>44612</v>
          </cell>
          <cell r="X691" t="str">
            <v/>
          </cell>
          <cell r="Y691" t="str">
            <v/>
          </cell>
          <cell r="Z691" t="str">
            <v/>
          </cell>
          <cell r="AA691" t="str">
            <v>0817800
PORTO DE SANTOS</v>
          </cell>
          <cell r="AB691" t="str">
            <v>0817800
PORTO DE SANTOS</v>
          </cell>
          <cell r="AC691" t="str">
            <v>BRASIL TERMINAL PORTUÁRIO S/A</v>
          </cell>
          <cell r="AD691" t="str">
            <v/>
          </cell>
          <cell r="AE691" t="str">
            <v/>
          </cell>
          <cell r="AF691" t="str">
            <v/>
          </cell>
          <cell r="AG691" t="str">
            <v/>
          </cell>
          <cell r="AH691" t="str">
            <v/>
          </cell>
          <cell r="AI691" t="str">
            <v/>
          </cell>
          <cell r="AJ691" t="str">
            <v/>
          </cell>
          <cell r="AK691" t="str">
            <v/>
          </cell>
        </row>
        <row r="692">
          <cell r="B692">
            <v>540201252</v>
          </cell>
          <cell r="C692" t="str">
            <v>Normal</v>
          </cell>
          <cell r="D692" t="str">
            <v>Produtivo</v>
          </cell>
          <cell r="E692" t="str">
            <v>MBBRAS - SBC_x000D_
59.104.273/0001-29</v>
          </cell>
          <cell r="F692" t="str">
            <v>BSAO0037200</v>
          </cell>
          <cell r="G692" t="str">
            <v>DAIMLER TRUCK</v>
          </cell>
          <cell r="H692" t="str">
            <v>HAPPAG LLOYD BRASIL AGENCIAMENTO MARITIM</v>
          </cell>
          <cell r="I692" t="str">
            <v>MARITIMA</v>
          </cell>
          <cell r="J692" t="str">
            <v/>
          </cell>
          <cell r="K692">
            <v>44591</v>
          </cell>
          <cell r="L692" t="str">
            <v>HLCUSTR220114985</v>
          </cell>
          <cell r="M692" t="str">
            <v>1250252373</v>
          </cell>
          <cell r="Q692">
            <v>44596</v>
          </cell>
          <cell r="R692" t="str">
            <v>9705005 -MSC CATERINA</v>
          </cell>
          <cell r="S692" t="str">
            <v>FCL</v>
          </cell>
          <cell r="T692">
            <v>44607</v>
          </cell>
          <cell r="U692">
            <v>44611</v>
          </cell>
          <cell r="V692" t="str">
            <v>152205032585782</v>
          </cell>
          <cell r="W692">
            <v>44612</v>
          </cell>
          <cell r="X692" t="str">
            <v/>
          </cell>
          <cell r="Y692" t="str">
            <v/>
          </cell>
          <cell r="Z692" t="str">
            <v/>
          </cell>
          <cell r="AA692" t="str">
            <v>0817800
PORTO DE SANTOS</v>
          </cell>
          <cell r="AB692" t="str">
            <v>0817800
PORTO DE SANTOS</v>
          </cell>
          <cell r="AC692" t="str">
            <v>BRASIL TERMINAL PORTUÁRIO S/A</v>
          </cell>
          <cell r="AD692">
            <v>44614</v>
          </cell>
          <cell r="AE692" t="str">
            <v>22/0351367-4</v>
          </cell>
          <cell r="AF692">
            <v>44614</v>
          </cell>
          <cell r="AG692" t="str">
            <v>Verde</v>
          </cell>
          <cell r="AH692">
            <v>44614</v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B693">
            <v>540201253</v>
          </cell>
          <cell r="C693" t="str">
            <v>Normal</v>
          </cell>
          <cell r="D693" t="str">
            <v>Produtivo</v>
          </cell>
          <cell r="E693" t="str">
            <v>MBBRAS - SBC_x000D_
59.104.273/0001-29</v>
          </cell>
          <cell r="F693" t="str">
            <v>BSAO0037202</v>
          </cell>
          <cell r="G693" t="str">
            <v>DAIMLER TRUCK</v>
          </cell>
          <cell r="H693" t="str">
            <v>HAPPAG LLOYD BRASIL AGENCIAMENTO MARITIM</v>
          </cell>
          <cell r="I693" t="str">
            <v>MARITIMA</v>
          </cell>
          <cell r="J693" t="str">
            <v/>
          </cell>
          <cell r="K693">
            <v>44591</v>
          </cell>
          <cell r="L693" t="str">
            <v>HLCUSTR220114996</v>
          </cell>
          <cell r="M693" t="str">
            <v>1250252374</v>
          </cell>
          <cell r="Q693">
            <v>44591</v>
          </cell>
          <cell r="R693" t="str">
            <v>9705005 -MSC CATERINA</v>
          </cell>
          <cell r="S693" t="str">
            <v>FCL</v>
          </cell>
          <cell r="T693">
            <v>44607</v>
          </cell>
          <cell r="U693">
            <v>44611</v>
          </cell>
          <cell r="V693" t="str">
            <v>152205032585863</v>
          </cell>
          <cell r="W693">
            <v>44611</v>
          </cell>
          <cell r="X693" t="str">
            <v/>
          </cell>
          <cell r="Y693" t="str">
            <v/>
          </cell>
          <cell r="Z693" t="str">
            <v/>
          </cell>
          <cell r="AA693" t="str">
            <v>0817800
PORTO DE SANTOS</v>
          </cell>
          <cell r="AB693" t="str">
            <v/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 t="str">
            <v/>
          </cell>
          <cell r="AH693" t="str">
            <v/>
          </cell>
          <cell r="AI693" t="str">
            <v/>
          </cell>
          <cell r="AJ693" t="str">
            <v/>
          </cell>
          <cell r="AK693" t="str">
            <v/>
          </cell>
        </row>
        <row r="694">
          <cell r="B694">
            <v>540201254</v>
          </cell>
          <cell r="C694" t="str">
            <v>Normal</v>
          </cell>
          <cell r="D694" t="str">
            <v>Produtivo</v>
          </cell>
          <cell r="E694" t="str">
            <v>MBBRAS - SBC_x000D_
59.104.273/0001-29</v>
          </cell>
          <cell r="F694" t="str">
            <v>BSAO0037207</v>
          </cell>
          <cell r="G694" t="str">
            <v>DAIMLER TRUCK</v>
          </cell>
          <cell r="H694" t="str">
            <v>HAPPAG LLOYD BRASIL AGENCIAMENTO MARITIM</v>
          </cell>
          <cell r="I694" t="str">
            <v>MARITIMA</v>
          </cell>
          <cell r="J694" t="str">
            <v/>
          </cell>
          <cell r="K694">
            <v>44591</v>
          </cell>
          <cell r="L694" t="str">
            <v>HLCUSTR220115001</v>
          </cell>
          <cell r="M694" t="str">
            <v>1250252380</v>
          </cell>
          <cell r="Q694">
            <v>44596</v>
          </cell>
          <cell r="R694" t="str">
            <v>9705005 - MSC CATERINA</v>
          </cell>
          <cell r="S694" t="str">
            <v>FCL</v>
          </cell>
          <cell r="T694">
            <v>44607</v>
          </cell>
          <cell r="U694">
            <v>44611</v>
          </cell>
          <cell r="V694" t="str">
            <v>152205032585944</v>
          </cell>
          <cell r="W694">
            <v>44611</v>
          </cell>
          <cell r="X694" t="str">
            <v/>
          </cell>
          <cell r="Y694" t="str">
            <v/>
          </cell>
          <cell r="Z694" t="str">
            <v/>
          </cell>
          <cell r="AA694" t="str">
            <v>0817800
PORTO DE SANTOS</v>
          </cell>
          <cell r="AB694" t="str">
            <v>0817800
PORTO DE SANTOS</v>
          </cell>
          <cell r="AC694" t="str">
            <v>BRASIL TERMINAL PORTUÁRIO S/A</v>
          </cell>
          <cell r="AD694">
            <v>44613</v>
          </cell>
          <cell r="AE694" t="str">
            <v>22/0343149-0</v>
          </cell>
          <cell r="AF694">
            <v>44614</v>
          </cell>
          <cell r="AG694" t="str">
            <v>Verde</v>
          </cell>
          <cell r="AH694">
            <v>44614</v>
          </cell>
          <cell r="AI694" t="str">
            <v/>
          </cell>
          <cell r="AJ694" t="str">
            <v/>
          </cell>
          <cell r="AK694">
            <v>44614</v>
          </cell>
        </row>
        <row r="695">
          <cell r="B695">
            <v>540201256</v>
          </cell>
          <cell r="C695" t="str">
            <v>Normal</v>
          </cell>
          <cell r="D695" t="str">
            <v>Produtivo</v>
          </cell>
          <cell r="E695" t="str">
            <v>MBBRAS - SBC_x000D_
59.104.273/0001-29</v>
          </cell>
          <cell r="F695" t="str">
            <v>BSAO0037210</v>
          </cell>
          <cell r="G695" t="str">
            <v>DAIMLER TRUCK</v>
          </cell>
          <cell r="H695" t="str">
            <v>HAPPAG LLOYD BRASIL AGENCIAMENTO MARITIM</v>
          </cell>
          <cell r="I695" t="str">
            <v>MARITIMA</v>
          </cell>
          <cell r="J695" t="str">
            <v/>
          </cell>
          <cell r="K695">
            <v>44591</v>
          </cell>
          <cell r="L695" t="str">
            <v>HLCUSTR220115023</v>
          </cell>
          <cell r="M695" t="str">
            <v>1250252379</v>
          </cell>
          <cell r="Q695">
            <v>44596</v>
          </cell>
          <cell r="R695" t="str">
            <v>9705005 - MSC CATERINA</v>
          </cell>
          <cell r="S695" t="str">
            <v>FCL</v>
          </cell>
          <cell r="T695">
            <v>44607</v>
          </cell>
          <cell r="U695">
            <v>44611</v>
          </cell>
          <cell r="V695" t="str">
            <v>152205032586169</v>
          </cell>
          <cell r="W695">
            <v>44611</v>
          </cell>
          <cell r="X695" t="str">
            <v/>
          </cell>
          <cell r="Y695" t="str">
            <v/>
          </cell>
          <cell r="Z695" t="str">
            <v/>
          </cell>
          <cell r="AA695" t="str">
            <v>0817800
PORTO DE SANTOS</v>
          </cell>
          <cell r="AB695" t="str">
            <v>0817800
PORTO DE SANTOS</v>
          </cell>
          <cell r="AC695" t="str">
            <v>BRASIL TERMINAL PORTUÁRIO S/A</v>
          </cell>
          <cell r="AD695">
            <v>44615</v>
          </cell>
          <cell r="AE695" t="str">
            <v>22/0365738-2</v>
          </cell>
          <cell r="AF695">
            <v>44616</v>
          </cell>
          <cell r="AG695" t="str">
            <v>Verde</v>
          </cell>
          <cell r="AH695">
            <v>44616</v>
          </cell>
          <cell r="AI695" t="str">
            <v/>
          </cell>
          <cell r="AJ695" t="str">
            <v/>
          </cell>
          <cell r="AK695">
            <v>44616</v>
          </cell>
        </row>
        <row r="696">
          <cell r="B696">
            <v>540201255</v>
          </cell>
          <cell r="C696" t="str">
            <v>Normal</v>
          </cell>
          <cell r="D696" t="str">
            <v>Produtivo</v>
          </cell>
          <cell r="E696" t="str">
            <v>MBBRAS - SBC_x000D_
59.104.273/0001-29</v>
          </cell>
          <cell r="F696" t="str">
            <v>BSAO0037209</v>
          </cell>
          <cell r="G696" t="str">
            <v>DAIMLER TRUCK</v>
          </cell>
          <cell r="H696" t="str">
            <v>HAPPAG LLOYD BRASIL AGENCIAMENTO MARITIM</v>
          </cell>
          <cell r="I696" t="str">
            <v>MARITIMA</v>
          </cell>
          <cell r="J696" t="str">
            <v/>
          </cell>
          <cell r="K696">
            <v>44591</v>
          </cell>
          <cell r="L696" t="str">
            <v>HLCUSTR220115012</v>
          </cell>
          <cell r="M696" t="str">
            <v>1250252377</v>
          </cell>
          <cell r="Q696">
            <v>44591</v>
          </cell>
          <cell r="R696" t="str">
            <v>9705005 - MSC CATERINA</v>
          </cell>
          <cell r="S696" t="str">
            <v>FCL</v>
          </cell>
          <cell r="T696">
            <v>44607</v>
          </cell>
          <cell r="U696">
            <v>44611</v>
          </cell>
          <cell r="V696" t="str">
            <v>152205032586088</v>
          </cell>
          <cell r="W696">
            <v>44611</v>
          </cell>
          <cell r="X696" t="str">
            <v/>
          </cell>
          <cell r="Y696" t="str">
            <v/>
          </cell>
          <cell r="Z696" t="str">
            <v/>
          </cell>
          <cell r="AA696" t="str">
            <v>0817800
PORTO DE SANTOS</v>
          </cell>
          <cell r="AB696" t="str">
            <v/>
          </cell>
          <cell r="AC696" t="str">
            <v/>
          </cell>
          <cell r="AD696" t="str">
            <v/>
          </cell>
          <cell r="AE696" t="str">
            <v/>
          </cell>
          <cell r="AF696" t="str">
            <v/>
          </cell>
          <cell r="AG696" t="str">
            <v/>
          </cell>
          <cell r="AH696" t="str">
            <v/>
          </cell>
          <cell r="AI696" t="str">
            <v/>
          </cell>
          <cell r="AJ696" t="str">
            <v/>
          </cell>
          <cell r="AK696" t="str">
            <v/>
          </cell>
        </row>
        <row r="697">
          <cell r="B697">
            <v>540201258</v>
          </cell>
          <cell r="C697" t="str">
            <v>Normal</v>
          </cell>
          <cell r="D697" t="str">
            <v>Produtivo</v>
          </cell>
          <cell r="E697" t="str">
            <v>MBBRAS - SBC_x000D_
59.104.273/0001-29</v>
          </cell>
          <cell r="F697" t="str">
            <v>BSAO0037214</v>
          </cell>
          <cell r="G697" t="str">
            <v>DAIMLER TRUCK</v>
          </cell>
          <cell r="H697" t="str">
            <v>HAPPAG LLOYD BRASIL AGENCIAMENTO MARITIM</v>
          </cell>
          <cell r="I697" t="str">
            <v>MARITIMA</v>
          </cell>
          <cell r="J697" t="str">
            <v/>
          </cell>
          <cell r="K697">
            <v>44591</v>
          </cell>
          <cell r="L697" t="str">
            <v>HLCUSTR220115107</v>
          </cell>
          <cell r="M697" t="str">
            <v>1250252376</v>
          </cell>
          <cell r="Q697">
            <v>44591</v>
          </cell>
          <cell r="R697" t="str">
            <v>9705005 - MSC CATERINA</v>
          </cell>
          <cell r="S697" t="str">
            <v>FCL</v>
          </cell>
          <cell r="T697">
            <v>44607</v>
          </cell>
          <cell r="U697">
            <v>44611</v>
          </cell>
          <cell r="V697" t="str">
            <v>152205032586320</v>
          </cell>
          <cell r="W697">
            <v>44612</v>
          </cell>
          <cell r="X697" t="str">
            <v/>
          </cell>
          <cell r="Y697" t="str">
            <v/>
          </cell>
          <cell r="Z697" t="str">
            <v/>
          </cell>
          <cell r="AA697" t="str">
            <v>0817800
PORTO DE SANTOS</v>
          </cell>
          <cell r="AB697" t="str">
            <v>0817800
PORTO DE SANTOS</v>
          </cell>
          <cell r="AC697" t="str">
            <v>BRASIL TERMINAL PORTUÁRIO S/A</v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B698">
            <v>540201257</v>
          </cell>
          <cell r="C698" t="str">
            <v>Normal</v>
          </cell>
          <cell r="D698" t="str">
            <v>Produtivo</v>
          </cell>
          <cell r="E698" t="str">
            <v>MBBRAS - SBC_x000D_
59.104.273/0001-29</v>
          </cell>
          <cell r="F698" t="str">
            <v>BSAO0037212</v>
          </cell>
          <cell r="G698" t="str">
            <v>DAIMLER TRUCK</v>
          </cell>
          <cell r="H698" t="str">
            <v>HAPPAG LLOYD BRASIL AGENCIAMENTO MARITIM</v>
          </cell>
          <cell r="I698" t="str">
            <v>MARITIMA</v>
          </cell>
          <cell r="J698" t="str">
            <v/>
          </cell>
          <cell r="K698">
            <v>44591</v>
          </cell>
          <cell r="L698" t="str">
            <v>HLCUSTR220115034</v>
          </cell>
          <cell r="M698" t="str">
            <v>1250252378</v>
          </cell>
          <cell r="Q698">
            <v>44591</v>
          </cell>
          <cell r="R698" t="str">
            <v>9705005 - MSC CATERINA</v>
          </cell>
          <cell r="S698" t="str">
            <v>FCL</v>
          </cell>
          <cell r="T698">
            <v>44607</v>
          </cell>
          <cell r="U698">
            <v>44611</v>
          </cell>
          <cell r="V698" t="str">
            <v>152205032586240</v>
          </cell>
          <cell r="W698">
            <v>44612</v>
          </cell>
          <cell r="X698" t="str">
            <v/>
          </cell>
          <cell r="Y698" t="str">
            <v/>
          </cell>
          <cell r="Z698" t="str">
            <v/>
          </cell>
          <cell r="AA698" t="str">
            <v>0817800
PORTO DE SANTOS</v>
          </cell>
          <cell r="AB698" t="str">
            <v>0817800
PORTO DE SANTOS</v>
          </cell>
          <cell r="AC698" t="str">
            <v>BRASIL TERMINAL PORTUÁRIO S/A</v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B699">
            <v>540201113</v>
          </cell>
          <cell r="C699" t="str">
            <v>Normal</v>
          </cell>
          <cell r="D699" t="str">
            <v>Produtivo</v>
          </cell>
          <cell r="E699" t="str">
            <v>MBBRAS - SBC_x000D_
59.104.273/0001-29</v>
          </cell>
          <cell r="F699" t="str">
            <v>BSAO0037232</v>
          </cell>
          <cell r="G699" t="str">
            <v>DAIMLER TRUCK</v>
          </cell>
          <cell r="H699" t="str">
            <v>HAPPAG LLOYD BRASIL AGENCIAMENTO MARITIM</v>
          </cell>
          <cell r="I699" t="str">
            <v>MARITIMA</v>
          </cell>
          <cell r="J699" t="str">
            <v/>
          </cell>
          <cell r="K699">
            <v>44591</v>
          </cell>
          <cell r="L699" t="str">
            <v>HLCUSTR211217635</v>
          </cell>
          <cell r="M699" t="str">
            <v>1250252232</v>
          </cell>
          <cell r="Q699">
            <v>44591</v>
          </cell>
          <cell r="R699" t="str">
            <v>9705005 -MSC CATERINA</v>
          </cell>
          <cell r="S699" t="str">
            <v>FCL</v>
          </cell>
          <cell r="T699">
            <v>44607</v>
          </cell>
          <cell r="U699">
            <v>44611</v>
          </cell>
          <cell r="V699" t="str">
            <v>152205032570327</v>
          </cell>
          <cell r="W699">
            <v>44612</v>
          </cell>
          <cell r="X699" t="str">
            <v/>
          </cell>
          <cell r="Y699" t="str">
            <v/>
          </cell>
          <cell r="Z699" t="str">
            <v/>
          </cell>
          <cell r="AA699" t="str">
            <v>0817800
PORTO DE SANTOS</v>
          </cell>
          <cell r="AB699" t="str">
            <v>0817800
PORTO DE SANTOS</v>
          </cell>
          <cell r="AC699" t="str">
            <v>BRASIL TERMINAL PORTUÁRIO S/A</v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B700">
            <v>540201114</v>
          </cell>
          <cell r="C700" t="str">
            <v>Normal</v>
          </cell>
          <cell r="D700" t="str">
            <v>Produtivo</v>
          </cell>
          <cell r="E700" t="str">
            <v>MBBRAS - SBC_x000D_
59.104.273/0001-29</v>
          </cell>
          <cell r="F700" t="str">
            <v>BSAO0037233</v>
          </cell>
          <cell r="G700" t="str">
            <v>DAIMLER TRUCK</v>
          </cell>
          <cell r="H700" t="str">
            <v>HAPPAG LLOYD BRASIL AGENCIAMENTO MARITIM</v>
          </cell>
          <cell r="I700" t="str">
            <v>MARITIMA</v>
          </cell>
          <cell r="J700" t="str">
            <v/>
          </cell>
          <cell r="K700">
            <v>44591</v>
          </cell>
          <cell r="L700" t="str">
            <v>HLCUSTR211217708</v>
          </cell>
          <cell r="M700" t="str">
            <v>1250252250</v>
          </cell>
          <cell r="Q700">
            <v>44596</v>
          </cell>
          <cell r="R700" t="str">
            <v>9705005 -MSC CATERINA</v>
          </cell>
          <cell r="S700" t="str">
            <v>FCL</v>
          </cell>
          <cell r="T700">
            <v>44607</v>
          </cell>
          <cell r="U700">
            <v>44611</v>
          </cell>
          <cell r="V700" t="str">
            <v>152205032570408</v>
          </cell>
          <cell r="W700">
            <v>44612</v>
          </cell>
          <cell r="X700" t="str">
            <v/>
          </cell>
          <cell r="Y700" t="str">
            <v/>
          </cell>
          <cell r="Z700" t="str">
            <v/>
          </cell>
          <cell r="AA700" t="str">
            <v>0817800
PORTO DE SANTOS</v>
          </cell>
          <cell r="AB700" t="str">
            <v>0817800
PORTO DE SANTOS</v>
          </cell>
          <cell r="AC700" t="str">
            <v>BRASIL TERMINAL PORTUÁRIO S/A</v>
          </cell>
          <cell r="AD700">
            <v>44615</v>
          </cell>
          <cell r="AE700" t="str">
            <v>22/0360998-1</v>
          </cell>
          <cell r="AF700">
            <v>44615</v>
          </cell>
          <cell r="AG700" t="str">
            <v>Verde</v>
          </cell>
          <cell r="AH700">
            <v>44615</v>
          </cell>
          <cell r="AI700" t="str">
            <v/>
          </cell>
          <cell r="AJ700" t="str">
            <v/>
          </cell>
          <cell r="AK700">
            <v>44615</v>
          </cell>
        </row>
        <row r="701">
          <cell r="B701" t="str">
            <v/>
          </cell>
          <cell r="C701" t="str">
            <v>Normal</v>
          </cell>
          <cell r="D701" t="str">
            <v>Produtivo</v>
          </cell>
          <cell r="E701" t="str">
            <v>MBBRAS - SBC_x000D_
59.104.273/0001-29</v>
          </cell>
          <cell r="F701" t="str">
            <v>BSAO0037231</v>
          </cell>
          <cell r="G701" t="str">
            <v>DAIMLER TRUCK</v>
          </cell>
          <cell r="H701" t="str">
            <v>HAPPAG LLOYD BRASIL AGENCIAMENTO MARITIM</v>
          </cell>
          <cell r="I701" t="str">
            <v>MARITIMA</v>
          </cell>
          <cell r="J701" t="str">
            <v/>
          </cell>
          <cell r="K701">
            <v>44591</v>
          </cell>
          <cell r="L701" t="str">
            <v>HLCUSTR211217394</v>
          </cell>
          <cell r="M701" t="str">
            <v/>
          </cell>
          <cell r="Q701">
            <v>44591</v>
          </cell>
          <cell r="R701" t="str">
            <v xml:space="preserve"> MSC CATERINA</v>
          </cell>
          <cell r="S701" t="str">
            <v>FCL</v>
          </cell>
          <cell r="T701">
            <v>44576</v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</row>
        <row r="702">
          <cell r="B702">
            <v>540201115</v>
          </cell>
          <cell r="C702" t="str">
            <v>Normal</v>
          </cell>
          <cell r="D702" t="str">
            <v>Produtivo</v>
          </cell>
          <cell r="E702" t="str">
            <v>MBBRAS - SBC_x000D_
59.104.273/0001-29</v>
          </cell>
          <cell r="F702" t="str">
            <v>BSAO0037234</v>
          </cell>
          <cell r="G702" t="str">
            <v>DAIMLER TRUCK</v>
          </cell>
          <cell r="H702" t="str">
            <v>HAPPAG LLOYD BRASIL AGENCIAMENTO MARITIM</v>
          </cell>
          <cell r="I702" t="str">
            <v>MARITIMA</v>
          </cell>
          <cell r="J702" t="str">
            <v/>
          </cell>
          <cell r="K702">
            <v>44591</v>
          </cell>
          <cell r="L702" t="str">
            <v>HLCUSTR211217720</v>
          </cell>
          <cell r="M702" t="str">
            <v>1250252361</v>
          </cell>
          <cell r="Q702">
            <v>44596</v>
          </cell>
          <cell r="R702" t="str">
            <v>9705005 -MSC CATERINA</v>
          </cell>
          <cell r="S702" t="str">
            <v>FCL</v>
          </cell>
          <cell r="T702">
            <v>44607</v>
          </cell>
          <cell r="U702">
            <v>44611</v>
          </cell>
          <cell r="V702" t="str">
            <v>152205032570599</v>
          </cell>
          <cell r="W702">
            <v>44612</v>
          </cell>
          <cell r="X702" t="str">
            <v/>
          </cell>
          <cell r="Y702" t="str">
            <v/>
          </cell>
          <cell r="Z702" t="str">
            <v/>
          </cell>
          <cell r="AA702" t="str">
            <v>0817800
PORTO DE SANTOS</v>
          </cell>
          <cell r="AB702" t="str">
            <v>0817800
PORTO DE SANTOS</v>
          </cell>
          <cell r="AC702" t="str">
            <v>BRASIL TERMINAL PORTUÁRIO S/A</v>
          </cell>
          <cell r="AD702">
            <v>44616</v>
          </cell>
          <cell r="AE702" t="str">
            <v>22/0369510-1</v>
          </cell>
          <cell r="AF702">
            <v>44616</v>
          </cell>
          <cell r="AG702" t="str">
            <v>Verde</v>
          </cell>
          <cell r="AH702">
            <v>44616</v>
          </cell>
          <cell r="AI702" t="str">
            <v/>
          </cell>
          <cell r="AJ702" t="str">
            <v/>
          </cell>
          <cell r="AK702">
            <v>44616</v>
          </cell>
        </row>
        <row r="703">
          <cell r="B703">
            <v>540201116</v>
          </cell>
          <cell r="C703" t="str">
            <v>Normal</v>
          </cell>
          <cell r="D703" t="str">
            <v>Produtivo</v>
          </cell>
          <cell r="E703" t="str">
            <v>MBBRAS - SBC_x000D_
59.104.273/0001-29</v>
          </cell>
          <cell r="F703" t="str">
            <v>BSAO0037236</v>
          </cell>
          <cell r="G703" t="str">
            <v>DAIMLER TRUCK</v>
          </cell>
          <cell r="H703" t="str">
            <v>HAPPAG LLOYD BRASIL AGENCIAMENTO MARITIM</v>
          </cell>
          <cell r="I703" t="str">
            <v>MARITIMA</v>
          </cell>
          <cell r="J703" t="str">
            <v/>
          </cell>
          <cell r="K703">
            <v>44591</v>
          </cell>
          <cell r="L703" t="str">
            <v>HLCUSTR220100922</v>
          </cell>
          <cell r="M703" t="str">
            <v>1250252233</v>
          </cell>
          <cell r="Q703">
            <v>44596</v>
          </cell>
          <cell r="R703" t="str">
            <v>9705005 -MSC CATERINA</v>
          </cell>
          <cell r="S703" t="str">
            <v>FCL</v>
          </cell>
          <cell r="T703">
            <v>44607</v>
          </cell>
          <cell r="U703">
            <v>44611</v>
          </cell>
          <cell r="V703" t="str">
            <v>152205032570750</v>
          </cell>
          <cell r="W703">
            <v>44611</v>
          </cell>
          <cell r="X703" t="str">
            <v/>
          </cell>
          <cell r="Y703" t="str">
            <v/>
          </cell>
          <cell r="Z703" t="str">
            <v/>
          </cell>
          <cell r="AA703" t="str">
            <v>0817800
PORTO DE SANTOS</v>
          </cell>
          <cell r="AB703" t="str">
            <v>0817800
PORTO DE SANTOS</v>
          </cell>
          <cell r="AC703" t="str">
            <v>BRASIL TERMINAL PORTUÁRIO S/A</v>
          </cell>
          <cell r="AD703">
            <v>44624</v>
          </cell>
          <cell r="AE703" t="str">
            <v>22/0421109-4</v>
          </cell>
          <cell r="AF703">
            <v>44627</v>
          </cell>
          <cell r="AG703" t="str">
            <v>Verde</v>
          </cell>
          <cell r="AH703">
            <v>44627</v>
          </cell>
          <cell r="AI703" t="str">
            <v/>
          </cell>
          <cell r="AJ703" t="str">
            <v/>
          </cell>
          <cell r="AK703">
            <v>44627</v>
          </cell>
        </row>
        <row r="704">
          <cell r="B704">
            <v>540201130</v>
          </cell>
          <cell r="C704" t="str">
            <v>Normal</v>
          </cell>
          <cell r="D704" t="str">
            <v>Produtivo</v>
          </cell>
          <cell r="E704" t="str">
            <v>MBBRAS - SBC_x000D_
59.104.273/0001-29</v>
          </cell>
          <cell r="F704" t="str">
            <v>BSAO0037242</v>
          </cell>
          <cell r="G704" t="str">
            <v>DAIMLER TRUCK</v>
          </cell>
          <cell r="H704" t="str">
            <v>HAPPAG LLOYD BRASIL AGENCIAMENTO MARITIM</v>
          </cell>
          <cell r="I704" t="str">
            <v>MARITIMA</v>
          </cell>
          <cell r="J704" t="str">
            <v/>
          </cell>
          <cell r="K704">
            <v>44591</v>
          </cell>
          <cell r="L704" t="str">
            <v>HLCUSTR220103785</v>
          </cell>
          <cell r="M704" t="str">
            <v>1250252296</v>
          </cell>
          <cell r="Q704">
            <v>44591</v>
          </cell>
          <cell r="R704" t="str">
            <v>9705005 -MSC CATERINA</v>
          </cell>
          <cell r="S704" t="str">
            <v>FCL</v>
          </cell>
          <cell r="T704">
            <v>44607</v>
          </cell>
          <cell r="U704">
            <v>44611</v>
          </cell>
          <cell r="V704" t="str">
            <v>152205032571137</v>
          </cell>
          <cell r="W704">
            <v>44611</v>
          </cell>
          <cell r="X704" t="str">
            <v/>
          </cell>
          <cell r="Y704" t="str">
            <v/>
          </cell>
          <cell r="Z704" t="str">
            <v/>
          </cell>
          <cell r="AA704" t="str">
            <v>0817800
PORTO DE SANTOS</v>
          </cell>
          <cell r="AB704" t="str">
            <v/>
          </cell>
          <cell r="AC704" t="str">
            <v/>
          </cell>
          <cell r="AD704" t="str">
            <v/>
          </cell>
          <cell r="AE704" t="str">
            <v/>
          </cell>
          <cell r="AF704" t="str">
            <v/>
          </cell>
          <cell r="AG704" t="str">
            <v/>
          </cell>
          <cell r="AH704" t="str">
            <v/>
          </cell>
          <cell r="AI704" t="str">
            <v/>
          </cell>
          <cell r="AJ704" t="str">
            <v/>
          </cell>
          <cell r="AK704" t="str">
            <v/>
          </cell>
        </row>
        <row r="705">
          <cell r="B705">
            <v>540201118</v>
          </cell>
          <cell r="C705" t="str">
            <v>Normal</v>
          </cell>
          <cell r="D705" t="str">
            <v>Produtivo</v>
          </cell>
          <cell r="E705" t="str">
            <v>MBBRAS - SBC_x000D_
59.104.273/0001-29</v>
          </cell>
          <cell r="F705" t="str">
            <v>BSAO0037240</v>
          </cell>
          <cell r="G705" t="str">
            <v>DAIMLER TRUCK</v>
          </cell>
          <cell r="H705" t="str">
            <v>HAPPAG LLOYD BRASIL AGENCIAMENTO MARITIM</v>
          </cell>
          <cell r="I705" t="str">
            <v>MARITIMA</v>
          </cell>
          <cell r="J705" t="str">
            <v/>
          </cell>
          <cell r="K705">
            <v>44591</v>
          </cell>
          <cell r="L705" t="str">
            <v>HLCUSTR220103741</v>
          </cell>
          <cell r="M705" t="str">
            <v>1250252237</v>
          </cell>
          <cell r="Q705">
            <v>44591</v>
          </cell>
          <cell r="R705" t="str">
            <v>9705005 -MSC CATERINA</v>
          </cell>
          <cell r="S705" t="str">
            <v>FCL</v>
          </cell>
          <cell r="T705">
            <v>44607</v>
          </cell>
          <cell r="U705">
            <v>44611</v>
          </cell>
          <cell r="V705" t="str">
            <v>152205032571056</v>
          </cell>
          <cell r="W705">
            <v>44611</v>
          </cell>
          <cell r="X705" t="str">
            <v/>
          </cell>
          <cell r="Y705" t="str">
            <v/>
          </cell>
          <cell r="Z705" t="str">
            <v/>
          </cell>
          <cell r="AA705" t="str">
            <v>0817800
PORTO DE SANTOS</v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F705" t="str">
            <v/>
          </cell>
          <cell r="AG705" t="str">
            <v/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B706">
            <v>540201135</v>
          </cell>
          <cell r="C706" t="str">
            <v>Normal</v>
          </cell>
          <cell r="D706" t="str">
            <v>Produtivo</v>
          </cell>
          <cell r="E706" t="str">
            <v>MBBRAS - SBC_x000D_
59.104.273/0001-29</v>
          </cell>
          <cell r="F706" t="str">
            <v>BSAO0037245</v>
          </cell>
          <cell r="G706" t="str">
            <v>DAIMLER TRUCK</v>
          </cell>
          <cell r="H706" t="str">
            <v>HAPPAG LLOYD BRASIL AGENCIAMENTO MARITIM</v>
          </cell>
          <cell r="I706" t="str">
            <v>MARITIMA</v>
          </cell>
          <cell r="J706" t="str">
            <v/>
          </cell>
          <cell r="K706">
            <v>44591</v>
          </cell>
          <cell r="L706" t="str">
            <v>HLCUSTR220107435</v>
          </cell>
          <cell r="M706" t="str">
            <v>1250252297</v>
          </cell>
          <cell r="Q706">
            <v>44596</v>
          </cell>
          <cell r="R706" t="str">
            <v>9705005 -MSC CATERINA</v>
          </cell>
          <cell r="S706" t="str">
            <v>FCL</v>
          </cell>
          <cell r="T706">
            <v>44607</v>
          </cell>
          <cell r="U706">
            <v>44611</v>
          </cell>
          <cell r="V706" t="str">
            <v>152205032571641</v>
          </cell>
          <cell r="W706">
            <v>44612</v>
          </cell>
          <cell r="X706" t="str">
            <v/>
          </cell>
          <cell r="Y706" t="str">
            <v/>
          </cell>
          <cell r="Z706" t="str">
            <v/>
          </cell>
          <cell r="AA706" t="str">
            <v>0817800
PORTO DE SANTOS</v>
          </cell>
          <cell r="AB706" t="str">
            <v>0817800
PORTO DE SANTOS</v>
          </cell>
          <cell r="AC706" t="str">
            <v>BRASIL TERMINAL PORTUÁRIO S/A</v>
          </cell>
          <cell r="AD706">
            <v>44617</v>
          </cell>
          <cell r="AE706" t="str">
            <v>22/0384605-3</v>
          </cell>
          <cell r="AF706">
            <v>44623</v>
          </cell>
          <cell r="AG706" t="str">
            <v>Verde</v>
          </cell>
          <cell r="AH706">
            <v>44623</v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B707">
            <v>540201131</v>
          </cell>
          <cell r="C707" t="str">
            <v>Normal</v>
          </cell>
          <cell r="D707" t="str">
            <v>Produtivo</v>
          </cell>
          <cell r="E707" t="str">
            <v>MBBRAS - SBC_x000D_
59.104.273/0001-29</v>
          </cell>
          <cell r="F707" t="str">
            <v>BSAO0037244</v>
          </cell>
          <cell r="G707" t="str">
            <v>DAIMLER TRUCK</v>
          </cell>
          <cell r="H707" t="str">
            <v>HAPPAG LLOYD BRASIL AGENCIAMENTO MARITIM</v>
          </cell>
          <cell r="I707" t="str">
            <v>MARITIMA</v>
          </cell>
          <cell r="J707" t="str">
            <v/>
          </cell>
          <cell r="K707">
            <v>44591</v>
          </cell>
          <cell r="L707" t="str">
            <v>HLCUSTR220104799</v>
          </cell>
          <cell r="M707" t="str">
            <v>1250252241</v>
          </cell>
          <cell r="Q707">
            <v>44596</v>
          </cell>
          <cell r="R707" t="str">
            <v>9705005 -MSC CATERINA</v>
          </cell>
          <cell r="S707" t="str">
            <v>FCL</v>
          </cell>
          <cell r="T707">
            <v>44607</v>
          </cell>
          <cell r="U707">
            <v>44611</v>
          </cell>
          <cell r="V707" t="str">
            <v>152205032571307</v>
          </cell>
          <cell r="W707">
            <v>44611</v>
          </cell>
          <cell r="X707" t="str">
            <v/>
          </cell>
          <cell r="Y707" t="str">
            <v/>
          </cell>
          <cell r="Z707" t="str">
            <v/>
          </cell>
          <cell r="AA707" t="str">
            <v>0817800
PORTO DE SANTOS</v>
          </cell>
          <cell r="AB707" t="str">
            <v>0817800
PORTO DE SANTOS</v>
          </cell>
          <cell r="AC707" t="str">
            <v>BRASIL TERMINAL PORTUÁRIO S/A</v>
          </cell>
          <cell r="AD707">
            <v>44614</v>
          </cell>
          <cell r="AE707" t="str">
            <v>22/0350865-4</v>
          </cell>
          <cell r="AF707">
            <v>44614</v>
          </cell>
          <cell r="AG707" t="str">
            <v>Verde</v>
          </cell>
          <cell r="AH707">
            <v>44614</v>
          </cell>
          <cell r="AI707" t="str">
            <v/>
          </cell>
          <cell r="AJ707" t="str">
            <v/>
          </cell>
          <cell r="AK707">
            <v>44615</v>
          </cell>
        </row>
        <row r="708">
          <cell r="B708">
            <v>540201221</v>
          </cell>
          <cell r="C708" t="str">
            <v>Normal</v>
          </cell>
          <cell r="D708" t="str">
            <v>Protótipo</v>
          </cell>
          <cell r="E708" t="str">
            <v>MBBRAS - SBC_x000D_
59.104.273/0001-29</v>
          </cell>
          <cell r="F708" t="str">
            <v>BSAO0037248</v>
          </cell>
          <cell r="G708" t="str">
            <v>DAIMLER TRUCK</v>
          </cell>
          <cell r="H708" t="str">
            <v>HAPPAG LLOYD BRASIL AGENCIAMENTO MARITIM</v>
          </cell>
          <cell r="I708" t="str">
            <v>MARITIMA</v>
          </cell>
          <cell r="J708" t="str">
            <v/>
          </cell>
          <cell r="K708">
            <v>44591</v>
          </cell>
          <cell r="L708" t="str">
            <v>HLCUSTR220108493</v>
          </cell>
          <cell r="M708" t="str">
            <v>1250252235</v>
          </cell>
          <cell r="Q708">
            <v>44591</v>
          </cell>
          <cell r="R708" t="str">
            <v>9705005 -MSC CATERINA</v>
          </cell>
          <cell r="S708" t="str">
            <v>FCL</v>
          </cell>
          <cell r="T708">
            <v>44607</v>
          </cell>
          <cell r="U708">
            <v>44611</v>
          </cell>
          <cell r="V708" t="str">
            <v>152205032571803</v>
          </cell>
          <cell r="W708">
            <v>44612</v>
          </cell>
          <cell r="X708" t="str">
            <v/>
          </cell>
          <cell r="Y708" t="str">
            <v/>
          </cell>
          <cell r="Z708" t="str">
            <v/>
          </cell>
          <cell r="AA708" t="str">
            <v>0817800
PORTO DE SANTOS</v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F708" t="str">
            <v/>
          </cell>
          <cell r="AG708" t="str">
            <v/>
          </cell>
          <cell r="AH708" t="str">
            <v/>
          </cell>
          <cell r="AI708" t="str">
            <v/>
          </cell>
          <cell r="AJ708" t="str">
            <v/>
          </cell>
          <cell r="AK708" t="str">
            <v/>
          </cell>
        </row>
        <row r="709">
          <cell r="B709">
            <v>540201223</v>
          </cell>
          <cell r="C709" t="str">
            <v>Normal</v>
          </cell>
          <cell r="D709" t="str">
            <v>Produtivo</v>
          </cell>
          <cell r="E709" t="str">
            <v>MBBRAS - SBC_x000D_
59.104.273/0001-29</v>
          </cell>
          <cell r="F709" t="str">
            <v>BSAO0037250</v>
          </cell>
          <cell r="G709" t="str">
            <v>DAIMLER TRUCK</v>
          </cell>
          <cell r="H709" t="str">
            <v>HAPPAG LLOYD BRASIL AGENCIAMENTO MARITIM</v>
          </cell>
          <cell r="I709" t="str">
            <v>MARITIMA</v>
          </cell>
          <cell r="J709" t="str">
            <v/>
          </cell>
          <cell r="K709">
            <v>44591</v>
          </cell>
          <cell r="L709" t="str">
            <v>HLCUSTR220108946</v>
          </cell>
          <cell r="M709" t="str">
            <v>1250252236</v>
          </cell>
          <cell r="Q709">
            <v>44591</v>
          </cell>
          <cell r="R709" t="str">
            <v>9705005 - MSC CATERINA</v>
          </cell>
          <cell r="S709" t="str">
            <v>FCL</v>
          </cell>
          <cell r="T709">
            <v>44607</v>
          </cell>
          <cell r="U709">
            <v>44611</v>
          </cell>
          <cell r="V709" t="str">
            <v>152205032572028</v>
          </cell>
          <cell r="W709">
            <v>44611</v>
          </cell>
          <cell r="X709" t="str">
            <v/>
          </cell>
          <cell r="Y709" t="str">
            <v/>
          </cell>
          <cell r="Z709" t="str">
            <v/>
          </cell>
          <cell r="AA709" t="str">
            <v>0817800
PORTO DE SANTOS</v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B710">
            <v>540201222</v>
          </cell>
          <cell r="C710" t="str">
            <v>Normal</v>
          </cell>
          <cell r="D710" t="str">
            <v>Produtivo</v>
          </cell>
          <cell r="E710" t="str">
            <v>MBBRAS - SBC_x000D_
59.104.273/0001-29</v>
          </cell>
          <cell r="F710" t="str">
            <v>BSAO0037249</v>
          </cell>
          <cell r="G710" t="str">
            <v>DAIMLER TRUCK</v>
          </cell>
          <cell r="H710" t="str">
            <v>HAPPAG LLOYD BRASIL AGENCIAMENTO MARITIM</v>
          </cell>
          <cell r="I710" t="str">
            <v>MARITIMA</v>
          </cell>
          <cell r="J710" t="str">
            <v/>
          </cell>
          <cell r="K710">
            <v>44591</v>
          </cell>
          <cell r="L710" t="str">
            <v>HLCUSTR220108500</v>
          </cell>
          <cell r="M710" t="str">
            <v>1250252234</v>
          </cell>
          <cell r="Q710">
            <v>44596</v>
          </cell>
          <cell r="R710" t="str">
            <v>9705005 - MSC CATERINA</v>
          </cell>
          <cell r="S710" t="str">
            <v>FCL</v>
          </cell>
          <cell r="T710">
            <v>44607</v>
          </cell>
          <cell r="U710">
            <v>44611</v>
          </cell>
          <cell r="V710" t="str">
            <v>152205032571994</v>
          </cell>
          <cell r="W710">
            <v>44612</v>
          </cell>
          <cell r="X710" t="str">
            <v/>
          </cell>
          <cell r="Y710" t="str">
            <v/>
          </cell>
          <cell r="Z710" t="str">
            <v/>
          </cell>
          <cell r="AA710" t="str">
            <v>0817800
PORTO DE SANTOS</v>
          </cell>
          <cell r="AB710" t="str">
            <v>0817800
PORTO DE SANTOS</v>
          </cell>
          <cell r="AC710" t="str">
            <v>BRASIL TERMINAL PORTUÁRIO S/A</v>
          </cell>
          <cell r="AD710">
            <v>44624</v>
          </cell>
          <cell r="AE710" t="str">
            <v>22/0418387-2</v>
          </cell>
          <cell r="AF710">
            <v>44624</v>
          </cell>
          <cell r="AG710" t="str">
            <v>Verde</v>
          </cell>
          <cell r="AH710">
            <v>44624</v>
          </cell>
          <cell r="AI710" t="str">
            <v/>
          </cell>
          <cell r="AJ710" t="str">
            <v/>
          </cell>
          <cell r="AK710">
            <v>44627</v>
          </cell>
        </row>
        <row r="711">
          <cell r="B711">
            <v>540201224</v>
          </cell>
          <cell r="C711" t="str">
            <v>Normal</v>
          </cell>
          <cell r="D711" t="str">
            <v>Produtivo</v>
          </cell>
          <cell r="E711" t="str">
            <v>MBBRAS - SBC_x000D_
59.104.273/0001-29</v>
          </cell>
          <cell r="F711" t="str">
            <v>BSAO0037251</v>
          </cell>
          <cell r="G711" t="str">
            <v>DAIMLER TRUCK</v>
          </cell>
          <cell r="H711" t="str">
            <v>HAPPAG LLOYD BRASIL AGENCIAMENTO MARITIM</v>
          </cell>
          <cell r="I711" t="str">
            <v>MARITIMA</v>
          </cell>
          <cell r="J711" t="str">
            <v/>
          </cell>
          <cell r="K711">
            <v>44591</v>
          </cell>
          <cell r="L711" t="str">
            <v>HLCUSTR220109050</v>
          </cell>
          <cell r="M711" t="str">
            <v>1250252238</v>
          </cell>
          <cell r="Q711">
            <v>44596</v>
          </cell>
          <cell r="R711" t="str">
            <v>9705005 - MSC CATERINA</v>
          </cell>
          <cell r="S711" t="str">
            <v>FCL</v>
          </cell>
          <cell r="T711">
            <v>44607</v>
          </cell>
          <cell r="U711">
            <v>44611</v>
          </cell>
          <cell r="V711" t="str">
            <v>152205032572109</v>
          </cell>
          <cell r="W711">
            <v>44612</v>
          </cell>
          <cell r="X711" t="str">
            <v/>
          </cell>
          <cell r="Y711" t="str">
            <v/>
          </cell>
          <cell r="Z711" t="str">
            <v/>
          </cell>
          <cell r="AA711" t="str">
            <v>0817800
PORTO DE SANTOS</v>
          </cell>
          <cell r="AB711" t="str">
            <v>0817800
PORTO DE SANTOS</v>
          </cell>
          <cell r="AC711" t="str">
            <v>BRASIL TERMINAL PORTUÁRIO S/A</v>
          </cell>
          <cell r="AD711">
            <v>44614</v>
          </cell>
          <cell r="AE711" t="str">
            <v>22/0351212-0</v>
          </cell>
          <cell r="AF711">
            <v>44614</v>
          </cell>
          <cell r="AG711" t="str">
            <v>Verde</v>
          </cell>
          <cell r="AH711">
            <v>44614</v>
          </cell>
          <cell r="AI711" t="str">
            <v/>
          </cell>
          <cell r="AJ711" t="str">
            <v/>
          </cell>
          <cell r="AK711" t="str">
            <v/>
          </cell>
        </row>
        <row r="712">
          <cell r="B712">
            <v>540201226</v>
          </cell>
          <cell r="C712" t="str">
            <v>Normal</v>
          </cell>
          <cell r="D712" t="str">
            <v>Produtivo</v>
          </cell>
          <cell r="E712" t="str">
            <v>MBBRAS - SBC_x000D_
59.104.273/0001-29</v>
          </cell>
          <cell r="F712" t="str">
            <v>BSAO0037256</v>
          </cell>
          <cell r="G712" t="str">
            <v>DAIMLER TRUCK</v>
          </cell>
          <cell r="H712" t="str">
            <v>HAPPAG LLOYD BRASIL AGENCIAMENTO MARITIM</v>
          </cell>
          <cell r="I712" t="str">
            <v>MARITIMA</v>
          </cell>
          <cell r="J712" t="str">
            <v/>
          </cell>
          <cell r="K712">
            <v>44591</v>
          </cell>
          <cell r="L712" t="str">
            <v>HLCUSTR220109072</v>
          </cell>
          <cell r="M712" t="str">
            <v>1250252242</v>
          </cell>
          <cell r="Q712">
            <v>44596</v>
          </cell>
          <cell r="R712" t="str">
            <v>9705005 - MSC CATERINA</v>
          </cell>
          <cell r="S712" t="str">
            <v>FCL</v>
          </cell>
          <cell r="T712">
            <v>44607</v>
          </cell>
          <cell r="U712">
            <v>44611</v>
          </cell>
          <cell r="V712" t="str">
            <v>152205032572370</v>
          </cell>
          <cell r="W712">
            <v>44612</v>
          </cell>
          <cell r="X712" t="str">
            <v/>
          </cell>
          <cell r="Y712" t="str">
            <v/>
          </cell>
          <cell r="Z712" t="str">
            <v/>
          </cell>
          <cell r="AA712" t="str">
            <v>0817800
PORTO DE SANTOS</v>
          </cell>
          <cell r="AB712" t="str">
            <v>0817800
PORTO DE SANTOS</v>
          </cell>
          <cell r="AC712" t="str">
            <v>BRASIL TERMINAL PORTUÁRIO S/A</v>
          </cell>
          <cell r="AD712">
            <v>44614</v>
          </cell>
          <cell r="AE712" t="str">
            <v>22/0351214-7</v>
          </cell>
          <cell r="AF712">
            <v>44614</v>
          </cell>
          <cell r="AG712" t="str">
            <v>Verde</v>
          </cell>
          <cell r="AH712">
            <v>44614</v>
          </cell>
          <cell r="AI712" t="str">
            <v/>
          </cell>
          <cell r="AJ712" t="str">
            <v/>
          </cell>
          <cell r="AK712" t="str">
            <v/>
          </cell>
        </row>
        <row r="713">
          <cell r="B713">
            <v>540201225</v>
          </cell>
          <cell r="C713" t="str">
            <v>Normal</v>
          </cell>
          <cell r="D713" t="str">
            <v>Produtivo</v>
          </cell>
          <cell r="E713" t="str">
            <v>MBBRAS - SBC_x000D_
59.104.273/0001-29</v>
          </cell>
          <cell r="F713" t="str">
            <v>BSAO0037254</v>
          </cell>
          <cell r="G713" t="str">
            <v>DAIMLER TRUCK</v>
          </cell>
          <cell r="H713" t="str">
            <v>HAPPAG LLOYD BRASIL AGENCIAMENTO MARITIM</v>
          </cell>
          <cell r="I713" t="str">
            <v>MARITIMA</v>
          </cell>
          <cell r="J713" t="str">
            <v/>
          </cell>
          <cell r="K713">
            <v>44591</v>
          </cell>
          <cell r="L713" t="str">
            <v>HLCUSTR220109061</v>
          </cell>
          <cell r="M713" t="str">
            <v>1250252243</v>
          </cell>
          <cell r="Q713">
            <v>44596</v>
          </cell>
          <cell r="R713" t="str">
            <v>9705005 - MSC CATERINA</v>
          </cell>
          <cell r="S713" t="str">
            <v>FCL</v>
          </cell>
          <cell r="T713">
            <v>44607</v>
          </cell>
          <cell r="U713">
            <v>44611</v>
          </cell>
          <cell r="V713" t="str">
            <v>152205032572290</v>
          </cell>
          <cell r="W713">
            <v>44612</v>
          </cell>
          <cell r="X713" t="str">
            <v/>
          </cell>
          <cell r="Y713" t="str">
            <v/>
          </cell>
          <cell r="Z713" t="str">
            <v/>
          </cell>
          <cell r="AA713" t="str">
            <v>0817800
PORTO DE SANTOS</v>
          </cell>
          <cell r="AB713" t="str">
            <v>0817800
PORTO DE SANTOS</v>
          </cell>
          <cell r="AC713" t="str">
            <v>BRASIL TERMINAL PORTUÁRIO S/A</v>
          </cell>
          <cell r="AD713">
            <v>44615</v>
          </cell>
          <cell r="AE713" t="str">
            <v>22/0360994-9</v>
          </cell>
          <cell r="AF713">
            <v>44615</v>
          </cell>
          <cell r="AG713" t="str">
            <v>Verde</v>
          </cell>
          <cell r="AH713">
            <v>44615</v>
          </cell>
          <cell r="AI713" t="str">
            <v/>
          </cell>
          <cell r="AJ713" t="str">
            <v/>
          </cell>
          <cell r="AK713">
            <v>44615</v>
          </cell>
        </row>
        <row r="714">
          <cell r="B714">
            <v>540201227</v>
          </cell>
          <cell r="C714" t="str">
            <v>Normal</v>
          </cell>
          <cell r="D714" t="str">
            <v>Produtivo</v>
          </cell>
          <cell r="E714" t="str">
            <v>MBBRAS - SBC_x000D_
59.104.273/0001-29</v>
          </cell>
          <cell r="F714" t="str">
            <v>BSAO0037258</v>
          </cell>
          <cell r="G714" t="str">
            <v>DAIMLER TRUCK</v>
          </cell>
          <cell r="H714" t="str">
            <v>HAPPAG LLOYD BRASIL AGENCIAMENTO MARITIM</v>
          </cell>
          <cell r="I714" t="str">
            <v>MARITIMA</v>
          </cell>
          <cell r="J714" t="str">
            <v/>
          </cell>
          <cell r="K714">
            <v>44591</v>
          </cell>
          <cell r="L714" t="str">
            <v>HLCUSTR220109083</v>
          </cell>
          <cell r="M714" t="str">
            <v>1250252244</v>
          </cell>
          <cell r="Q714">
            <v>44591</v>
          </cell>
          <cell r="R714" t="str">
            <v>9705005 - MSC CATERINA</v>
          </cell>
          <cell r="S714" t="str">
            <v>FCL</v>
          </cell>
          <cell r="T714">
            <v>44607</v>
          </cell>
          <cell r="U714">
            <v>44611</v>
          </cell>
          <cell r="V714" t="str">
            <v>152205032572451</v>
          </cell>
          <cell r="W714">
            <v>44612</v>
          </cell>
          <cell r="X714" t="str">
            <v/>
          </cell>
          <cell r="Y714" t="str">
            <v/>
          </cell>
          <cell r="Z714" t="str">
            <v/>
          </cell>
          <cell r="AA714" t="str">
            <v>0817800
PORTO DE SANTOS</v>
          </cell>
          <cell r="AB714" t="str">
            <v/>
          </cell>
          <cell r="AC714" t="str">
            <v/>
          </cell>
          <cell r="AD714" t="str">
            <v/>
          </cell>
          <cell r="AE714" t="str">
            <v/>
          </cell>
          <cell r="AF714" t="str">
            <v/>
          </cell>
          <cell r="AG714" t="str">
            <v/>
          </cell>
          <cell r="AH714" t="str">
            <v/>
          </cell>
          <cell r="AI714" t="str">
            <v/>
          </cell>
          <cell r="AJ714" t="str">
            <v/>
          </cell>
          <cell r="AK714" t="str">
            <v/>
          </cell>
        </row>
        <row r="715">
          <cell r="B715">
            <v>540201228</v>
          </cell>
          <cell r="C715" t="str">
            <v>Normal</v>
          </cell>
          <cell r="D715" t="str">
            <v>Produtivo</v>
          </cell>
          <cell r="E715" t="str">
            <v>MBBRAS - SBC_x000D_
59.104.273/0001-29</v>
          </cell>
          <cell r="F715" t="str">
            <v>BSAO0037261</v>
          </cell>
          <cell r="G715" t="str">
            <v>DAIMLER TRUCK</v>
          </cell>
          <cell r="H715" t="str">
            <v>HAPPAG LLOYD BRASIL AGENCIAMENTO MARITIM</v>
          </cell>
          <cell r="I715" t="str">
            <v>MARITIMA</v>
          </cell>
          <cell r="J715" t="str">
            <v/>
          </cell>
          <cell r="K715">
            <v>44591</v>
          </cell>
          <cell r="L715" t="str">
            <v>HLCUSTR220109094</v>
          </cell>
          <cell r="M715" t="str">
            <v>1250252240</v>
          </cell>
          <cell r="Q715">
            <v>44596</v>
          </cell>
          <cell r="R715" t="str">
            <v>9705005 - MSC CATERINA</v>
          </cell>
          <cell r="S715" t="str">
            <v>FCL</v>
          </cell>
          <cell r="T715">
            <v>44607</v>
          </cell>
          <cell r="U715">
            <v>44611</v>
          </cell>
          <cell r="V715" t="str">
            <v>152205032572532</v>
          </cell>
          <cell r="W715">
            <v>44611</v>
          </cell>
          <cell r="X715" t="str">
            <v/>
          </cell>
          <cell r="Y715" t="str">
            <v/>
          </cell>
          <cell r="Z715" t="str">
            <v/>
          </cell>
          <cell r="AA715" t="str">
            <v>0817800
PORTO DE SANTOS</v>
          </cell>
          <cell r="AB715" t="str">
            <v>0817800
PORTO DE SANTOS</v>
          </cell>
          <cell r="AC715" t="str">
            <v>BRASIL TERMINAL PORTUÁRIO S/A</v>
          </cell>
          <cell r="AD715">
            <v>44627</v>
          </cell>
          <cell r="AE715" t="str">
            <v>22/0431112-9</v>
          </cell>
          <cell r="AF715">
            <v>44627</v>
          </cell>
          <cell r="AG715" t="str">
            <v>Verde</v>
          </cell>
          <cell r="AH715">
            <v>44627</v>
          </cell>
          <cell r="AI715" t="str">
            <v/>
          </cell>
          <cell r="AJ715" t="str">
            <v/>
          </cell>
          <cell r="AK715">
            <v>44627</v>
          </cell>
        </row>
        <row r="716">
          <cell r="B716">
            <v>540201230</v>
          </cell>
          <cell r="C716" t="str">
            <v>Normal</v>
          </cell>
          <cell r="D716" t="str">
            <v>Produtivo</v>
          </cell>
          <cell r="E716" t="str">
            <v>MBBRAS - SBC_x000D_
59.104.273/0001-29</v>
          </cell>
          <cell r="F716" t="str">
            <v>BSAO0037264</v>
          </cell>
          <cell r="G716" t="str">
            <v>DAIMLER TRUCK</v>
          </cell>
          <cell r="H716" t="str">
            <v>HAPPAG LLOYD BRASIL AGENCIAMENTO MARITIM</v>
          </cell>
          <cell r="I716" t="str">
            <v>MARITIMA</v>
          </cell>
          <cell r="J716" t="str">
            <v/>
          </cell>
          <cell r="K716">
            <v>44591</v>
          </cell>
          <cell r="L716" t="str">
            <v>HLCUSTR220109229</v>
          </cell>
          <cell r="M716" t="str">
            <v>1250252245</v>
          </cell>
          <cell r="Q716">
            <v>44591</v>
          </cell>
          <cell r="R716" t="str">
            <v>9705005 - MSC CATERINA</v>
          </cell>
          <cell r="S716" t="str">
            <v>FCL</v>
          </cell>
          <cell r="T716">
            <v>44607</v>
          </cell>
          <cell r="U716">
            <v>44611</v>
          </cell>
          <cell r="V716" t="str">
            <v>152205032572885</v>
          </cell>
          <cell r="W716">
            <v>44612</v>
          </cell>
          <cell r="X716" t="str">
            <v/>
          </cell>
          <cell r="Y716" t="str">
            <v/>
          </cell>
          <cell r="Z716" t="str">
            <v/>
          </cell>
          <cell r="AA716" t="str">
            <v>0817800
PORTO DE SANTOS</v>
          </cell>
          <cell r="AB716" t="str">
            <v/>
          </cell>
          <cell r="AC716" t="str">
            <v/>
          </cell>
          <cell r="AD716" t="str">
            <v/>
          </cell>
          <cell r="AE716" t="str">
            <v/>
          </cell>
          <cell r="AF716" t="str">
            <v/>
          </cell>
          <cell r="AG716" t="str">
            <v/>
          </cell>
          <cell r="AH716" t="str">
            <v/>
          </cell>
          <cell r="AI716" t="str">
            <v/>
          </cell>
          <cell r="AJ716" t="str">
            <v/>
          </cell>
          <cell r="AK716" t="str">
            <v/>
          </cell>
        </row>
        <row r="717">
          <cell r="B717">
            <v>540201229</v>
          </cell>
          <cell r="C717" t="str">
            <v>Normal</v>
          </cell>
          <cell r="D717" t="str">
            <v>Produtivo</v>
          </cell>
          <cell r="E717" t="str">
            <v>MBBRAS - SBC_x000D_
59.104.273/0001-29</v>
          </cell>
          <cell r="F717" t="str">
            <v>BSAO0037262</v>
          </cell>
          <cell r="G717" t="str">
            <v>DAIMLER TRUCK</v>
          </cell>
          <cell r="H717" t="str">
            <v>HAPPAG LLOYD BRASIL AGENCIAMENTO MARITIM</v>
          </cell>
          <cell r="I717" t="str">
            <v>MARITIMA</v>
          </cell>
          <cell r="J717" t="str">
            <v/>
          </cell>
          <cell r="K717">
            <v>44591</v>
          </cell>
          <cell r="L717" t="str">
            <v>HLCUSTR220109101</v>
          </cell>
          <cell r="M717" t="str">
            <v>1250252239</v>
          </cell>
          <cell r="Q717">
            <v>44591</v>
          </cell>
          <cell r="R717" t="str">
            <v>9705005 - MSC CATERINA</v>
          </cell>
          <cell r="S717" t="str">
            <v>FCL</v>
          </cell>
          <cell r="T717">
            <v>44607</v>
          </cell>
          <cell r="U717">
            <v>44611</v>
          </cell>
          <cell r="V717" t="str">
            <v>152205032572613</v>
          </cell>
          <cell r="W717">
            <v>44611</v>
          </cell>
          <cell r="X717" t="str">
            <v/>
          </cell>
          <cell r="Y717" t="str">
            <v/>
          </cell>
          <cell r="Z717" t="str">
            <v/>
          </cell>
          <cell r="AA717" t="str">
            <v>0817800
PORTO DE SANTOS</v>
          </cell>
          <cell r="AB717" t="str">
            <v/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B718">
            <v>540201259</v>
          </cell>
          <cell r="C718" t="str">
            <v>Normal</v>
          </cell>
          <cell r="D718" t="str">
            <v>Produtivo</v>
          </cell>
          <cell r="E718" t="str">
            <v>MBBRAS - SBC_x000D_
59.104.273/0001-29</v>
          </cell>
          <cell r="F718" t="str">
            <v>BSAO0037265</v>
          </cell>
          <cell r="G718" t="str">
            <v>DAIMLER TRUCK</v>
          </cell>
          <cell r="H718" t="str">
            <v>HAPPAG LLOYD BRASIL AGENCIAMENTO MARITIM</v>
          </cell>
          <cell r="I718" t="str">
            <v>MARITIMA</v>
          </cell>
          <cell r="J718" t="str">
            <v/>
          </cell>
          <cell r="K718">
            <v>44591</v>
          </cell>
          <cell r="L718" t="str">
            <v>HLCUSTR220109485</v>
          </cell>
          <cell r="M718" t="str">
            <v>1250252246</v>
          </cell>
          <cell r="Q718">
            <v>44591</v>
          </cell>
          <cell r="R718" t="str">
            <v>9705005 - MSC CATERINA</v>
          </cell>
          <cell r="S718" t="str">
            <v>FCL</v>
          </cell>
          <cell r="T718">
            <v>44607</v>
          </cell>
          <cell r="U718">
            <v>44611</v>
          </cell>
          <cell r="V718" t="str">
            <v>152205032572966</v>
          </cell>
          <cell r="W718">
            <v>44612</v>
          </cell>
          <cell r="X718" t="str">
            <v/>
          </cell>
          <cell r="Y718" t="str">
            <v/>
          </cell>
          <cell r="Z718" t="str">
            <v/>
          </cell>
          <cell r="AA718" t="str">
            <v>0817800
PORTO DE SANTOS</v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B719">
            <v>540201261</v>
          </cell>
          <cell r="C719" t="str">
            <v>Normal</v>
          </cell>
          <cell r="D719" t="str">
            <v>Produtivo</v>
          </cell>
          <cell r="E719" t="str">
            <v>MBBRAS - SBC_x000D_
59.104.273/0001-29</v>
          </cell>
          <cell r="F719" t="str">
            <v>BSAO0037267</v>
          </cell>
          <cell r="G719" t="str">
            <v>DAIMLER TRUCK</v>
          </cell>
          <cell r="H719" t="str">
            <v>HAPPAG LLOYD BRASIL AGENCIAMENTO MARITIM</v>
          </cell>
          <cell r="I719" t="str">
            <v>MARITIMA</v>
          </cell>
          <cell r="J719" t="str">
            <v/>
          </cell>
          <cell r="K719">
            <v>44591</v>
          </cell>
          <cell r="L719" t="str">
            <v>HLCUSTR220109536</v>
          </cell>
          <cell r="M719" t="str">
            <v>1250252249</v>
          </cell>
          <cell r="Q719">
            <v>44596</v>
          </cell>
          <cell r="R719" t="str">
            <v>9705005 - MSC CATERINA</v>
          </cell>
          <cell r="S719" t="str">
            <v>FCL</v>
          </cell>
          <cell r="T719">
            <v>44607</v>
          </cell>
          <cell r="U719">
            <v>44611</v>
          </cell>
          <cell r="V719" t="str">
            <v>152205032573180</v>
          </cell>
          <cell r="W719">
            <v>44611</v>
          </cell>
          <cell r="X719" t="str">
            <v/>
          </cell>
          <cell r="Y719" t="str">
            <v/>
          </cell>
          <cell r="Z719" t="str">
            <v/>
          </cell>
          <cell r="AA719" t="str">
            <v>0817800
PORTO DE SANTOS</v>
          </cell>
          <cell r="AB719" t="str">
            <v>0817800
PORTO DE SANTOS</v>
          </cell>
          <cell r="AC719" t="str">
            <v>BRASIL TERMINAL PORTUÁRIO S/A</v>
          </cell>
          <cell r="AD719">
            <v>44615</v>
          </cell>
          <cell r="AE719" t="str">
            <v>22/0360996-5</v>
          </cell>
          <cell r="AF719">
            <v>44615</v>
          </cell>
          <cell r="AG719" t="str">
            <v>Verde</v>
          </cell>
          <cell r="AH719">
            <v>44615</v>
          </cell>
          <cell r="AI719" t="str">
            <v/>
          </cell>
          <cell r="AJ719" t="str">
            <v/>
          </cell>
          <cell r="AK719">
            <v>44615</v>
          </cell>
        </row>
        <row r="720">
          <cell r="B720">
            <v>540201260</v>
          </cell>
          <cell r="C720" t="str">
            <v>Normal</v>
          </cell>
          <cell r="D720" t="str">
            <v>Produtivo</v>
          </cell>
          <cell r="E720" t="str">
            <v>MBBRAS - SBC_x000D_
59.104.273/0001-29</v>
          </cell>
          <cell r="F720" t="str">
            <v>BSAO0037266</v>
          </cell>
          <cell r="G720" t="str">
            <v>DAIMLER TRUCK</v>
          </cell>
          <cell r="H720" t="str">
            <v>HAPPAG LLOYD BRASIL AGENCIAMENTO MARITIM</v>
          </cell>
          <cell r="I720" t="str">
            <v>MARITIMA</v>
          </cell>
          <cell r="J720" t="str">
            <v/>
          </cell>
          <cell r="K720">
            <v>44591</v>
          </cell>
          <cell r="L720" t="str">
            <v>HLCUSTR220109525</v>
          </cell>
          <cell r="M720" t="str">
            <v>1250252247</v>
          </cell>
          <cell r="Q720">
            <v>44591</v>
          </cell>
          <cell r="R720" t="str">
            <v>9705005 - MSC CATERINA</v>
          </cell>
          <cell r="S720" t="str">
            <v>FCL</v>
          </cell>
          <cell r="T720">
            <v>44607</v>
          </cell>
          <cell r="U720">
            <v>44611</v>
          </cell>
          <cell r="V720" t="str">
            <v>152205032573008</v>
          </cell>
          <cell r="W720">
            <v>44612</v>
          </cell>
          <cell r="X720" t="str">
            <v/>
          </cell>
          <cell r="Y720" t="str">
            <v/>
          </cell>
          <cell r="Z720" t="str">
            <v/>
          </cell>
          <cell r="AA720" t="str">
            <v>0817800
PORTO DE SANTOS</v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</row>
        <row r="721">
          <cell r="B721">
            <v>540201263</v>
          </cell>
          <cell r="C721" t="str">
            <v>Normal</v>
          </cell>
          <cell r="D721" t="str">
            <v>Produtivo</v>
          </cell>
          <cell r="E721" t="str">
            <v>MBBRAS - SBC_x000D_
59.104.273/0001-29</v>
          </cell>
          <cell r="F721" t="str">
            <v>BSAO0037270</v>
          </cell>
          <cell r="G721" t="str">
            <v>DAIMLER TRUCK</v>
          </cell>
          <cell r="H721" t="str">
            <v>HAPPAG LLOYD BRASIL AGENCIAMENTO MARITIM</v>
          </cell>
          <cell r="I721" t="str">
            <v>MARITIMA</v>
          </cell>
          <cell r="J721" t="str">
            <v/>
          </cell>
          <cell r="K721">
            <v>44591</v>
          </cell>
          <cell r="L721" t="str">
            <v>HLCUSTR220109558</v>
          </cell>
          <cell r="M721" t="str">
            <v>1250252251</v>
          </cell>
          <cell r="Q721">
            <v>44596</v>
          </cell>
          <cell r="R721" t="str">
            <v>9705005 - MSC CATERINA</v>
          </cell>
          <cell r="S721" t="str">
            <v>FCL</v>
          </cell>
          <cell r="T721">
            <v>44607</v>
          </cell>
          <cell r="U721">
            <v>44611</v>
          </cell>
          <cell r="V721" t="str">
            <v>152205032573342</v>
          </cell>
          <cell r="W721">
            <v>44612</v>
          </cell>
          <cell r="X721" t="str">
            <v/>
          </cell>
          <cell r="Y721" t="str">
            <v/>
          </cell>
          <cell r="Z721" t="str">
            <v/>
          </cell>
          <cell r="AA721" t="str">
            <v>0817800
PORTO DE SANTOS</v>
          </cell>
          <cell r="AB721" t="str">
            <v>0817800
PORTO DE SANTOS</v>
          </cell>
          <cell r="AC721" t="str">
            <v>BRASIL TERMINAL PORTUÁRIO S/A</v>
          </cell>
          <cell r="AD721">
            <v>44615</v>
          </cell>
          <cell r="AE721" t="str">
            <v>22/0360997-3</v>
          </cell>
          <cell r="AF721">
            <v>44615</v>
          </cell>
          <cell r="AG721" t="str">
            <v>Verde</v>
          </cell>
          <cell r="AH721">
            <v>44615</v>
          </cell>
          <cell r="AI721" t="str">
            <v/>
          </cell>
          <cell r="AJ721" t="str">
            <v/>
          </cell>
          <cell r="AK721">
            <v>44615</v>
          </cell>
        </row>
        <row r="722">
          <cell r="B722">
            <v>540201262</v>
          </cell>
          <cell r="C722" t="str">
            <v>Normal</v>
          </cell>
          <cell r="D722" t="str">
            <v>Produtivo</v>
          </cell>
          <cell r="E722" t="str">
            <v>MBBRAS - SBC_x000D_
59.104.273/0001-29</v>
          </cell>
          <cell r="F722" t="str">
            <v>BSAO0037268</v>
          </cell>
          <cell r="G722" t="str">
            <v>DAIMLER TRUCK</v>
          </cell>
          <cell r="H722" t="str">
            <v>HAPPAG LLOYD BRASIL AGENCIAMENTO MARITIM</v>
          </cell>
          <cell r="I722" t="str">
            <v>MARITIMA</v>
          </cell>
          <cell r="J722" t="str">
            <v/>
          </cell>
          <cell r="K722">
            <v>44591</v>
          </cell>
          <cell r="L722" t="str">
            <v>HLCUSTR220109547</v>
          </cell>
          <cell r="M722" t="str">
            <v>1250252248</v>
          </cell>
          <cell r="Q722">
            <v>44591</v>
          </cell>
          <cell r="R722" t="str">
            <v>9705005 - MSC CATERINA</v>
          </cell>
          <cell r="S722" t="str">
            <v>FCL</v>
          </cell>
          <cell r="T722">
            <v>44607</v>
          </cell>
          <cell r="U722">
            <v>44611</v>
          </cell>
          <cell r="V722" t="str">
            <v>152205032573261</v>
          </cell>
          <cell r="W722">
            <v>44611</v>
          </cell>
          <cell r="X722" t="str">
            <v/>
          </cell>
          <cell r="Y722" t="str">
            <v/>
          </cell>
          <cell r="Z722" t="str">
            <v/>
          </cell>
          <cell r="AA722" t="str">
            <v>0817800
PORTO DE SANTOS</v>
          </cell>
          <cell r="AB722" t="str">
            <v>0817800
PORTO DE SANTOS</v>
          </cell>
          <cell r="AC722" t="str">
            <v>BRASIL TERMINAL PORTUÁRIO S/A</v>
          </cell>
          <cell r="AD722" t="str">
            <v/>
          </cell>
          <cell r="AE722" t="str">
            <v/>
          </cell>
          <cell r="AF722" t="str">
            <v/>
          </cell>
          <cell r="AG722" t="str">
            <v/>
          </cell>
          <cell r="AH722" t="str">
            <v/>
          </cell>
          <cell r="AI722" t="str">
            <v/>
          </cell>
          <cell r="AJ722" t="str">
            <v/>
          </cell>
          <cell r="AK722" t="str">
            <v/>
          </cell>
        </row>
        <row r="723">
          <cell r="B723">
            <v>540201265</v>
          </cell>
          <cell r="C723" t="str">
            <v>Normal</v>
          </cell>
          <cell r="D723" t="str">
            <v>Produtivo</v>
          </cell>
          <cell r="E723" t="str">
            <v>MBBRAS - SBC_x000D_
59.104.273/0001-29</v>
          </cell>
          <cell r="F723" t="str">
            <v>BSAO0037272</v>
          </cell>
          <cell r="G723" t="str">
            <v>DAIMLER TRUCK</v>
          </cell>
          <cell r="H723" t="str">
            <v>HAPPAG LLOYD BRASIL AGENCIAMENTO MARITIM</v>
          </cell>
          <cell r="I723" t="str">
            <v>MARITIMA</v>
          </cell>
          <cell r="J723" t="str">
            <v/>
          </cell>
          <cell r="K723">
            <v>44591</v>
          </cell>
          <cell r="L723" t="str">
            <v>HLCUSTR220109570</v>
          </cell>
          <cell r="M723" t="str">
            <v>1250252253</v>
          </cell>
          <cell r="Q723">
            <v>44591</v>
          </cell>
          <cell r="R723" t="str">
            <v>9705005 - MSC CATERINA</v>
          </cell>
          <cell r="S723" t="str">
            <v>FCL</v>
          </cell>
          <cell r="T723">
            <v>44607</v>
          </cell>
          <cell r="U723">
            <v>44611</v>
          </cell>
          <cell r="V723" t="str">
            <v>152205032573504</v>
          </cell>
          <cell r="W723">
            <v>44612</v>
          </cell>
          <cell r="X723" t="str">
            <v/>
          </cell>
          <cell r="Y723" t="str">
            <v/>
          </cell>
          <cell r="Z723" t="str">
            <v/>
          </cell>
          <cell r="AA723" t="str">
            <v>0817800
PORTO DE SANTOS</v>
          </cell>
          <cell r="AB723" t="str">
            <v>0817800
PORTO DE SANTOS</v>
          </cell>
          <cell r="AC723" t="str">
            <v>BRASIL TERMINAL PORTUÁRIO S/A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B724">
            <v>540201264</v>
          </cell>
          <cell r="C724" t="str">
            <v>Normal</v>
          </cell>
          <cell r="D724" t="str">
            <v>Produtivo</v>
          </cell>
          <cell r="E724" t="str">
            <v>MBBRAS - SBC_x000D_
59.104.273/0001-29</v>
          </cell>
          <cell r="F724" t="str">
            <v>BSAO0037271</v>
          </cell>
          <cell r="G724" t="str">
            <v>DAIMLER TRUCK</v>
          </cell>
          <cell r="H724" t="str">
            <v>HAPPAG LLOYD BRASIL AGENCIAMENTO MARITIM</v>
          </cell>
          <cell r="I724" t="str">
            <v>MARITIMA</v>
          </cell>
          <cell r="J724" t="str">
            <v/>
          </cell>
          <cell r="K724">
            <v>44591</v>
          </cell>
          <cell r="L724" t="str">
            <v>HLCUSTR220109569</v>
          </cell>
          <cell r="M724" t="str">
            <v>1250252259</v>
          </cell>
          <cell r="Q724">
            <v>44596</v>
          </cell>
          <cell r="R724" t="str">
            <v>9705005 - MSC CATERINA</v>
          </cell>
          <cell r="S724" t="str">
            <v>FCL</v>
          </cell>
          <cell r="T724">
            <v>44607</v>
          </cell>
          <cell r="U724">
            <v>44611</v>
          </cell>
          <cell r="V724" t="str">
            <v>152205032573423</v>
          </cell>
          <cell r="W724">
            <v>44611</v>
          </cell>
          <cell r="X724" t="str">
            <v/>
          </cell>
          <cell r="Y724" t="str">
            <v/>
          </cell>
          <cell r="Z724" t="str">
            <v/>
          </cell>
          <cell r="AA724" t="str">
            <v>0817800
PORTO DE SANTOS</v>
          </cell>
          <cell r="AB724" t="str">
            <v>0817800
PORTO DE SANTOS</v>
          </cell>
          <cell r="AC724" t="str">
            <v>BRASIL TERMINAL PORTUÁRIO S/A</v>
          </cell>
          <cell r="AD724">
            <v>44616</v>
          </cell>
          <cell r="AE724" t="str">
            <v>22/0371426-2</v>
          </cell>
          <cell r="AF724">
            <v>44616</v>
          </cell>
          <cell r="AG724" t="str">
            <v>Verde</v>
          </cell>
          <cell r="AH724">
            <v>44616</v>
          </cell>
          <cell r="AI724" t="str">
            <v/>
          </cell>
          <cell r="AJ724" t="str">
            <v/>
          </cell>
          <cell r="AK724">
            <v>44616</v>
          </cell>
        </row>
        <row r="725">
          <cell r="B725">
            <v>540201267</v>
          </cell>
          <cell r="C725" t="str">
            <v>Normal</v>
          </cell>
          <cell r="D725" t="str">
            <v>Produtivo</v>
          </cell>
          <cell r="E725" t="str">
            <v>MBBRAS - SBC_x000D_
59.104.273/0001-29</v>
          </cell>
          <cell r="F725" t="str">
            <v>BSAO0037274</v>
          </cell>
          <cell r="G725" t="str">
            <v>DAIMLER TRUCK</v>
          </cell>
          <cell r="H725" t="str">
            <v>HAPPAG LLOYD BRASIL AGENCIAMENTO MARITIM</v>
          </cell>
          <cell r="I725" t="str">
            <v>MARITIMA</v>
          </cell>
          <cell r="J725" t="str">
            <v/>
          </cell>
          <cell r="K725">
            <v>44591</v>
          </cell>
          <cell r="L725" t="str">
            <v>HLCUSTR220109580</v>
          </cell>
          <cell r="M725" t="str">
            <v>1250252254</v>
          </cell>
          <cell r="Q725">
            <v>44591</v>
          </cell>
          <cell r="R725" t="str">
            <v>9705005 - MSC CATERINA</v>
          </cell>
          <cell r="S725" t="str">
            <v>FCL</v>
          </cell>
          <cell r="T725">
            <v>44607</v>
          </cell>
          <cell r="U725">
            <v>44611</v>
          </cell>
          <cell r="V725" t="str">
            <v>152205032573695</v>
          </cell>
          <cell r="W725">
            <v>44612</v>
          </cell>
          <cell r="X725" t="str">
            <v/>
          </cell>
          <cell r="Y725" t="str">
            <v/>
          </cell>
          <cell r="Z725" t="str">
            <v/>
          </cell>
          <cell r="AA725" t="str">
            <v>0817800
PORTO DE SANTOS</v>
          </cell>
          <cell r="AB725" t="str">
            <v/>
          </cell>
          <cell r="AC725" t="str">
            <v/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 t="str">
            <v/>
          </cell>
          <cell r="AI725" t="str">
            <v/>
          </cell>
          <cell r="AJ725" t="str">
            <v/>
          </cell>
          <cell r="AK725" t="str">
            <v/>
          </cell>
        </row>
        <row r="726">
          <cell r="B726">
            <v>540201272</v>
          </cell>
          <cell r="C726" t="str">
            <v>Normal</v>
          </cell>
          <cell r="D726" t="str">
            <v>Produtivo</v>
          </cell>
          <cell r="E726" t="str">
            <v>MBBRAS - SBC_x000D_
59.104.273/0001-29</v>
          </cell>
          <cell r="F726" t="str">
            <v>BSAO0037284</v>
          </cell>
          <cell r="G726" t="str">
            <v>DAIMLER TRUCK</v>
          </cell>
          <cell r="H726" t="str">
            <v>HAPPAG LLOYD BRASIL AGENCIAMENTO MARITIM</v>
          </cell>
          <cell r="I726" t="str">
            <v>MARITIMA</v>
          </cell>
          <cell r="J726" t="str">
            <v/>
          </cell>
          <cell r="K726">
            <v>44591</v>
          </cell>
          <cell r="L726" t="str">
            <v>HLCUSTR220109610</v>
          </cell>
          <cell r="M726" t="str">
            <v>1250252257</v>
          </cell>
          <cell r="Q726">
            <v>44596</v>
          </cell>
          <cell r="R726" t="str">
            <v>9705005 - MSC CATERINA</v>
          </cell>
          <cell r="S726" t="str">
            <v>FCL</v>
          </cell>
          <cell r="T726">
            <v>44607</v>
          </cell>
          <cell r="U726">
            <v>44611</v>
          </cell>
          <cell r="V726" t="str">
            <v>152205032573938</v>
          </cell>
          <cell r="W726">
            <v>44611</v>
          </cell>
          <cell r="X726" t="str">
            <v/>
          </cell>
          <cell r="Y726" t="str">
            <v/>
          </cell>
          <cell r="Z726" t="str">
            <v/>
          </cell>
          <cell r="AA726" t="str">
            <v>0817800
PORTO DE SANTOS</v>
          </cell>
          <cell r="AB726" t="str">
            <v>0817800
PORTO DE SANTOS</v>
          </cell>
          <cell r="AC726" t="str">
            <v>BRASIL TERMINAL PORTUÁRIO S/A</v>
          </cell>
          <cell r="AD726">
            <v>44629</v>
          </cell>
          <cell r="AE726" t="str">
            <v>22/0453846-8</v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B727">
            <v>540201268</v>
          </cell>
          <cell r="C727" t="str">
            <v>Normal</v>
          </cell>
          <cell r="D727" t="str">
            <v>Produtivo</v>
          </cell>
          <cell r="E727" t="str">
            <v>MBBRAS - SBC_x000D_
59.104.273/0001-29</v>
          </cell>
          <cell r="F727" t="str">
            <v>BSAO0037279</v>
          </cell>
          <cell r="G727" t="str">
            <v>DAIMLER TRUCK</v>
          </cell>
          <cell r="H727" t="str">
            <v>HAPPAG LLOYD BRASIL AGENCIAMENTO MARITIM</v>
          </cell>
          <cell r="I727" t="str">
            <v>MARITIMA</v>
          </cell>
          <cell r="J727" t="str">
            <v/>
          </cell>
          <cell r="K727">
            <v>44591</v>
          </cell>
          <cell r="L727" t="str">
            <v>HLCUSTR220109591</v>
          </cell>
          <cell r="M727" t="str">
            <v>1250252262</v>
          </cell>
          <cell r="Q727">
            <v>44596</v>
          </cell>
          <cell r="R727" t="str">
            <v>9705005 - MSC CATERINA</v>
          </cell>
          <cell r="S727" t="str">
            <v>FCL</v>
          </cell>
          <cell r="T727">
            <v>44607</v>
          </cell>
          <cell r="U727">
            <v>44611</v>
          </cell>
          <cell r="V727" t="str">
            <v>152205032573776</v>
          </cell>
          <cell r="W727">
            <v>44611</v>
          </cell>
          <cell r="X727" t="str">
            <v/>
          </cell>
          <cell r="Y727" t="str">
            <v/>
          </cell>
          <cell r="Z727" t="str">
            <v/>
          </cell>
          <cell r="AA727" t="str">
            <v>0817800
PORTO DE SANTOS</v>
          </cell>
          <cell r="AB727" t="str">
            <v>0817800
PORTO DE SANTOS</v>
          </cell>
          <cell r="AC727" t="str">
            <v>BRASIL TERMINAL PORTUÁRIO S/A</v>
          </cell>
          <cell r="AD727">
            <v>44622</v>
          </cell>
          <cell r="AE727" t="str">
            <v>22/0397572-4</v>
          </cell>
          <cell r="AF727">
            <v>44623</v>
          </cell>
          <cell r="AG727" t="str">
            <v>Verde</v>
          </cell>
          <cell r="AH727">
            <v>44623</v>
          </cell>
          <cell r="AI727" t="str">
            <v/>
          </cell>
          <cell r="AJ727" t="str">
            <v/>
          </cell>
          <cell r="AK727">
            <v>44623</v>
          </cell>
        </row>
        <row r="728">
          <cell r="B728">
            <v>540201269</v>
          </cell>
          <cell r="C728" t="str">
            <v>Normal</v>
          </cell>
          <cell r="D728" t="str">
            <v>Produtivo</v>
          </cell>
          <cell r="E728" t="str">
            <v>MBBRAS - SBC_x000D_
59.104.273/0001-29</v>
          </cell>
          <cell r="F728" t="str">
            <v>BSAO0037282</v>
          </cell>
          <cell r="G728" t="str">
            <v>DAIMLER TRUCK</v>
          </cell>
          <cell r="H728" t="str">
            <v>HAPPAG LLOYD BRASIL AGENCIAMENTO MARITIM</v>
          </cell>
          <cell r="I728" t="str">
            <v>MARITIMA</v>
          </cell>
          <cell r="J728" t="str">
            <v/>
          </cell>
          <cell r="K728">
            <v>44591</v>
          </cell>
          <cell r="L728" t="str">
            <v>HLCUSTR220109609</v>
          </cell>
          <cell r="M728" t="str">
            <v>1250252255</v>
          </cell>
          <cell r="Q728">
            <v>44596</v>
          </cell>
          <cell r="R728" t="str">
            <v>9705005 - MSC CATERINA</v>
          </cell>
          <cell r="S728" t="str">
            <v>FCL</v>
          </cell>
          <cell r="T728">
            <v>44607</v>
          </cell>
          <cell r="U728">
            <v>44611</v>
          </cell>
          <cell r="V728" t="str">
            <v>152205032573857</v>
          </cell>
          <cell r="W728">
            <v>44611</v>
          </cell>
          <cell r="X728" t="str">
            <v/>
          </cell>
          <cell r="Y728" t="str">
            <v/>
          </cell>
          <cell r="Z728" t="str">
            <v/>
          </cell>
          <cell r="AA728" t="str">
            <v>0817800
PORTO DE SANTOS</v>
          </cell>
          <cell r="AB728" t="str">
            <v>0817800
PORTO DE SANTOS</v>
          </cell>
          <cell r="AC728" t="str">
            <v>BRASIL TERMINAL PORTUÁRIO S/A</v>
          </cell>
          <cell r="AD728">
            <v>44628</v>
          </cell>
          <cell r="AE728" t="str">
            <v>22/0445960-6</v>
          </cell>
          <cell r="AF728">
            <v>44629</v>
          </cell>
          <cell r="AG728" t="str">
            <v>Verde</v>
          </cell>
          <cell r="AH728">
            <v>44629</v>
          </cell>
          <cell r="AI728" t="str">
            <v/>
          </cell>
          <cell r="AJ728" t="str">
            <v/>
          </cell>
          <cell r="AK728" t="str">
            <v/>
          </cell>
        </row>
        <row r="729">
          <cell r="B729">
            <v>540201277</v>
          </cell>
          <cell r="C729" t="str">
            <v>Normal</v>
          </cell>
          <cell r="D729" t="str">
            <v>Produtivo</v>
          </cell>
          <cell r="E729" t="str">
            <v>MBBRAS - SBC_x000D_
59.104.273/0001-29</v>
          </cell>
          <cell r="F729" t="str">
            <v>BSAO0037289</v>
          </cell>
          <cell r="G729" t="str">
            <v>DAIMLER TRUCK</v>
          </cell>
          <cell r="H729" t="str">
            <v>HAPPAG LLOYD BRASIL AGENCIAMENTO MARITIM</v>
          </cell>
          <cell r="I729" t="str">
            <v>MARITIMA</v>
          </cell>
          <cell r="J729" t="str">
            <v/>
          </cell>
          <cell r="K729">
            <v>44591</v>
          </cell>
          <cell r="L729" t="str">
            <v>HLCUSTR220109642</v>
          </cell>
          <cell r="M729" t="str">
            <v>1250252256</v>
          </cell>
          <cell r="Q729">
            <v>44591</v>
          </cell>
          <cell r="R729" t="str">
            <v>9705005 - MSC CATERINA</v>
          </cell>
          <cell r="S729" t="str">
            <v>FCL</v>
          </cell>
          <cell r="T729">
            <v>44607</v>
          </cell>
          <cell r="U729">
            <v>44611</v>
          </cell>
          <cell r="V729" t="str">
            <v>152205032574152</v>
          </cell>
          <cell r="W729">
            <v>44612</v>
          </cell>
          <cell r="X729" t="str">
            <v/>
          </cell>
          <cell r="Y729" t="str">
            <v/>
          </cell>
          <cell r="Z729" t="str">
            <v/>
          </cell>
          <cell r="AA729" t="str">
            <v>0817800
PORTO DE SANTOS</v>
          </cell>
          <cell r="AB729" t="str">
            <v/>
          </cell>
          <cell r="AC729" t="str">
            <v/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B730">
            <v>540201280</v>
          </cell>
          <cell r="C730" t="str">
            <v>Normal</v>
          </cell>
          <cell r="D730" t="str">
            <v>Produtivo</v>
          </cell>
          <cell r="E730" t="str">
            <v>MBBRAS - SBC_x000D_
59.104.273/0001-29</v>
          </cell>
          <cell r="F730" t="str">
            <v>BSAO0037291</v>
          </cell>
          <cell r="G730" t="str">
            <v>DAIMLER TRUCK</v>
          </cell>
          <cell r="H730" t="str">
            <v>HAPPAG LLOYD BRASIL AGENCIAMENTO MARITIM</v>
          </cell>
          <cell r="I730" t="str">
            <v>MARITIMA</v>
          </cell>
          <cell r="J730" t="str">
            <v/>
          </cell>
          <cell r="K730">
            <v>44591</v>
          </cell>
          <cell r="L730" t="str">
            <v>HLCUSTR220109653</v>
          </cell>
          <cell r="M730" t="str">
            <v>1250252261</v>
          </cell>
          <cell r="Q730">
            <v>44591</v>
          </cell>
          <cell r="R730" t="str">
            <v>9705005 - MSC CATERINA</v>
          </cell>
          <cell r="S730" t="str">
            <v>FCL</v>
          </cell>
          <cell r="T730">
            <v>44607</v>
          </cell>
          <cell r="U730">
            <v>44611</v>
          </cell>
          <cell r="V730" t="str">
            <v>152205032574233</v>
          </cell>
          <cell r="W730">
            <v>44612</v>
          </cell>
          <cell r="X730" t="str">
            <v/>
          </cell>
          <cell r="Y730" t="str">
            <v/>
          </cell>
          <cell r="Z730" t="str">
            <v/>
          </cell>
          <cell r="AA730" t="str">
            <v>0817800
PORTO DE SANTOS</v>
          </cell>
          <cell r="AB730" t="str">
            <v/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B731">
            <v>540201276</v>
          </cell>
          <cell r="C731" t="str">
            <v>Normal</v>
          </cell>
          <cell r="D731" t="str">
            <v>Produtivo</v>
          </cell>
          <cell r="E731" t="str">
            <v>MBBRAS - SBC_x000D_
59.104.273/0001-29</v>
          </cell>
          <cell r="F731" t="str">
            <v>BSAO0037287</v>
          </cell>
          <cell r="G731" t="str">
            <v>DAIMLER TRUCK</v>
          </cell>
          <cell r="H731" t="str">
            <v>HAPPAG LLOYD BRASIL AGENCIAMENTO MARITIM</v>
          </cell>
          <cell r="I731" t="str">
            <v>MARITIMA</v>
          </cell>
          <cell r="J731" t="str">
            <v/>
          </cell>
          <cell r="K731">
            <v>44591</v>
          </cell>
          <cell r="L731" t="str">
            <v>HLCUSTR220109631</v>
          </cell>
          <cell r="M731" t="str">
            <v>1250252258</v>
          </cell>
          <cell r="Q731">
            <v>44591</v>
          </cell>
          <cell r="R731" t="str">
            <v>9705005 - MSC CATERINA</v>
          </cell>
          <cell r="S731" t="str">
            <v>FCL</v>
          </cell>
          <cell r="T731">
            <v>44607</v>
          </cell>
          <cell r="U731">
            <v>44611</v>
          </cell>
          <cell r="V731" t="str">
            <v>152205032574071</v>
          </cell>
          <cell r="W731">
            <v>44611</v>
          </cell>
          <cell r="X731" t="str">
            <v/>
          </cell>
          <cell r="Y731" t="str">
            <v/>
          </cell>
          <cell r="Z731" t="str">
            <v/>
          </cell>
          <cell r="AA731" t="str">
            <v>0817800
PORTO DE SANTOS</v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B732">
            <v>540201282</v>
          </cell>
          <cell r="C732" t="str">
            <v>Normal</v>
          </cell>
          <cell r="D732" t="str">
            <v>Produtivo</v>
          </cell>
          <cell r="E732" t="str">
            <v>MBBRAS - SBC_x000D_
59.104.273/0001-29</v>
          </cell>
          <cell r="F732" t="str">
            <v>BSAO0037295</v>
          </cell>
          <cell r="G732" t="str">
            <v>DAIMLER TRUCK</v>
          </cell>
          <cell r="H732" t="str">
            <v>HAPPAG LLOYD BRASIL AGENCIAMENTO MARITIM</v>
          </cell>
          <cell r="I732" t="str">
            <v>MARITIMA</v>
          </cell>
          <cell r="J732" t="str">
            <v/>
          </cell>
          <cell r="K732">
            <v>44591</v>
          </cell>
          <cell r="L732" t="str">
            <v>HLCUSTR220109664</v>
          </cell>
          <cell r="M732" t="str">
            <v>1250252260</v>
          </cell>
          <cell r="Q732">
            <v>44591</v>
          </cell>
          <cell r="R732" t="str">
            <v>9705005 - MSC CATERINA</v>
          </cell>
          <cell r="S732" t="str">
            <v>FCL</v>
          </cell>
          <cell r="T732">
            <v>44607</v>
          </cell>
          <cell r="U732">
            <v>44611</v>
          </cell>
          <cell r="V732" t="str">
            <v>152205032574314</v>
          </cell>
          <cell r="W732">
            <v>44611</v>
          </cell>
          <cell r="X732" t="str">
            <v/>
          </cell>
          <cell r="Y732" t="str">
            <v/>
          </cell>
          <cell r="Z732" t="str">
            <v/>
          </cell>
          <cell r="AA732" t="str">
            <v>0817800
PORTO DE SANTOS</v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B733">
            <v>540201283</v>
          </cell>
          <cell r="C733" t="str">
            <v>Normal</v>
          </cell>
          <cell r="D733" t="str">
            <v>Produtivo</v>
          </cell>
          <cell r="E733" t="str">
            <v>MBBRAS - SBC_x000D_
59.104.273/0001-29</v>
          </cell>
          <cell r="F733" t="str">
            <v>BSAO0037296</v>
          </cell>
          <cell r="G733" t="str">
            <v>DAIMLER TRUCK</v>
          </cell>
          <cell r="H733" t="str">
            <v>HAPPAG LLOYD BRASIL AGENCIAMENTO MARITIM</v>
          </cell>
          <cell r="I733" t="str">
            <v>MARITIMA</v>
          </cell>
          <cell r="J733" t="str">
            <v/>
          </cell>
          <cell r="K733">
            <v>44591</v>
          </cell>
          <cell r="L733" t="str">
            <v>HLCUSTR220109675</v>
          </cell>
          <cell r="M733" t="str">
            <v>1250252263</v>
          </cell>
          <cell r="Q733">
            <v>44591</v>
          </cell>
          <cell r="R733" t="str">
            <v>9705005 - MSC CATERINA</v>
          </cell>
          <cell r="S733" t="str">
            <v>FCL</v>
          </cell>
          <cell r="T733">
            <v>44607</v>
          </cell>
          <cell r="U733">
            <v>44611</v>
          </cell>
          <cell r="V733" t="str">
            <v>152205032574403</v>
          </cell>
          <cell r="W733">
            <v>44612</v>
          </cell>
          <cell r="X733" t="str">
            <v/>
          </cell>
          <cell r="Y733" t="str">
            <v/>
          </cell>
          <cell r="Z733" t="str">
            <v/>
          </cell>
          <cell r="AA733" t="str">
            <v>0817800
PORTO DE SANTOS</v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B734">
            <v>540201287</v>
          </cell>
          <cell r="C734" t="str">
            <v>Normal</v>
          </cell>
          <cell r="D734" t="str">
            <v>Produtivo</v>
          </cell>
          <cell r="E734" t="str">
            <v>MBBRAS - SBC_x000D_
59.104.273/0001-29</v>
          </cell>
          <cell r="F734" t="str">
            <v>BSAO0037302</v>
          </cell>
          <cell r="G734" t="str">
            <v>DAIMLER TRUCK</v>
          </cell>
          <cell r="H734" t="str">
            <v>HAPPAG LLOYD BRASIL AGENCIAMENTO MARITIM</v>
          </cell>
          <cell r="I734" t="str">
            <v>MARITIMA</v>
          </cell>
          <cell r="J734" t="str">
            <v/>
          </cell>
          <cell r="K734">
            <v>44591</v>
          </cell>
          <cell r="L734" t="str">
            <v>HLCUSTR220109737</v>
          </cell>
          <cell r="M734" t="str">
            <v>1250252277</v>
          </cell>
          <cell r="Q734">
            <v>44596</v>
          </cell>
          <cell r="R734" t="str">
            <v>9705005 - MSC CATERINA</v>
          </cell>
          <cell r="S734" t="str">
            <v>FCL</v>
          </cell>
          <cell r="T734">
            <v>44607</v>
          </cell>
          <cell r="U734">
            <v>44611</v>
          </cell>
          <cell r="V734" t="str">
            <v>152205032574748</v>
          </cell>
          <cell r="W734">
            <v>44612</v>
          </cell>
          <cell r="X734" t="str">
            <v/>
          </cell>
          <cell r="Y734" t="str">
            <v/>
          </cell>
          <cell r="Z734" t="str">
            <v/>
          </cell>
          <cell r="AA734" t="str">
            <v>0817800
PORTO DE SANTOS</v>
          </cell>
          <cell r="AB734" t="str">
            <v>0817800
PORTO DE SANTOS</v>
          </cell>
          <cell r="AC734" t="str">
            <v>BRASIL TERMINAL PORTUÁRIO S/A</v>
          </cell>
          <cell r="AD734">
            <v>44623</v>
          </cell>
          <cell r="AE734" t="str">
            <v>22/0407600-6</v>
          </cell>
          <cell r="AF734">
            <v>44624</v>
          </cell>
          <cell r="AG734" t="str">
            <v>Verde</v>
          </cell>
          <cell r="AH734">
            <v>44624</v>
          </cell>
          <cell r="AI734" t="str">
            <v/>
          </cell>
          <cell r="AJ734" t="str">
            <v/>
          </cell>
          <cell r="AK734">
            <v>44627</v>
          </cell>
        </row>
        <row r="735">
          <cell r="B735">
            <v>540201286</v>
          </cell>
          <cell r="C735" t="str">
            <v>Normal</v>
          </cell>
          <cell r="D735" t="str">
            <v>Produtivo</v>
          </cell>
          <cell r="E735" t="str">
            <v>MBBRAS - SBC_x000D_
59.104.273/0001-29</v>
          </cell>
          <cell r="F735" t="str">
            <v>BSAO0037301</v>
          </cell>
          <cell r="G735" t="str">
            <v>DAIMLER TRUCK</v>
          </cell>
          <cell r="H735" t="str">
            <v>HAPPAG LLOYD BRASIL AGENCIAMENTO MARITIM</v>
          </cell>
          <cell r="I735" t="str">
            <v>MARITIMA</v>
          </cell>
          <cell r="J735" t="str">
            <v/>
          </cell>
          <cell r="K735">
            <v>44591</v>
          </cell>
          <cell r="L735" t="str">
            <v>HLCUSTR220109715</v>
          </cell>
          <cell r="M735" t="str">
            <v>1250252266</v>
          </cell>
          <cell r="Q735">
            <v>44591</v>
          </cell>
          <cell r="R735" t="str">
            <v>9705005 - MSC CATERINA</v>
          </cell>
          <cell r="S735" t="str">
            <v>FCL</v>
          </cell>
          <cell r="T735">
            <v>44607</v>
          </cell>
          <cell r="U735">
            <v>44611</v>
          </cell>
          <cell r="V735" t="str">
            <v>152205032574667</v>
          </cell>
          <cell r="W735">
            <v>44611</v>
          </cell>
          <cell r="X735" t="str">
            <v/>
          </cell>
          <cell r="Y735" t="str">
            <v/>
          </cell>
          <cell r="Z735" t="str">
            <v/>
          </cell>
          <cell r="AA735" t="str">
            <v>0817800
PORTO DE SANTOS</v>
          </cell>
          <cell r="AB735" t="str">
            <v/>
          </cell>
          <cell r="AC735" t="str">
            <v/>
          </cell>
          <cell r="AD735" t="str">
            <v/>
          </cell>
          <cell r="AE735" t="str">
            <v/>
          </cell>
          <cell r="AF735" t="str">
            <v/>
          </cell>
          <cell r="AG735" t="str">
            <v/>
          </cell>
          <cell r="AH735" t="str">
            <v/>
          </cell>
          <cell r="AI735" t="str">
            <v/>
          </cell>
          <cell r="AJ735" t="str">
            <v/>
          </cell>
          <cell r="AK735" t="str">
            <v/>
          </cell>
        </row>
        <row r="736">
          <cell r="B736">
            <v>540201285</v>
          </cell>
          <cell r="C736" t="str">
            <v>Normal</v>
          </cell>
          <cell r="D736" t="str">
            <v>Produtivo</v>
          </cell>
          <cell r="E736" t="str">
            <v>MBBRAS - SBC_x000D_
59.104.273/0001-29</v>
          </cell>
          <cell r="F736" t="str">
            <v>BSAO0037300</v>
          </cell>
          <cell r="G736" t="str">
            <v>DAIMLER TRUCK</v>
          </cell>
          <cell r="H736" t="str">
            <v>HAPPAG LLOYD BRASIL AGENCIAMENTO MARITIM</v>
          </cell>
          <cell r="I736" t="str">
            <v>MARITIMA</v>
          </cell>
          <cell r="J736" t="str">
            <v/>
          </cell>
          <cell r="K736">
            <v>44591</v>
          </cell>
          <cell r="L736" t="str">
            <v>HLCUSTR220109704</v>
          </cell>
          <cell r="M736" t="str">
            <v>1250252267</v>
          </cell>
          <cell r="Q736">
            <v>44596</v>
          </cell>
          <cell r="R736" t="str">
            <v>9705005 - MSC CATERINA</v>
          </cell>
          <cell r="S736" t="str">
            <v>FCL</v>
          </cell>
          <cell r="T736">
            <v>44607</v>
          </cell>
          <cell r="U736">
            <v>44611</v>
          </cell>
          <cell r="V736" t="str">
            <v>152205032574586</v>
          </cell>
          <cell r="W736">
            <v>44611</v>
          </cell>
          <cell r="X736" t="str">
            <v/>
          </cell>
          <cell r="Y736" t="str">
            <v/>
          </cell>
          <cell r="Z736" t="str">
            <v/>
          </cell>
          <cell r="AA736" t="str">
            <v>0817800
PORTO DE SANTOS</v>
          </cell>
          <cell r="AB736" t="str">
            <v>0817800
PORTO DE SANTOS</v>
          </cell>
          <cell r="AC736" t="str">
            <v>BRASIL TERMINAL PORTUÁRIO S/A</v>
          </cell>
          <cell r="AD736">
            <v>44623</v>
          </cell>
          <cell r="AE736" t="str">
            <v>22/0407580-8</v>
          </cell>
          <cell r="AF736">
            <v>44624</v>
          </cell>
          <cell r="AG736" t="str">
            <v>Verde</v>
          </cell>
          <cell r="AH736">
            <v>44624</v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B737">
            <v>540201289</v>
          </cell>
          <cell r="C737" t="str">
            <v>Normal</v>
          </cell>
          <cell r="D737" t="str">
            <v>Produtivo</v>
          </cell>
          <cell r="E737" t="str">
            <v>MBBRAS - SBC_x000D_
59.104.273/0001-29</v>
          </cell>
          <cell r="F737" t="str">
            <v>BSAO0037303</v>
          </cell>
          <cell r="G737" t="str">
            <v>DAIMLER TRUCK</v>
          </cell>
          <cell r="H737" t="str">
            <v>HAPPAG LLOYD BRASIL AGENCIAMENTO MARITIM</v>
          </cell>
          <cell r="I737" t="str">
            <v>MARITIMA</v>
          </cell>
          <cell r="J737" t="str">
            <v/>
          </cell>
          <cell r="K737">
            <v>44591</v>
          </cell>
          <cell r="L737" t="str">
            <v>HLCUSTR220109800</v>
          </cell>
          <cell r="M737" t="str">
            <v>1250252252</v>
          </cell>
          <cell r="Q737">
            <v>44596</v>
          </cell>
          <cell r="R737" t="str">
            <v>9705005 -MSC CATERINA</v>
          </cell>
          <cell r="S737" t="str">
            <v>FCL</v>
          </cell>
          <cell r="T737">
            <v>44607</v>
          </cell>
          <cell r="U737">
            <v>44611</v>
          </cell>
          <cell r="V737" t="str">
            <v>152205032574829</v>
          </cell>
          <cell r="W737">
            <v>44612</v>
          </cell>
          <cell r="X737" t="str">
            <v/>
          </cell>
          <cell r="Y737" t="str">
            <v/>
          </cell>
          <cell r="Z737" t="str">
            <v/>
          </cell>
          <cell r="AA737" t="str">
            <v>0817800
PORTO DE SANTOS</v>
          </cell>
          <cell r="AB737" t="str">
            <v>0817800
PORTO DE SANTOS</v>
          </cell>
          <cell r="AC737" t="str">
            <v>BRASIL TERMINAL PORTUÁRIO S/A</v>
          </cell>
          <cell r="AD737">
            <v>44614</v>
          </cell>
          <cell r="AE737" t="str">
            <v>22/0351371-2</v>
          </cell>
          <cell r="AF737">
            <v>44614</v>
          </cell>
          <cell r="AG737" t="str">
            <v>Verde</v>
          </cell>
          <cell r="AH737">
            <v>44614</v>
          </cell>
          <cell r="AI737" t="str">
            <v/>
          </cell>
          <cell r="AJ737" t="str">
            <v/>
          </cell>
          <cell r="AK737">
            <v>44615</v>
          </cell>
        </row>
        <row r="738">
          <cell r="B738">
            <v>540201292</v>
          </cell>
          <cell r="C738" t="str">
            <v>Normal</v>
          </cell>
          <cell r="D738" t="str">
            <v>Produtivo</v>
          </cell>
          <cell r="E738" t="str">
            <v>MBBRAS - SBC_x000D_
59.104.273/0001-29</v>
          </cell>
          <cell r="F738" t="str">
            <v>BSAO0037304</v>
          </cell>
          <cell r="G738" t="str">
            <v>DAIMLER TRUCK</v>
          </cell>
          <cell r="H738" t="str">
            <v>HAPPAG LLOYD BRASIL AGENCIAMENTO MARITIM</v>
          </cell>
          <cell r="I738" t="str">
            <v>MARITIMA</v>
          </cell>
          <cell r="J738" t="str">
            <v/>
          </cell>
          <cell r="K738">
            <v>44591</v>
          </cell>
          <cell r="L738" t="str">
            <v>HLCUSTR220109821</v>
          </cell>
          <cell r="M738" t="str">
            <v>1250252264</v>
          </cell>
          <cell r="Q738">
            <v>44596</v>
          </cell>
          <cell r="R738" t="str">
            <v>9705005 -MSC CATERINA</v>
          </cell>
          <cell r="S738" t="str">
            <v>FCL</v>
          </cell>
          <cell r="T738">
            <v>44607</v>
          </cell>
          <cell r="U738">
            <v>44611</v>
          </cell>
          <cell r="V738" t="str">
            <v>152205032574900</v>
          </cell>
          <cell r="W738">
            <v>44612</v>
          </cell>
          <cell r="X738" t="str">
            <v/>
          </cell>
          <cell r="Y738" t="str">
            <v/>
          </cell>
          <cell r="Z738" t="str">
            <v/>
          </cell>
          <cell r="AA738" t="str">
            <v>0817800
PORTO DE SANTOS</v>
          </cell>
          <cell r="AB738" t="str">
            <v>0817800
PORTO DE SANTOS</v>
          </cell>
          <cell r="AC738" t="str">
            <v>BRASIL TERMINAL PORTUÁRIO S/A</v>
          </cell>
          <cell r="AD738">
            <v>44624</v>
          </cell>
          <cell r="AE738" t="str">
            <v>22/0421247-3</v>
          </cell>
          <cell r="AF738">
            <v>44627</v>
          </cell>
          <cell r="AG738" t="str">
            <v>Verde</v>
          </cell>
          <cell r="AH738">
            <v>44627</v>
          </cell>
          <cell r="AI738" t="str">
            <v/>
          </cell>
          <cell r="AJ738" t="str">
            <v/>
          </cell>
          <cell r="AK738" t="str">
            <v/>
          </cell>
        </row>
        <row r="739">
          <cell r="B739">
            <v>540201296</v>
          </cell>
          <cell r="C739" t="str">
            <v>Normal</v>
          </cell>
          <cell r="D739" t="str">
            <v>Produtivo</v>
          </cell>
          <cell r="E739" t="str">
            <v>MBBRAS - SBC_x000D_
59.104.273/0001-29</v>
          </cell>
          <cell r="F739" t="str">
            <v>BSAO0037305</v>
          </cell>
          <cell r="G739" t="str">
            <v>DAIMLER TRUCK</v>
          </cell>
          <cell r="H739" t="str">
            <v>HAPPAG LLOYD BRASIL AGENCIAMENTO MARITIM</v>
          </cell>
          <cell r="I739" t="str">
            <v>MARITIMA</v>
          </cell>
          <cell r="J739" t="str">
            <v/>
          </cell>
          <cell r="K739">
            <v>44591</v>
          </cell>
          <cell r="L739" t="str">
            <v>HLCUSTR220109854</v>
          </cell>
          <cell r="M739" t="str">
            <v>1250252265</v>
          </cell>
          <cell r="Q739">
            <v>44591</v>
          </cell>
          <cell r="R739" t="str">
            <v>9705005 -MSC CATERINA</v>
          </cell>
          <cell r="S739" t="str">
            <v>FCL</v>
          </cell>
          <cell r="T739">
            <v>44607</v>
          </cell>
          <cell r="U739">
            <v>44611</v>
          </cell>
          <cell r="V739" t="str">
            <v>152205032575043</v>
          </cell>
          <cell r="W739">
            <v>44612</v>
          </cell>
          <cell r="X739" t="str">
            <v/>
          </cell>
          <cell r="Y739" t="str">
            <v/>
          </cell>
          <cell r="Z739" t="str">
            <v/>
          </cell>
          <cell r="AA739" t="str">
            <v>0817800
PORTO DE SANTOS</v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</row>
        <row r="740">
          <cell r="B740">
            <v>540201303</v>
          </cell>
          <cell r="C740" t="str">
            <v>Normal</v>
          </cell>
          <cell r="D740" t="str">
            <v>Produtivo</v>
          </cell>
          <cell r="E740" t="str">
            <v>MBBRAS - SBC_x000D_
59.104.273/0001-29</v>
          </cell>
          <cell r="F740" t="str">
            <v>BSAO0037331</v>
          </cell>
          <cell r="G740" t="str">
            <v>DAIMLER TRUCK</v>
          </cell>
          <cell r="H740" t="str">
            <v>HAPPAG LLOYD BRASIL AGENCIAMENTO MARITIM</v>
          </cell>
          <cell r="I740" t="str">
            <v>MARITIMA</v>
          </cell>
          <cell r="J740" t="str">
            <v/>
          </cell>
          <cell r="K740">
            <v>44591</v>
          </cell>
          <cell r="L740" t="str">
            <v>HLCUSTR220109887</v>
          </cell>
          <cell r="M740" t="str">
            <v>1250252268</v>
          </cell>
          <cell r="Q740">
            <v>44591</v>
          </cell>
          <cell r="R740" t="str">
            <v>9705005 - MSC CATERINA</v>
          </cell>
          <cell r="S740" t="str">
            <v>FCL</v>
          </cell>
          <cell r="T740">
            <v>44607</v>
          </cell>
          <cell r="U740">
            <v>44611</v>
          </cell>
          <cell r="V740" t="str">
            <v>152205032575124</v>
          </cell>
          <cell r="W740">
            <v>44611</v>
          </cell>
          <cell r="X740" t="str">
            <v/>
          </cell>
          <cell r="Y740" t="str">
            <v/>
          </cell>
          <cell r="Z740" t="str">
            <v/>
          </cell>
          <cell r="AA740" t="str">
            <v>0817800
PORTO DE SANTOS</v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</row>
        <row r="741">
          <cell r="B741">
            <v>540201304</v>
          </cell>
          <cell r="C741" t="str">
            <v>Normal</v>
          </cell>
          <cell r="D741" t="str">
            <v>Produtivo</v>
          </cell>
          <cell r="E741" t="str">
            <v>MBBRAS - SBC_x000D_
59.104.273/0001-29</v>
          </cell>
          <cell r="F741" t="str">
            <v>BSAO0037339</v>
          </cell>
          <cell r="G741" t="str">
            <v>DAIMLER TRUCK</v>
          </cell>
          <cell r="H741" t="str">
            <v>HAPPAG LLOYD BRASIL AGENCIAMENTO MARITIM</v>
          </cell>
          <cell r="I741" t="str">
            <v>MARITIMA</v>
          </cell>
          <cell r="J741" t="str">
            <v/>
          </cell>
          <cell r="K741">
            <v>44591</v>
          </cell>
          <cell r="L741" t="str">
            <v>HLCUSTR220110210</v>
          </cell>
          <cell r="M741" t="str">
            <v>1250252272</v>
          </cell>
          <cell r="Q741">
            <v>44596</v>
          </cell>
          <cell r="R741" t="str">
            <v>9705005 - MSC CATERINA</v>
          </cell>
          <cell r="S741" t="str">
            <v>FCL</v>
          </cell>
          <cell r="T741">
            <v>44607</v>
          </cell>
          <cell r="U741">
            <v>44611</v>
          </cell>
          <cell r="V741" t="str">
            <v>152205032575205</v>
          </cell>
          <cell r="W741">
            <v>44612</v>
          </cell>
          <cell r="X741" t="str">
            <v/>
          </cell>
          <cell r="Y741" t="str">
            <v/>
          </cell>
          <cell r="Z741" t="str">
            <v/>
          </cell>
          <cell r="AA741" t="str">
            <v>0817800
PORTO DE SANTOS</v>
          </cell>
          <cell r="AB741" t="str">
            <v>0817800
PORTO DE SANTOS</v>
          </cell>
          <cell r="AC741" t="str">
            <v>BRASIL TERMINAL PORTUÁRIO S/A</v>
          </cell>
          <cell r="AD741">
            <v>44614</v>
          </cell>
          <cell r="AE741" t="str">
            <v>22/0351373-9</v>
          </cell>
          <cell r="AF741">
            <v>44614</v>
          </cell>
          <cell r="AG741" t="str">
            <v>Verde</v>
          </cell>
          <cell r="AH741">
            <v>44614</v>
          </cell>
          <cell r="AI741" t="str">
            <v/>
          </cell>
          <cell r="AJ741" t="str">
            <v/>
          </cell>
          <cell r="AK741">
            <v>44615</v>
          </cell>
        </row>
        <row r="742">
          <cell r="B742">
            <v>540201305</v>
          </cell>
          <cell r="C742" t="str">
            <v>Normal</v>
          </cell>
          <cell r="D742" t="str">
            <v>Protótipo</v>
          </cell>
          <cell r="E742" t="str">
            <v>MBBRAS - SBC_x000D_
59.104.273/0001-29</v>
          </cell>
          <cell r="F742" t="str">
            <v>BSAO0037341</v>
          </cell>
          <cell r="G742" t="str">
            <v>DAIMLER TRUCK</v>
          </cell>
          <cell r="H742" t="str">
            <v>HAPPAG LLOYD BRASIL AGENCIAMENTO MARITIM</v>
          </cell>
          <cell r="I742" t="str">
            <v>MARITIMA</v>
          </cell>
          <cell r="J742" t="str">
            <v/>
          </cell>
          <cell r="K742">
            <v>44591</v>
          </cell>
          <cell r="L742" t="str">
            <v>HLCUSTR220110476</v>
          </cell>
          <cell r="M742" t="str">
            <v>1250252269</v>
          </cell>
          <cell r="Q742">
            <v>44596</v>
          </cell>
          <cell r="R742" t="str">
            <v>9705005 - MSC CATERINA</v>
          </cell>
          <cell r="S742" t="str">
            <v>FCL</v>
          </cell>
          <cell r="T742">
            <v>44607</v>
          </cell>
          <cell r="U742">
            <v>44611</v>
          </cell>
          <cell r="V742" t="str">
            <v>152205032575396</v>
          </cell>
          <cell r="W742">
            <v>44611</v>
          </cell>
          <cell r="X742" t="str">
            <v/>
          </cell>
          <cell r="Y742" t="str">
            <v/>
          </cell>
          <cell r="Z742" t="str">
            <v/>
          </cell>
          <cell r="AA742" t="str">
            <v>0817800
PORTO DE SANTOS</v>
          </cell>
          <cell r="AB742" t="str">
            <v>0817800
PORTO DE SANTOS</v>
          </cell>
          <cell r="AC742" t="str">
            <v>BRASIL TERMINAL PORTUÁRIO S/A</v>
          </cell>
          <cell r="AD742">
            <v>44624</v>
          </cell>
          <cell r="AE742" t="str">
            <v>22/0421142-6</v>
          </cell>
          <cell r="AF742">
            <v>44627</v>
          </cell>
          <cell r="AG742" t="str">
            <v>Verde</v>
          </cell>
          <cell r="AH742">
            <v>44627</v>
          </cell>
          <cell r="AI742" t="str">
            <v/>
          </cell>
          <cell r="AJ742" t="str">
            <v/>
          </cell>
          <cell r="AK742" t="str">
            <v/>
          </cell>
        </row>
        <row r="743">
          <cell r="B743">
            <v>540201307</v>
          </cell>
          <cell r="C743" t="str">
            <v>Normal</v>
          </cell>
          <cell r="D743" t="str">
            <v>Produtivo</v>
          </cell>
          <cell r="E743" t="str">
            <v>MBBRAS - SBC_x000D_
59.104.273/0001-29</v>
          </cell>
          <cell r="F743" t="str">
            <v>BSAO0037344</v>
          </cell>
          <cell r="G743" t="str">
            <v>DAIMLER TRUCK</v>
          </cell>
          <cell r="H743" t="str">
            <v>HAPPAG LLOYD BRASIL AGENCIAMENTO MARITIM</v>
          </cell>
          <cell r="I743" t="str">
            <v>MARITIMA</v>
          </cell>
          <cell r="J743" t="str">
            <v/>
          </cell>
          <cell r="K743">
            <v>44591</v>
          </cell>
          <cell r="L743" t="str">
            <v>HLCUSTR220110498</v>
          </cell>
          <cell r="M743" t="str">
            <v>1250252270</v>
          </cell>
          <cell r="Q743">
            <v>44591</v>
          </cell>
          <cell r="R743" t="str">
            <v>9705005 - MSC CATERINA</v>
          </cell>
          <cell r="S743" t="str">
            <v>FCL</v>
          </cell>
          <cell r="T743">
            <v>44607</v>
          </cell>
          <cell r="U743">
            <v>44611</v>
          </cell>
          <cell r="V743" t="str">
            <v>152205032575477</v>
          </cell>
          <cell r="W743">
            <v>44611</v>
          </cell>
          <cell r="X743" t="str">
            <v/>
          </cell>
          <cell r="Y743" t="str">
            <v/>
          </cell>
          <cell r="Z743" t="str">
            <v/>
          </cell>
          <cell r="AA743" t="str">
            <v>0817800
PORTO DE SANTOS</v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B744">
            <v>540201309</v>
          </cell>
          <cell r="C744" t="str">
            <v>Normal</v>
          </cell>
          <cell r="D744" t="str">
            <v>Produtivo</v>
          </cell>
          <cell r="E744" t="str">
            <v>MBBRAS - SBC_x000D_
59.104.273/0001-29</v>
          </cell>
          <cell r="F744" t="str">
            <v>BSAO0037346</v>
          </cell>
          <cell r="G744" t="str">
            <v>DAIMLER TRUCK</v>
          </cell>
          <cell r="H744" t="str">
            <v>HAPPAG LLOYD BRASIL AGENCIAMENTO MARITIM</v>
          </cell>
          <cell r="I744" t="str">
            <v>MARITIMA</v>
          </cell>
          <cell r="J744" t="str">
            <v/>
          </cell>
          <cell r="K744">
            <v>44591</v>
          </cell>
          <cell r="L744" t="str">
            <v>HLCUSTR220110516</v>
          </cell>
          <cell r="M744" t="str">
            <v>1250251024</v>
          </cell>
          <cell r="Q744">
            <v>44596</v>
          </cell>
          <cell r="R744" t="str">
            <v>9705005 - MSC CATERINA</v>
          </cell>
          <cell r="S744" t="str">
            <v>FCL</v>
          </cell>
          <cell r="T744">
            <v>44607</v>
          </cell>
          <cell r="U744">
            <v>44611</v>
          </cell>
          <cell r="V744" t="str">
            <v>152205032575558</v>
          </cell>
          <cell r="W744">
            <v>44612</v>
          </cell>
          <cell r="X744" t="str">
            <v/>
          </cell>
          <cell r="Y744" t="str">
            <v/>
          </cell>
          <cell r="Z744" t="str">
            <v/>
          </cell>
          <cell r="AA744" t="str">
            <v>0817800
PORTO DE SANTOS</v>
          </cell>
          <cell r="AB744" t="str">
            <v>0817800
PORTO DE SANTOS</v>
          </cell>
          <cell r="AC744" t="str">
            <v>BRASIL TERMINAL PORTUÁRIO S/A</v>
          </cell>
          <cell r="AD744">
            <v>44616</v>
          </cell>
          <cell r="AE744" t="str">
            <v>22/0369653-1</v>
          </cell>
          <cell r="AF744">
            <v>44616</v>
          </cell>
          <cell r="AG744" t="str">
            <v>Verde</v>
          </cell>
          <cell r="AH744">
            <v>44616</v>
          </cell>
          <cell r="AI744" t="str">
            <v/>
          </cell>
          <cell r="AJ744" t="str">
            <v/>
          </cell>
          <cell r="AK744">
            <v>44616</v>
          </cell>
        </row>
        <row r="745">
          <cell r="B745">
            <v>540201310</v>
          </cell>
          <cell r="C745" t="str">
            <v>Normal</v>
          </cell>
          <cell r="D745" t="str">
            <v>Produtivo</v>
          </cell>
          <cell r="E745" t="str">
            <v>MBBRAS - SBC_x000D_
59.104.273/0001-29</v>
          </cell>
          <cell r="F745" t="str">
            <v>BSAO0037353</v>
          </cell>
          <cell r="G745" t="str">
            <v>DAIMLER TRUCK</v>
          </cell>
          <cell r="H745" t="str">
            <v>HAPPAG LLOYD BRASIL AGENCIAMENTO MARITIM</v>
          </cell>
          <cell r="I745" t="str">
            <v>MARITIMA</v>
          </cell>
          <cell r="J745" t="str">
            <v/>
          </cell>
          <cell r="K745">
            <v>44591</v>
          </cell>
          <cell r="L745" t="str">
            <v>HLCUSTR220110571</v>
          </cell>
          <cell r="M745" t="str">
            <v>1250252273</v>
          </cell>
          <cell r="Q745">
            <v>44591</v>
          </cell>
          <cell r="R745" t="str">
            <v>9705005 - MSC CATERINA</v>
          </cell>
          <cell r="S745" t="str">
            <v>FCL</v>
          </cell>
          <cell r="T745">
            <v>44607</v>
          </cell>
          <cell r="U745">
            <v>44611</v>
          </cell>
          <cell r="V745" t="str">
            <v>152205032575639</v>
          </cell>
          <cell r="W745">
            <v>44612</v>
          </cell>
          <cell r="X745" t="str">
            <v/>
          </cell>
          <cell r="Y745" t="str">
            <v/>
          </cell>
          <cell r="Z745" t="str">
            <v/>
          </cell>
          <cell r="AA745" t="str">
            <v>0817800
PORTO DE SANTOS</v>
          </cell>
          <cell r="AB745" t="str">
            <v/>
          </cell>
          <cell r="AC745" t="str">
            <v/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 t="str">
            <v/>
          </cell>
          <cell r="AI745" t="str">
            <v/>
          </cell>
          <cell r="AJ745" t="str">
            <v/>
          </cell>
          <cell r="AK745" t="str">
            <v/>
          </cell>
        </row>
        <row r="746">
          <cell r="B746">
            <v>540201312</v>
          </cell>
          <cell r="C746" t="str">
            <v>Normal</v>
          </cell>
          <cell r="D746" t="str">
            <v>Produtivo</v>
          </cell>
          <cell r="E746" t="str">
            <v>MBBRAS - SBC_x000D_
59.104.273/0001-29</v>
          </cell>
          <cell r="F746" t="str">
            <v>BSAO0037357</v>
          </cell>
          <cell r="G746" t="str">
            <v>DAIMLER TRUCK</v>
          </cell>
          <cell r="H746" t="str">
            <v>HAPPAG LLOYD BRASIL AGENCIAMENTO MARITIM</v>
          </cell>
          <cell r="I746" t="str">
            <v>MARITIMA</v>
          </cell>
          <cell r="J746" t="str">
            <v/>
          </cell>
          <cell r="K746">
            <v>44591</v>
          </cell>
          <cell r="L746" t="str">
            <v>HLCUSTR220110655</v>
          </cell>
          <cell r="M746" t="str">
            <v>1250252271</v>
          </cell>
          <cell r="Q746">
            <v>44591</v>
          </cell>
          <cell r="R746" t="str">
            <v>9705005 - MSC CATERINA</v>
          </cell>
          <cell r="S746" t="str">
            <v>FCL</v>
          </cell>
          <cell r="T746">
            <v>44607</v>
          </cell>
          <cell r="U746">
            <v>44611</v>
          </cell>
          <cell r="V746" t="str">
            <v>152205032575710</v>
          </cell>
          <cell r="W746">
            <v>44612</v>
          </cell>
          <cell r="X746" t="str">
            <v/>
          </cell>
          <cell r="Y746" t="str">
            <v/>
          </cell>
          <cell r="Z746" t="str">
            <v/>
          </cell>
          <cell r="AA746" t="str">
            <v>0817800
PORTO DE SANTOS</v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B747">
            <v>540201325</v>
          </cell>
          <cell r="C747" t="str">
            <v>Normal</v>
          </cell>
          <cell r="D747" t="str">
            <v>Produtivo</v>
          </cell>
          <cell r="E747" t="str">
            <v>MBBRAS - SBC_x000D_
59.104.273/0001-29</v>
          </cell>
          <cell r="F747" t="str">
            <v>BSAO0037362</v>
          </cell>
          <cell r="G747" t="str">
            <v>DAIMLER TRUCK</v>
          </cell>
          <cell r="H747" t="str">
            <v>HAPPAG LLOYD BRASIL AGENCIAMENTO MARITIM</v>
          </cell>
          <cell r="I747" t="str">
            <v>MARITIMA</v>
          </cell>
          <cell r="J747" t="str">
            <v/>
          </cell>
          <cell r="K747">
            <v>44591</v>
          </cell>
          <cell r="L747" t="str">
            <v>HLCUSTR220110699</v>
          </cell>
          <cell r="M747" t="str">
            <v>1250252391</v>
          </cell>
          <cell r="Q747">
            <v>44596</v>
          </cell>
          <cell r="R747" t="str">
            <v>9705005 - MSC CATERINA</v>
          </cell>
          <cell r="S747" t="str">
            <v>FCL</v>
          </cell>
          <cell r="T747">
            <v>44607</v>
          </cell>
          <cell r="U747">
            <v>44611</v>
          </cell>
          <cell r="V747" t="str">
            <v>152205032576015</v>
          </cell>
          <cell r="W747">
            <v>44611</v>
          </cell>
          <cell r="X747" t="str">
            <v/>
          </cell>
          <cell r="Y747" t="str">
            <v/>
          </cell>
          <cell r="Z747" t="str">
            <v/>
          </cell>
          <cell r="AA747" t="str">
            <v>0817800
PORTO DE SANTOS</v>
          </cell>
          <cell r="AB747" t="str">
            <v>0817800
PORTO DE SANTOS</v>
          </cell>
          <cell r="AC747" t="str">
            <v>BRASIL TERMINAL PORTUÁRIO S/A</v>
          </cell>
          <cell r="AD747">
            <v>44615</v>
          </cell>
          <cell r="AE747" t="str">
            <v>22/0365771-4</v>
          </cell>
          <cell r="AF747">
            <v>44616</v>
          </cell>
          <cell r="AG747" t="str">
            <v>Verde</v>
          </cell>
          <cell r="AH747">
            <v>44616</v>
          </cell>
          <cell r="AI747" t="str">
            <v/>
          </cell>
          <cell r="AJ747" t="str">
            <v/>
          </cell>
          <cell r="AK747">
            <v>44616</v>
          </cell>
        </row>
        <row r="748">
          <cell r="B748">
            <v>540201315</v>
          </cell>
          <cell r="C748" t="str">
            <v>Normal</v>
          </cell>
          <cell r="D748" t="str">
            <v>Produtivo</v>
          </cell>
          <cell r="E748" t="str">
            <v>MBBRAS - SBC_x000D_
59.104.273/0001-29</v>
          </cell>
          <cell r="F748" t="str">
            <v>BSAO0037358</v>
          </cell>
          <cell r="G748" t="str">
            <v>DAIMLER TRUCK</v>
          </cell>
          <cell r="H748" t="str">
            <v>HAPPAG LLOYD BRASIL AGENCIAMENTO MARITIM</v>
          </cell>
          <cell r="I748" t="str">
            <v>MARITIMA</v>
          </cell>
          <cell r="J748" t="str">
            <v/>
          </cell>
          <cell r="K748">
            <v>44591</v>
          </cell>
          <cell r="L748" t="str">
            <v>HLCUSTR220110677</v>
          </cell>
          <cell r="M748" t="str">
            <v>1250252274</v>
          </cell>
          <cell r="Q748">
            <v>44591</v>
          </cell>
          <cell r="R748" t="str">
            <v>9705005 - MSC CATERINA</v>
          </cell>
          <cell r="S748" t="str">
            <v>FCL</v>
          </cell>
          <cell r="T748">
            <v>44607</v>
          </cell>
          <cell r="U748">
            <v>44611</v>
          </cell>
          <cell r="V748" t="str">
            <v>152205032575809</v>
          </cell>
          <cell r="W748">
            <v>44612</v>
          </cell>
          <cell r="X748" t="str">
            <v/>
          </cell>
          <cell r="Y748" t="str">
            <v/>
          </cell>
          <cell r="Z748" t="str">
            <v/>
          </cell>
          <cell r="AA748" t="str">
            <v>0817800
PORTO DE SANTOS</v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</row>
        <row r="749">
          <cell r="B749">
            <v>540201317</v>
          </cell>
          <cell r="C749" t="str">
            <v>Normal</v>
          </cell>
          <cell r="D749" t="str">
            <v>Produtivo</v>
          </cell>
          <cell r="E749" t="str">
            <v>MBBRAS - SBC_x000D_
59.104.273/0001-29</v>
          </cell>
          <cell r="F749" t="str">
            <v>BSAO0037361</v>
          </cell>
          <cell r="G749" t="str">
            <v>DAIMLER TRUCK</v>
          </cell>
          <cell r="H749" t="str">
            <v>HAPPAG LLOYD BRASIL AGENCIAMENTO MARITIM</v>
          </cell>
          <cell r="I749" t="str">
            <v>MARITIMA</v>
          </cell>
          <cell r="J749" t="str">
            <v/>
          </cell>
          <cell r="K749">
            <v>44591</v>
          </cell>
          <cell r="L749" t="str">
            <v>HLCUSTR220110688</v>
          </cell>
          <cell r="M749" t="str">
            <v>1250252385</v>
          </cell>
          <cell r="Q749">
            <v>44591</v>
          </cell>
          <cell r="R749" t="str">
            <v>9705005 - MSC CATERINA</v>
          </cell>
          <cell r="S749" t="str">
            <v>FCL</v>
          </cell>
          <cell r="T749">
            <v>44607</v>
          </cell>
          <cell r="U749">
            <v>44611</v>
          </cell>
          <cell r="V749" t="str">
            <v>152205032575981</v>
          </cell>
          <cell r="W749">
            <v>44611</v>
          </cell>
          <cell r="X749" t="str">
            <v/>
          </cell>
          <cell r="Y749" t="str">
            <v/>
          </cell>
          <cell r="Z749" t="str">
            <v/>
          </cell>
          <cell r="AA749" t="str">
            <v>0817800
PORTO DE SANTOS</v>
          </cell>
          <cell r="AB749" t="str">
            <v/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B750">
            <v>540201328</v>
          </cell>
          <cell r="C750" t="str">
            <v>Normal</v>
          </cell>
          <cell r="D750" t="str">
            <v>Produtivo</v>
          </cell>
          <cell r="E750" t="str">
            <v>MBBRAS - SBC_x000D_
59.104.273/0001-29</v>
          </cell>
          <cell r="F750" t="str">
            <v>BSAO0037365</v>
          </cell>
          <cell r="G750" t="str">
            <v>DAIMLER TRUCK</v>
          </cell>
          <cell r="H750" t="str">
            <v>HAPPAG LLOYD BRASIL AGENCIAMENTO MARITIM</v>
          </cell>
          <cell r="I750" t="str">
            <v>MARITIMA</v>
          </cell>
          <cell r="J750" t="str">
            <v/>
          </cell>
          <cell r="K750">
            <v>44591</v>
          </cell>
          <cell r="L750" t="str">
            <v>HLCUSTR220110761</v>
          </cell>
          <cell r="M750" t="str">
            <v>1250252278</v>
          </cell>
          <cell r="Q750">
            <v>44596</v>
          </cell>
          <cell r="R750" t="str">
            <v>9705005 -MSC CATERINA</v>
          </cell>
          <cell r="S750" t="str">
            <v>FCL</v>
          </cell>
          <cell r="T750">
            <v>44607</v>
          </cell>
          <cell r="U750">
            <v>44611</v>
          </cell>
          <cell r="V750" t="str">
            <v>152205032576287</v>
          </cell>
          <cell r="W750">
            <v>44611</v>
          </cell>
          <cell r="X750" t="str">
            <v/>
          </cell>
          <cell r="Y750" t="str">
            <v/>
          </cell>
          <cell r="Z750" t="str">
            <v/>
          </cell>
          <cell r="AA750" t="str">
            <v>0817800
PORTO DE SANTOS</v>
          </cell>
          <cell r="AB750" t="str">
            <v>0817800
PORTO DE SANTOS</v>
          </cell>
          <cell r="AC750" t="str">
            <v>BRASIL TERMINAL PORTUÁRIO S/A</v>
          </cell>
          <cell r="AD750">
            <v>44624</v>
          </cell>
          <cell r="AE750" t="str">
            <v>22/0421143-4</v>
          </cell>
          <cell r="AF750">
            <v>44627</v>
          </cell>
          <cell r="AG750" t="str">
            <v>Verde</v>
          </cell>
          <cell r="AH750">
            <v>44627</v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B751">
            <v>540201327</v>
          </cell>
          <cell r="C751" t="str">
            <v>Normal</v>
          </cell>
          <cell r="D751" t="str">
            <v>Produtivo</v>
          </cell>
          <cell r="E751" t="str">
            <v>MBBRAS - SBC_x000D_
59.104.273/0001-29</v>
          </cell>
          <cell r="F751" t="str">
            <v>BSAO0037363</v>
          </cell>
          <cell r="G751" t="str">
            <v>DAIMLER TRUCK</v>
          </cell>
          <cell r="H751" t="str">
            <v>HAPPAG LLOYD BRASIL AGENCIAMENTO MARITIM</v>
          </cell>
          <cell r="I751" t="str">
            <v>MARITIMA</v>
          </cell>
          <cell r="J751" t="str">
            <v/>
          </cell>
          <cell r="K751">
            <v>44591</v>
          </cell>
          <cell r="L751" t="str">
            <v>HLCUSTR220110750</v>
          </cell>
          <cell r="M751" t="str">
            <v>1250252275</v>
          </cell>
          <cell r="Q751">
            <v>44596</v>
          </cell>
          <cell r="R751" t="str">
            <v>9705005 -MSC CATERINA</v>
          </cell>
          <cell r="S751" t="str">
            <v>FCL</v>
          </cell>
          <cell r="T751">
            <v>44607</v>
          </cell>
          <cell r="U751">
            <v>44611</v>
          </cell>
          <cell r="V751" t="str">
            <v>152205032576104</v>
          </cell>
          <cell r="W751">
            <v>44611</v>
          </cell>
          <cell r="X751" t="str">
            <v/>
          </cell>
          <cell r="Y751" t="str">
            <v/>
          </cell>
          <cell r="Z751" t="str">
            <v/>
          </cell>
          <cell r="AA751" t="str">
            <v>0817800
PORTO DE SANTOS</v>
          </cell>
          <cell r="AB751" t="str">
            <v>0817800
PORTO DE SANTOS</v>
          </cell>
          <cell r="AC751" t="str">
            <v>BRASIL TERMINAL PORTUÁRIO S/A</v>
          </cell>
          <cell r="AD751">
            <v>44623</v>
          </cell>
          <cell r="AE751" t="str">
            <v>22/0406676-0</v>
          </cell>
          <cell r="AF751">
            <v>44624</v>
          </cell>
          <cell r="AG751" t="str">
            <v>Verde</v>
          </cell>
          <cell r="AH751">
            <v>44624</v>
          </cell>
          <cell r="AI751" t="str">
            <v/>
          </cell>
          <cell r="AJ751" t="str">
            <v/>
          </cell>
          <cell r="AK751">
            <v>44627</v>
          </cell>
        </row>
        <row r="752">
          <cell r="B752">
            <v>540201342</v>
          </cell>
          <cell r="C752" t="str">
            <v>Normal</v>
          </cell>
          <cell r="D752" t="str">
            <v>Produtivo</v>
          </cell>
          <cell r="E752" t="str">
            <v>MBBRAS - SBC_x000D_
59.104.273/0001-29</v>
          </cell>
          <cell r="F752" t="str">
            <v>BSAO0037366</v>
          </cell>
          <cell r="G752" t="str">
            <v>DAIMLER TRUCK</v>
          </cell>
          <cell r="H752" t="str">
            <v>HAPPAG LLOYD BRASIL AGENCIAMENTO MARITIM</v>
          </cell>
          <cell r="I752" t="str">
            <v>MARITIMA</v>
          </cell>
          <cell r="J752" t="str">
            <v/>
          </cell>
          <cell r="K752">
            <v>44591</v>
          </cell>
          <cell r="L752" t="str">
            <v>HLCUSTR220110794</v>
          </cell>
          <cell r="M752" t="str">
            <v>1250252392</v>
          </cell>
          <cell r="Q752">
            <v>44596</v>
          </cell>
          <cell r="R752" t="str">
            <v>9705005 -MSC CATERINA</v>
          </cell>
          <cell r="S752" t="str">
            <v>FCL</v>
          </cell>
          <cell r="T752">
            <v>44607</v>
          </cell>
          <cell r="U752">
            <v>44611</v>
          </cell>
          <cell r="V752" t="str">
            <v>152205032576368</v>
          </cell>
          <cell r="W752">
            <v>44612</v>
          </cell>
          <cell r="X752" t="str">
            <v/>
          </cell>
          <cell r="Y752" t="str">
            <v/>
          </cell>
          <cell r="Z752" t="str">
            <v/>
          </cell>
          <cell r="AA752" t="str">
            <v>0817800
PORTO DE SANTOS</v>
          </cell>
          <cell r="AB752" t="str">
            <v>0817800
PORTO DE SANTOS</v>
          </cell>
          <cell r="AC752" t="str">
            <v>BRASIL TERMINAL PORTUÁRIO S/A</v>
          </cell>
          <cell r="AD752">
            <v>44617</v>
          </cell>
          <cell r="AE752" t="str">
            <v>22/0381599-9</v>
          </cell>
          <cell r="AF752">
            <v>44617</v>
          </cell>
          <cell r="AG752" t="str">
            <v>Vermelho</v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</row>
        <row r="753">
          <cell r="B753">
            <v>540201347</v>
          </cell>
          <cell r="C753" t="str">
            <v>Normal</v>
          </cell>
          <cell r="D753" t="str">
            <v>Produtivo</v>
          </cell>
          <cell r="E753" t="str">
            <v>MBBRAS - SBC_x000D_
59.104.273/0001-29</v>
          </cell>
          <cell r="F753" t="str">
            <v>BSAO0037373</v>
          </cell>
          <cell r="G753" t="str">
            <v>DAIMLER TRUCK</v>
          </cell>
          <cell r="H753" t="str">
            <v>HAPPAG LLOYD BRASIL AGENCIAMENTO MARITIM</v>
          </cell>
          <cell r="I753" t="str">
            <v>MARITIMA</v>
          </cell>
          <cell r="J753" t="str">
            <v/>
          </cell>
          <cell r="K753">
            <v>44591</v>
          </cell>
          <cell r="L753" t="str">
            <v>HLCUSTR220111329</v>
          </cell>
          <cell r="M753" t="str">
            <v>1250252283</v>
          </cell>
          <cell r="Q753">
            <v>44596</v>
          </cell>
          <cell r="R753" t="str">
            <v>9705005 -MSC CATERINA</v>
          </cell>
          <cell r="S753" t="str">
            <v>FCL</v>
          </cell>
          <cell r="T753">
            <v>44607</v>
          </cell>
          <cell r="U753">
            <v>44611</v>
          </cell>
          <cell r="V753" t="str">
            <v>152205032576791</v>
          </cell>
          <cell r="W753">
            <v>44612</v>
          </cell>
          <cell r="X753" t="str">
            <v/>
          </cell>
          <cell r="Y753" t="str">
            <v/>
          </cell>
          <cell r="Z753" t="str">
            <v/>
          </cell>
          <cell r="AA753" t="str">
            <v>0817800
PORTO DE SANTOS</v>
          </cell>
          <cell r="AB753" t="str">
            <v>0817800
PORTO DE SANTOS</v>
          </cell>
          <cell r="AC753" t="str">
            <v>BRASIL TERMINAL PORTUÁRIO S/A</v>
          </cell>
          <cell r="AD753">
            <v>44616</v>
          </cell>
          <cell r="AE753" t="str">
            <v>22/0369505-5</v>
          </cell>
          <cell r="AF753">
            <v>44616</v>
          </cell>
          <cell r="AG753" t="str">
            <v>Verde</v>
          </cell>
          <cell r="AH753">
            <v>44616</v>
          </cell>
          <cell r="AI753" t="str">
            <v/>
          </cell>
          <cell r="AJ753" t="str">
            <v/>
          </cell>
          <cell r="AK753">
            <v>44616</v>
          </cell>
        </row>
        <row r="754">
          <cell r="B754">
            <v>540201344</v>
          </cell>
          <cell r="C754" t="str">
            <v>Normal</v>
          </cell>
          <cell r="D754" t="str">
            <v>Produtivo</v>
          </cell>
          <cell r="E754" t="str">
            <v>MBBRAS - SBC_x000D_
59.104.273/0001-29</v>
          </cell>
          <cell r="F754" t="str">
            <v>BSAO0037370</v>
          </cell>
          <cell r="G754" t="str">
            <v>DAIMLER TRUCK</v>
          </cell>
          <cell r="H754" t="str">
            <v>HAPPAG LLOYD BRASIL AGENCIAMENTO MARITIM</v>
          </cell>
          <cell r="I754" t="str">
            <v>MARITIMA</v>
          </cell>
          <cell r="J754" t="str">
            <v/>
          </cell>
          <cell r="K754">
            <v>44591</v>
          </cell>
          <cell r="L754" t="str">
            <v>HLCUSTR220111022</v>
          </cell>
          <cell r="M754" t="str">
            <v>1250252284</v>
          </cell>
          <cell r="Q754">
            <v>44596</v>
          </cell>
          <cell r="R754" t="str">
            <v>9705005 - MSC CATERINA</v>
          </cell>
          <cell r="S754" t="str">
            <v>FCL</v>
          </cell>
          <cell r="T754">
            <v>44607</v>
          </cell>
          <cell r="U754">
            <v>44611</v>
          </cell>
          <cell r="V754" t="str">
            <v>152205032576520</v>
          </cell>
          <cell r="W754">
            <v>44611</v>
          </cell>
          <cell r="X754" t="str">
            <v/>
          </cell>
          <cell r="Y754" t="str">
            <v/>
          </cell>
          <cell r="Z754" t="str">
            <v/>
          </cell>
          <cell r="AA754" t="str">
            <v>0817800
PORTO DE SANTOS</v>
          </cell>
          <cell r="AB754" t="str">
            <v>0817800
PORTO DE SANTOS</v>
          </cell>
          <cell r="AC754" t="str">
            <v>BRASIL TERMINAL PORTUÁRIO S/A</v>
          </cell>
          <cell r="AD754">
            <v>44616</v>
          </cell>
          <cell r="AE754" t="str">
            <v>22/0369614-0</v>
          </cell>
          <cell r="AF754">
            <v>44616</v>
          </cell>
          <cell r="AG754" t="str">
            <v>Verde</v>
          </cell>
          <cell r="AH754">
            <v>44616</v>
          </cell>
          <cell r="AI754" t="str">
            <v/>
          </cell>
          <cell r="AJ754" t="str">
            <v/>
          </cell>
          <cell r="AK754">
            <v>44616</v>
          </cell>
        </row>
        <row r="755">
          <cell r="B755">
            <v>540201346</v>
          </cell>
          <cell r="C755" t="str">
            <v>Normal</v>
          </cell>
          <cell r="D755" t="str">
            <v>Produtivo</v>
          </cell>
          <cell r="E755" t="str">
            <v>MBBRAS - SBC_x000D_
59.104.273/0001-29</v>
          </cell>
          <cell r="F755" t="str">
            <v>BSAO0037372</v>
          </cell>
          <cell r="G755" t="str">
            <v>DAIMLER TRUCK</v>
          </cell>
          <cell r="H755" t="str">
            <v>HAPPAG LLOYD BRASIL AGENCIAMENTO MARITIM</v>
          </cell>
          <cell r="I755" t="str">
            <v>MARITIMA</v>
          </cell>
          <cell r="J755" t="str">
            <v/>
          </cell>
          <cell r="K755">
            <v>44591</v>
          </cell>
          <cell r="L755" t="str">
            <v>HLCUSTR220111066</v>
          </cell>
          <cell r="M755" t="str">
            <v>1250252280</v>
          </cell>
          <cell r="Q755">
            <v>44596</v>
          </cell>
          <cell r="R755" t="str">
            <v>9705005 - MSC CATERINA</v>
          </cell>
          <cell r="S755" t="str">
            <v>FCL</v>
          </cell>
          <cell r="T755">
            <v>44607</v>
          </cell>
          <cell r="U755">
            <v>44611</v>
          </cell>
          <cell r="V755" t="str">
            <v>152205032576600</v>
          </cell>
          <cell r="W755">
            <v>44612</v>
          </cell>
          <cell r="X755" t="str">
            <v/>
          </cell>
          <cell r="Y755" t="str">
            <v/>
          </cell>
          <cell r="Z755" t="str">
            <v/>
          </cell>
          <cell r="AA755" t="str">
            <v>0817800
PORTO DE SANTOS</v>
          </cell>
          <cell r="AB755" t="str">
            <v>0817800
PORTO DE SANTOS</v>
          </cell>
          <cell r="AC755" t="str">
            <v>BRASIL TERMINAL PORTUÁRIO S/A</v>
          </cell>
          <cell r="AD755">
            <v>44614</v>
          </cell>
          <cell r="AE755" t="str">
            <v>22/0351370-4</v>
          </cell>
          <cell r="AF755">
            <v>44614</v>
          </cell>
          <cell r="AG755" t="str">
            <v>Verde</v>
          </cell>
          <cell r="AH755">
            <v>44614</v>
          </cell>
          <cell r="AI755" t="str">
            <v/>
          </cell>
          <cell r="AJ755" t="str">
            <v/>
          </cell>
          <cell r="AK755">
            <v>44622</v>
          </cell>
        </row>
        <row r="756">
          <cell r="B756">
            <v>540201348</v>
          </cell>
          <cell r="C756" t="str">
            <v>Normal</v>
          </cell>
          <cell r="D756" t="str">
            <v>Produtivo</v>
          </cell>
          <cell r="E756" t="str">
            <v>MBBRAS - SBC_x000D_
59.104.273/0001-29</v>
          </cell>
          <cell r="F756" t="str">
            <v>BSAO0037375</v>
          </cell>
          <cell r="G756" t="str">
            <v>DAIMLER TRUCK</v>
          </cell>
          <cell r="H756" t="str">
            <v>HAPPAG LLOYD BRASIL AGENCIAMENTO MARITIM</v>
          </cell>
          <cell r="I756" t="str">
            <v>MARITIMA</v>
          </cell>
          <cell r="J756" t="str">
            <v/>
          </cell>
          <cell r="K756">
            <v>44591</v>
          </cell>
          <cell r="L756" t="str">
            <v>HLCUSTR220111340</v>
          </cell>
          <cell r="M756" t="str">
            <v>1250252281</v>
          </cell>
          <cell r="Q756">
            <v>44591</v>
          </cell>
          <cell r="R756" t="str">
            <v>9705005 - MSC CATERINA</v>
          </cell>
          <cell r="S756" t="str">
            <v>FCL</v>
          </cell>
          <cell r="T756">
            <v>44607</v>
          </cell>
          <cell r="U756">
            <v>44611</v>
          </cell>
          <cell r="V756" t="str">
            <v>152205032576872</v>
          </cell>
          <cell r="W756">
            <v>44613</v>
          </cell>
          <cell r="X756" t="str">
            <v/>
          </cell>
          <cell r="Y756" t="str">
            <v/>
          </cell>
          <cell r="Z756" t="str">
            <v/>
          </cell>
          <cell r="AA756" t="str">
            <v>0817800
PORTO DE SANTOS</v>
          </cell>
          <cell r="AB756" t="str">
            <v/>
          </cell>
          <cell r="AC756" t="str">
            <v/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 t="str">
            <v/>
          </cell>
          <cell r="AI756" t="str">
            <v/>
          </cell>
          <cell r="AJ756" t="str">
            <v/>
          </cell>
          <cell r="AK756" t="str">
            <v/>
          </cell>
        </row>
        <row r="757">
          <cell r="B757">
            <v>540201343</v>
          </cell>
          <cell r="C757" t="str">
            <v>Normal</v>
          </cell>
          <cell r="D757" t="str">
            <v>Produtivo</v>
          </cell>
          <cell r="E757" t="str">
            <v>MBBRAS - SBC_x000D_
59.104.273/0001-29</v>
          </cell>
          <cell r="F757" t="str">
            <v>BSAO0037368</v>
          </cell>
          <cell r="G757" t="str">
            <v>DAIMLER TRUCK</v>
          </cell>
          <cell r="H757" t="str">
            <v>HAPPAG LLOYD BRASIL AGENCIAMENTO MARITIM</v>
          </cell>
          <cell r="I757" t="str">
            <v>MARITIMA</v>
          </cell>
          <cell r="J757" t="str">
            <v/>
          </cell>
          <cell r="K757">
            <v>44591</v>
          </cell>
          <cell r="L757" t="str">
            <v>HLCUSTR220110801</v>
          </cell>
          <cell r="M757" t="str">
            <v>1250252279</v>
          </cell>
          <cell r="Q757">
            <v>44591</v>
          </cell>
          <cell r="R757" t="str">
            <v>9705005 - MSC CATERINA</v>
          </cell>
          <cell r="S757" t="str">
            <v>FCL</v>
          </cell>
          <cell r="T757">
            <v>44607</v>
          </cell>
          <cell r="U757">
            <v>44611</v>
          </cell>
          <cell r="V757" t="str">
            <v>152205032576449</v>
          </cell>
          <cell r="W757">
            <v>44611</v>
          </cell>
          <cell r="X757" t="str">
            <v/>
          </cell>
          <cell r="Y757" t="str">
            <v/>
          </cell>
          <cell r="Z757" t="str">
            <v/>
          </cell>
          <cell r="AA757" t="str">
            <v>0817800
PORTO DE SANTOS</v>
          </cell>
          <cell r="AB757" t="str">
            <v/>
          </cell>
          <cell r="AC757" t="str">
            <v/>
          </cell>
          <cell r="AD757" t="str">
            <v/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B758">
            <v>540201349</v>
          </cell>
          <cell r="C758" t="str">
            <v>Normal</v>
          </cell>
          <cell r="D758" t="str">
            <v>Produtivo</v>
          </cell>
          <cell r="E758" t="str">
            <v>MBBRAS - SBC_x000D_
59.104.273/0001-29</v>
          </cell>
          <cell r="F758" t="str">
            <v>BSAO0037382</v>
          </cell>
          <cell r="G758" t="str">
            <v>DAIMLER TRUCK</v>
          </cell>
          <cell r="H758" t="str">
            <v>HAPPAG LLOYD BRASIL AGENCIAMENTO MARITIM</v>
          </cell>
          <cell r="I758" t="str">
            <v>MARITIMA</v>
          </cell>
          <cell r="J758" t="str">
            <v/>
          </cell>
          <cell r="K758">
            <v>44591</v>
          </cell>
          <cell r="L758" t="str">
            <v>HLCUSTR220111351</v>
          </cell>
          <cell r="M758" t="str">
            <v>1250252285</v>
          </cell>
          <cell r="Q758">
            <v>44591</v>
          </cell>
          <cell r="R758" t="str">
            <v>9705005 - MSC CATERINA</v>
          </cell>
          <cell r="S758" t="str">
            <v>FCL</v>
          </cell>
          <cell r="T758">
            <v>44607</v>
          </cell>
          <cell r="U758">
            <v>44611</v>
          </cell>
          <cell r="V758" t="str">
            <v>152205032576953</v>
          </cell>
          <cell r="W758">
            <v>44612</v>
          </cell>
          <cell r="X758" t="str">
            <v/>
          </cell>
          <cell r="Y758" t="str">
            <v/>
          </cell>
          <cell r="Z758" t="str">
            <v/>
          </cell>
          <cell r="AA758" t="str">
            <v>0817800
PORTO DE SANTOS</v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F758" t="str">
            <v/>
          </cell>
          <cell r="AG758" t="str">
            <v/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B759">
            <v>540201350</v>
          </cell>
          <cell r="C759" t="str">
            <v>Normal</v>
          </cell>
          <cell r="D759" t="str">
            <v>Produtivo</v>
          </cell>
          <cell r="E759" t="str">
            <v>MBBRAS - SBC_x000D_
59.104.273/0001-29</v>
          </cell>
          <cell r="F759" t="str">
            <v>BSAO0037384</v>
          </cell>
          <cell r="G759" t="str">
            <v>DAIMLER TRUCK</v>
          </cell>
          <cell r="H759" t="str">
            <v>HAPPAG LLOYD BRASIL AGENCIAMENTO MARITIM</v>
          </cell>
          <cell r="I759" t="str">
            <v>MARITIMA</v>
          </cell>
          <cell r="J759" t="str">
            <v/>
          </cell>
          <cell r="K759">
            <v>44591</v>
          </cell>
          <cell r="L759" t="str">
            <v>HLCUSTR220111362</v>
          </cell>
          <cell r="M759" t="str">
            <v>1250252286</v>
          </cell>
          <cell r="Q759">
            <v>44596</v>
          </cell>
          <cell r="R759" t="str">
            <v>9705005 -MSC CATERINA</v>
          </cell>
          <cell r="S759" t="str">
            <v>FCL</v>
          </cell>
          <cell r="T759">
            <v>44607</v>
          </cell>
          <cell r="U759">
            <v>44611</v>
          </cell>
          <cell r="V759" t="str">
            <v>152205032577097</v>
          </cell>
          <cell r="W759">
            <v>44612</v>
          </cell>
          <cell r="X759" t="str">
            <v/>
          </cell>
          <cell r="Y759" t="str">
            <v/>
          </cell>
          <cell r="Z759" t="str">
            <v/>
          </cell>
          <cell r="AA759" t="str">
            <v>0817800
PORTO DE SANTOS</v>
          </cell>
          <cell r="AB759" t="str">
            <v>0817800
PORTO DE SANTOS</v>
          </cell>
          <cell r="AC759" t="str">
            <v>BRASIL TERMINAL PORTUÁRIO S/A</v>
          </cell>
          <cell r="AD759">
            <v>44614</v>
          </cell>
          <cell r="AE759" t="str">
            <v>22/0350874-3</v>
          </cell>
          <cell r="AF759">
            <v>44614</v>
          </cell>
          <cell r="AG759" t="str">
            <v>Verde</v>
          </cell>
          <cell r="AH759">
            <v>44614</v>
          </cell>
          <cell r="AI759" t="str">
            <v/>
          </cell>
          <cell r="AJ759" t="str">
            <v/>
          </cell>
          <cell r="AK759">
            <v>44615</v>
          </cell>
        </row>
        <row r="760">
          <cell r="B760">
            <v>540201353</v>
          </cell>
          <cell r="C760" t="str">
            <v>Normal</v>
          </cell>
          <cell r="D760" t="str">
            <v>Produtivo</v>
          </cell>
          <cell r="E760" t="str">
            <v>MBBRAS - SBC_x000D_
59.104.273/0001-29</v>
          </cell>
          <cell r="F760" t="str">
            <v>BSAO0037390</v>
          </cell>
          <cell r="G760" t="str">
            <v>DAIMLER TRUCK</v>
          </cell>
          <cell r="H760" t="str">
            <v>HAPPAG LLOYD BRASIL AGENCIAMENTO MARITIM</v>
          </cell>
          <cell r="I760" t="str">
            <v>MARITIMA</v>
          </cell>
          <cell r="J760" t="str">
            <v/>
          </cell>
          <cell r="K760">
            <v>44591</v>
          </cell>
          <cell r="L760" t="str">
            <v>HLCUSTR220111413</v>
          </cell>
          <cell r="M760" t="str">
            <v>1250252292</v>
          </cell>
          <cell r="Q760">
            <v>44596</v>
          </cell>
          <cell r="R760" t="str">
            <v>9705005 -MSC CATERINA</v>
          </cell>
          <cell r="S760" t="str">
            <v>FCL</v>
          </cell>
          <cell r="T760">
            <v>44607</v>
          </cell>
          <cell r="U760">
            <v>44611</v>
          </cell>
          <cell r="V760" t="str">
            <v>152205032577330</v>
          </cell>
          <cell r="W760">
            <v>44612</v>
          </cell>
          <cell r="X760" t="str">
            <v/>
          </cell>
          <cell r="Y760" t="str">
            <v/>
          </cell>
          <cell r="Z760" t="str">
            <v/>
          </cell>
          <cell r="AA760" t="str">
            <v>0817800
PORTO DE SANTOS</v>
          </cell>
          <cell r="AB760" t="str">
            <v>0817800
PORTO DE SANTOS</v>
          </cell>
          <cell r="AC760" t="str">
            <v>BRASIL TERMINAL PORTUÁRIO S/A</v>
          </cell>
          <cell r="AD760">
            <v>44615</v>
          </cell>
          <cell r="AE760" t="str">
            <v>22/0360867-5</v>
          </cell>
          <cell r="AF760">
            <v>44615</v>
          </cell>
          <cell r="AG760" t="str">
            <v>Verde</v>
          </cell>
          <cell r="AH760">
            <v>44615</v>
          </cell>
          <cell r="AI760" t="str">
            <v/>
          </cell>
          <cell r="AJ760" t="str">
            <v/>
          </cell>
          <cell r="AK760">
            <v>44615</v>
          </cell>
        </row>
        <row r="761">
          <cell r="B761">
            <v>540201354</v>
          </cell>
          <cell r="C761" t="str">
            <v>Normal</v>
          </cell>
          <cell r="D761" t="str">
            <v>Produtivo</v>
          </cell>
          <cell r="E761" t="str">
            <v>MBBRAS - SBC_x000D_
59.104.273/0001-29</v>
          </cell>
          <cell r="F761" t="str">
            <v>BSAO0037392</v>
          </cell>
          <cell r="G761" t="str">
            <v>DAIMLER TRUCK</v>
          </cell>
          <cell r="H761" t="str">
            <v>HAPPAG LLOYD BRASIL AGENCIAMENTO MARITIM</v>
          </cell>
          <cell r="I761" t="str">
            <v>MARITIMA</v>
          </cell>
          <cell r="J761" t="str">
            <v/>
          </cell>
          <cell r="K761">
            <v>44591</v>
          </cell>
          <cell r="L761" t="str">
            <v>HLCUSTR220111424</v>
          </cell>
          <cell r="M761" t="str">
            <v>1250252294</v>
          </cell>
          <cell r="Q761">
            <v>44591</v>
          </cell>
          <cell r="R761" t="str">
            <v>9705005 - MSC CATERINA</v>
          </cell>
          <cell r="S761" t="str">
            <v>FCL</v>
          </cell>
          <cell r="T761">
            <v>44607</v>
          </cell>
          <cell r="U761">
            <v>44611</v>
          </cell>
          <cell r="V761" t="str">
            <v>152205032577410</v>
          </cell>
          <cell r="W761">
            <v>44611</v>
          </cell>
          <cell r="X761" t="str">
            <v/>
          </cell>
          <cell r="Y761" t="str">
            <v/>
          </cell>
          <cell r="Z761" t="str">
            <v/>
          </cell>
          <cell r="AA761" t="str">
            <v>0817800
PORTO DE SANTOS</v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</row>
        <row r="762">
          <cell r="B762">
            <v>540201355</v>
          </cell>
          <cell r="C762" t="str">
            <v>Normal</v>
          </cell>
          <cell r="D762" t="str">
            <v>Produtivo</v>
          </cell>
          <cell r="E762" t="str">
            <v>MBBRAS - SBC_x000D_
59.104.273/0001-29</v>
          </cell>
          <cell r="F762" t="str">
            <v>BSAO0037395</v>
          </cell>
          <cell r="G762" t="str">
            <v>DAIMLER TRUCK</v>
          </cell>
          <cell r="H762" t="str">
            <v>HAPPAG LLOYD BRASIL AGENCIAMENTO MARITIM</v>
          </cell>
          <cell r="I762" t="str">
            <v>MARITIMA</v>
          </cell>
          <cell r="J762" t="str">
            <v/>
          </cell>
          <cell r="K762">
            <v>44591</v>
          </cell>
          <cell r="L762" t="str">
            <v>HLCUSTR220111435</v>
          </cell>
          <cell r="M762" t="str">
            <v>1250252291</v>
          </cell>
          <cell r="Q762">
            <v>44596</v>
          </cell>
          <cell r="R762" t="str">
            <v>9705005 - MSC CATERINA</v>
          </cell>
          <cell r="S762" t="str">
            <v>FCL</v>
          </cell>
          <cell r="T762">
            <v>44607</v>
          </cell>
          <cell r="U762">
            <v>44611</v>
          </cell>
          <cell r="V762" t="str">
            <v>152205032577500</v>
          </cell>
          <cell r="W762">
            <v>44612</v>
          </cell>
          <cell r="X762" t="str">
            <v/>
          </cell>
          <cell r="Y762" t="str">
            <v/>
          </cell>
          <cell r="Z762" t="str">
            <v/>
          </cell>
          <cell r="AA762" t="str">
            <v>0817800
PORTO DE SANTOS</v>
          </cell>
          <cell r="AB762" t="str">
            <v>0817800
PORTO DE SANTOS</v>
          </cell>
          <cell r="AC762" t="str">
            <v>BRASIL TERMINAL PORTUÁRIO S/A</v>
          </cell>
          <cell r="AD762">
            <v>44623</v>
          </cell>
          <cell r="AE762" t="str">
            <v>22/0407588-3</v>
          </cell>
          <cell r="AF762">
            <v>44624</v>
          </cell>
          <cell r="AG762" t="str">
            <v>Verde</v>
          </cell>
          <cell r="AH762">
            <v>44624</v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B763">
            <v>540201351</v>
          </cell>
          <cell r="C763" t="str">
            <v>Normal</v>
          </cell>
          <cell r="D763" t="str">
            <v>Produtivo</v>
          </cell>
          <cell r="E763" t="str">
            <v>MBBRAS - SBC_x000D_
59.104.273/0001-29</v>
          </cell>
          <cell r="F763" t="str">
            <v>BSAO0037386</v>
          </cell>
          <cell r="G763" t="str">
            <v>DAIMLER TRUCK</v>
          </cell>
          <cell r="H763" t="str">
            <v>HAPPAG LLOYD BRASIL AGENCIAMENTO MARITIM</v>
          </cell>
          <cell r="I763" t="str">
            <v>MARITIMA</v>
          </cell>
          <cell r="J763" t="str">
            <v/>
          </cell>
          <cell r="K763">
            <v>44591</v>
          </cell>
          <cell r="L763" t="str">
            <v>HLCUSTR220111395</v>
          </cell>
          <cell r="M763" t="str">
            <v>1250252289</v>
          </cell>
          <cell r="Q763">
            <v>44596</v>
          </cell>
          <cell r="R763" t="str">
            <v>9705005 - MSC CATERINA</v>
          </cell>
          <cell r="S763" t="str">
            <v>FCL</v>
          </cell>
          <cell r="T763">
            <v>44607</v>
          </cell>
          <cell r="U763">
            <v>44611</v>
          </cell>
          <cell r="V763" t="str">
            <v>152205032577178</v>
          </cell>
          <cell r="W763">
            <v>44612</v>
          </cell>
          <cell r="X763" t="str">
            <v/>
          </cell>
          <cell r="Y763" t="str">
            <v/>
          </cell>
          <cell r="Z763" t="str">
            <v/>
          </cell>
          <cell r="AA763" t="str">
            <v>0817800
PORTO DE SANTOS</v>
          </cell>
          <cell r="AB763" t="str">
            <v>0817800
PORTO DE SANTOS</v>
          </cell>
          <cell r="AC763" t="str">
            <v>BRASIL TERMINAL PORTUÁRIO S/A</v>
          </cell>
          <cell r="AD763">
            <v>44617</v>
          </cell>
          <cell r="AE763" t="str">
            <v>22/0381595-6</v>
          </cell>
          <cell r="AF763">
            <v>44617</v>
          </cell>
          <cell r="AG763" t="str">
            <v>Verde</v>
          </cell>
          <cell r="AH763">
            <v>44617</v>
          </cell>
          <cell r="AI763" t="str">
            <v/>
          </cell>
          <cell r="AJ763" t="str">
            <v/>
          </cell>
          <cell r="AK763">
            <v>44617</v>
          </cell>
        </row>
        <row r="764">
          <cell r="B764">
            <v>540201352</v>
          </cell>
          <cell r="C764" t="str">
            <v>Normal</v>
          </cell>
          <cell r="D764" t="str">
            <v>Produtivo</v>
          </cell>
          <cell r="E764" t="str">
            <v>MBBRAS - SBC_x000D_
59.104.273/0001-29</v>
          </cell>
          <cell r="F764" t="str">
            <v>BSAO0037388</v>
          </cell>
          <cell r="G764" t="str">
            <v>DAIMLER TRUCK</v>
          </cell>
          <cell r="H764" t="str">
            <v>HAPPAG LLOYD BRASIL AGENCIAMENTO MARITIM</v>
          </cell>
          <cell r="I764" t="str">
            <v>MARITIMA</v>
          </cell>
          <cell r="J764" t="str">
            <v/>
          </cell>
          <cell r="K764">
            <v>44591</v>
          </cell>
          <cell r="L764" t="str">
            <v>HLCUSTR220111402</v>
          </cell>
          <cell r="M764" t="str">
            <v>1250252290</v>
          </cell>
          <cell r="Q764">
            <v>44591</v>
          </cell>
          <cell r="R764" t="str">
            <v>9705005 - MSC CATERINA</v>
          </cell>
          <cell r="S764" t="str">
            <v>FCL</v>
          </cell>
          <cell r="T764">
            <v>44607</v>
          </cell>
          <cell r="U764">
            <v>44611</v>
          </cell>
          <cell r="V764" t="str">
            <v>152205032577259</v>
          </cell>
          <cell r="W764">
            <v>44611</v>
          </cell>
          <cell r="X764" t="str">
            <v/>
          </cell>
          <cell r="Y764" t="str">
            <v/>
          </cell>
          <cell r="Z764" t="str">
            <v/>
          </cell>
          <cell r="AA764" t="str">
            <v>0817800
PORTO DE SANTOS</v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</row>
        <row r="765">
          <cell r="B765">
            <v>540201356</v>
          </cell>
          <cell r="C765" t="str">
            <v>Normal</v>
          </cell>
          <cell r="D765" t="str">
            <v>Produtivo</v>
          </cell>
          <cell r="E765" t="str">
            <v>MBBRAS - SBC_x000D_
59.104.273/0001-29</v>
          </cell>
          <cell r="F765" t="str">
            <v>BSAO0037398</v>
          </cell>
          <cell r="G765" t="str">
            <v>DAIMLER TRUCK</v>
          </cell>
          <cell r="H765" t="str">
            <v>HAPPAG LLOYD BRASIL AGENCIAMENTO MARITIM</v>
          </cell>
          <cell r="I765" t="str">
            <v>MARITIMA</v>
          </cell>
          <cell r="J765" t="str">
            <v/>
          </cell>
          <cell r="K765">
            <v>44591</v>
          </cell>
          <cell r="L765" t="str">
            <v>HLCUSTR220111446</v>
          </cell>
          <cell r="M765" t="str">
            <v>1250252293</v>
          </cell>
          <cell r="Q765">
            <v>44591</v>
          </cell>
          <cell r="R765" t="str">
            <v>9705005 - MSC CATERINA</v>
          </cell>
          <cell r="S765" t="str">
            <v>FCL</v>
          </cell>
          <cell r="T765">
            <v>44607</v>
          </cell>
          <cell r="U765">
            <v>44611</v>
          </cell>
          <cell r="V765" t="str">
            <v>152205032577682</v>
          </cell>
          <cell r="W765">
            <v>44612</v>
          </cell>
          <cell r="X765" t="str">
            <v/>
          </cell>
          <cell r="Y765" t="str">
            <v/>
          </cell>
          <cell r="Z765" t="str">
            <v/>
          </cell>
          <cell r="AA765" t="str">
            <v>0817800
PORTO DE SANTOS</v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B766">
            <v>540201358</v>
          </cell>
          <cell r="C766" t="str">
            <v>Normal</v>
          </cell>
          <cell r="D766" t="str">
            <v>Produtivo</v>
          </cell>
          <cell r="E766" t="str">
            <v>MBBRAS - SBC_x000D_
59.104.273/0001-29</v>
          </cell>
          <cell r="F766" t="str">
            <v>BSAO0037402</v>
          </cell>
          <cell r="G766" t="str">
            <v>DAIMLER TRUCK</v>
          </cell>
          <cell r="H766" t="str">
            <v>HAPPAG LLOYD BRASIL AGENCIAMENTO MARITIM</v>
          </cell>
          <cell r="I766" t="str">
            <v>MARITIMA</v>
          </cell>
          <cell r="J766" t="str">
            <v/>
          </cell>
          <cell r="K766">
            <v>44591</v>
          </cell>
          <cell r="L766" t="str">
            <v>HLCUSTR220111519</v>
          </cell>
          <cell r="M766" t="str">
            <v>1250252298</v>
          </cell>
          <cell r="Q766">
            <v>44591</v>
          </cell>
          <cell r="R766" t="str">
            <v>9705005 - MSC CATERINA</v>
          </cell>
          <cell r="S766" t="str">
            <v>FCL</v>
          </cell>
          <cell r="T766">
            <v>44607</v>
          </cell>
          <cell r="U766">
            <v>44611</v>
          </cell>
          <cell r="V766" t="str">
            <v>152205032577844</v>
          </cell>
          <cell r="W766">
            <v>44612</v>
          </cell>
          <cell r="X766" t="str">
            <v/>
          </cell>
          <cell r="Y766" t="str">
            <v/>
          </cell>
          <cell r="Z766" t="str">
            <v/>
          </cell>
          <cell r="AA766" t="str">
            <v>0817800
PORTO DE SANTOS</v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B767">
            <v>540201359</v>
          </cell>
          <cell r="C767" t="str">
            <v>Normal</v>
          </cell>
          <cell r="D767" t="str">
            <v>Produtivo</v>
          </cell>
          <cell r="E767" t="str">
            <v>MBBRAS - SBC_x000D_
59.104.273/0001-29</v>
          </cell>
          <cell r="F767" t="str">
            <v>BSAO0037405</v>
          </cell>
          <cell r="G767" t="str">
            <v>DAIMLER TRUCK</v>
          </cell>
          <cell r="H767" t="str">
            <v>HAPPAG LLOYD BRASIL AGENCIAMENTO MARITIM</v>
          </cell>
          <cell r="I767" t="str">
            <v>MARITIMA</v>
          </cell>
          <cell r="J767" t="str">
            <v/>
          </cell>
          <cell r="K767">
            <v>44591</v>
          </cell>
          <cell r="L767" t="str">
            <v>HLCUSTR220111530</v>
          </cell>
          <cell r="M767" t="str">
            <v>1250252287</v>
          </cell>
          <cell r="Q767">
            <v>44596</v>
          </cell>
          <cell r="R767" t="str">
            <v>9705005 - MSC CATERINA</v>
          </cell>
          <cell r="S767" t="str">
            <v>FCL</v>
          </cell>
          <cell r="T767">
            <v>44607</v>
          </cell>
          <cell r="U767">
            <v>44611</v>
          </cell>
          <cell r="V767" t="str">
            <v>152205032577925</v>
          </cell>
          <cell r="W767">
            <v>44612</v>
          </cell>
          <cell r="X767" t="str">
            <v/>
          </cell>
          <cell r="Y767" t="str">
            <v/>
          </cell>
          <cell r="Z767" t="str">
            <v/>
          </cell>
          <cell r="AA767" t="str">
            <v>0817800
PORTO DE SANTOS</v>
          </cell>
          <cell r="AB767" t="str">
            <v>0817800
PORTO DE SANTOS</v>
          </cell>
          <cell r="AC767" t="str">
            <v>BRASIL TERMINAL PORTUÁRIO S/A</v>
          </cell>
          <cell r="AD767">
            <v>44617</v>
          </cell>
          <cell r="AE767" t="str">
            <v>22/0381596-4</v>
          </cell>
          <cell r="AF767">
            <v>44617</v>
          </cell>
          <cell r="AG767" t="str">
            <v>Vermelho</v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B768">
            <v>540201357</v>
          </cell>
          <cell r="C768" t="str">
            <v>Normal</v>
          </cell>
          <cell r="D768" t="str">
            <v>Produtivo</v>
          </cell>
          <cell r="E768" t="str">
            <v>MBBRAS - SBC_x000D_
59.104.273/0001-29</v>
          </cell>
          <cell r="F768" t="str">
            <v>BSAO0037400</v>
          </cell>
          <cell r="G768" t="str">
            <v>DAIMLER TRUCK</v>
          </cell>
          <cell r="H768" t="str">
            <v>HAPPAG LLOYD BRASIL AGENCIAMENTO MARITIM</v>
          </cell>
          <cell r="I768" t="str">
            <v>MARITIMA</v>
          </cell>
          <cell r="J768" t="str">
            <v/>
          </cell>
          <cell r="K768">
            <v>44591</v>
          </cell>
          <cell r="L768" t="str">
            <v>HLCUSTR220111508</v>
          </cell>
          <cell r="M768" t="str">
            <v>1250252295</v>
          </cell>
          <cell r="Q768">
            <v>44591</v>
          </cell>
          <cell r="R768" t="str">
            <v>9705005 - MSC CATERINA</v>
          </cell>
          <cell r="S768" t="str">
            <v>FCL</v>
          </cell>
          <cell r="T768">
            <v>44607</v>
          </cell>
          <cell r="U768">
            <v>44611</v>
          </cell>
          <cell r="V768" t="str">
            <v>152205032577763</v>
          </cell>
          <cell r="W768">
            <v>44611</v>
          </cell>
          <cell r="X768" t="str">
            <v/>
          </cell>
          <cell r="Y768" t="str">
            <v/>
          </cell>
          <cell r="Z768" t="str">
            <v/>
          </cell>
          <cell r="AA768" t="str">
            <v>0817800
PORTO DE SANTOS</v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B769">
            <v>540201360</v>
          </cell>
          <cell r="C769" t="str">
            <v>Normal</v>
          </cell>
          <cell r="D769" t="str">
            <v>Produtivo</v>
          </cell>
          <cell r="E769" t="str">
            <v>MBBRAS - SBC_x000D_
59.104.273/0001-29</v>
          </cell>
          <cell r="F769" t="str">
            <v>BSAO0037409</v>
          </cell>
          <cell r="G769" t="str">
            <v>DAIMLER TRUCK</v>
          </cell>
          <cell r="H769" t="str">
            <v>HAPPAG LLOYD BRASIL AGENCIAMENTO MARITIM</v>
          </cell>
          <cell r="I769" t="str">
            <v>MARITIMA</v>
          </cell>
          <cell r="J769" t="str">
            <v/>
          </cell>
          <cell r="K769">
            <v>44591</v>
          </cell>
          <cell r="L769" t="str">
            <v>HLCUSTR220111636</v>
          </cell>
          <cell r="M769" t="str">
            <v>1250252276</v>
          </cell>
          <cell r="Q769">
            <v>44591</v>
          </cell>
          <cell r="R769" t="str">
            <v>9705005 - MSC CATERINA</v>
          </cell>
          <cell r="S769" t="str">
            <v>FCL</v>
          </cell>
          <cell r="T769">
            <v>44607</v>
          </cell>
          <cell r="U769">
            <v>44611</v>
          </cell>
          <cell r="V769" t="str">
            <v>152205032578069</v>
          </cell>
          <cell r="W769">
            <v>44611</v>
          </cell>
          <cell r="X769" t="str">
            <v/>
          </cell>
          <cell r="Y769" t="str">
            <v/>
          </cell>
          <cell r="Z769" t="str">
            <v/>
          </cell>
          <cell r="AA769" t="str">
            <v>0817800
PORTO DE SANTOS</v>
          </cell>
          <cell r="AB769" t="str">
            <v/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B770">
            <v>540201362</v>
          </cell>
          <cell r="C770" t="str">
            <v>Normal</v>
          </cell>
          <cell r="D770" t="str">
            <v>Produtivo</v>
          </cell>
          <cell r="E770" t="str">
            <v>MBBRAS - SBC_x000D_
59.104.273/0001-29</v>
          </cell>
          <cell r="F770" t="str">
            <v>BSAO0037415</v>
          </cell>
          <cell r="G770" t="str">
            <v>DAIMLER TRUCK</v>
          </cell>
          <cell r="H770" t="str">
            <v>HAPPAG LLOYD BRASIL AGENCIAMENTO MARITIM</v>
          </cell>
          <cell r="I770" t="str">
            <v>MARITIMA</v>
          </cell>
          <cell r="J770" t="str">
            <v/>
          </cell>
          <cell r="K770">
            <v>44591</v>
          </cell>
          <cell r="L770" t="str">
            <v>HLCUSTR220111670</v>
          </cell>
          <cell r="M770" t="str">
            <v>1250252288</v>
          </cell>
          <cell r="Q770">
            <v>44596</v>
          </cell>
          <cell r="R770" t="str">
            <v>9705005 - MSC CATERINA</v>
          </cell>
          <cell r="S770" t="str">
            <v>FCL</v>
          </cell>
          <cell r="T770">
            <v>44607</v>
          </cell>
          <cell r="U770">
            <v>44611</v>
          </cell>
          <cell r="V770" t="str">
            <v>152205032578220</v>
          </cell>
          <cell r="W770">
            <v>44612</v>
          </cell>
          <cell r="X770" t="str">
            <v/>
          </cell>
          <cell r="Y770" t="str">
            <v/>
          </cell>
          <cell r="Z770" t="str">
            <v/>
          </cell>
          <cell r="AA770" t="str">
            <v>0817800
PORTO DE SANTOS</v>
          </cell>
          <cell r="AB770" t="str">
            <v>0817800
PORTO DE SANTOS</v>
          </cell>
          <cell r="AC770" t="str">
            <v>BRASIL TERMINAL PORTUÁRIO S/A</v>
          </cell>
          <cell r="AD770">
            <v>44615</v>
          </cell>
          <cell r="AE770" t="str">
            <v>22/0360864-0</v>
          </cell>
          <cell r="AF770">
            <v>44615</v>
          </cell>
          <cell r="AG770" t="str">
            <v>Verde</v>
          </cell>
          <cell r="AH770">
            <v>44615</v>
          </cell>
          <cell r="AI770" t="str">
            <v/>
          </cell>
          <cell r="AJ770" t="str">
            <v/>
          </cell>
          <cell r="AK770">
            <v>44615</v>
          </cell>
        </row>
        <row r="771">
          <cell r="B771">
            <v>540201361</v>
          </cell>
          <cell r="C771" t="str">
            <v>Normal</v>
          </cell>
          <cell r="D771" t="str">
            <v>Produtivo</v>
          </cell>
          <cell r="E771" t="str">
            <v>MBBRAS - SBC_x000D_
59.104.273/0001-29</v>
          </cell>
          <cell r="F771" t="str">
            <v>BSAO0037411</v>
          </cell>
          <cell r="G771" t="str">
            <v>DAIMLER TRUCK</v>
          </cell>
          <cell r="H771" t="str">
            <v>HAPPAG LLOYD BRASIL AGENCIAMENTO MARITIM</v>
          </cell>
          <cell r="I771" t="str">
            <v>MARITIMA</v>
          </cell>
          <cell r="J771" t="str">
            <v/>
          </cell>
          <cell r="K771">
            <v>44591</v>
          </cell>
          <cell r="L771" t="str">
            <v>HLCUSTR220111647</v>
          </cell>
          <cell r="M771" t="str">
            <v>1250252282</v>
          </cell>
          <cell r="Q771">
            <v>44591</v>
          </cell>
          <cell r="R771" t="str">
            <v>9705005 - MSC CATERINA</v>
          </cell>
          <cell r="S771" t="str">
            <v>FCL</v>
          </cell>
          <cell r="T771">
            <v>44607</v>
          </cell>
          <cell r="U771">
            <v>44611</v>
          </cell>
          <cell r="V771" t="str">
            <v>152205032578140</v>
          </cell>
          <cell r="W771">
            <v>44612</v>
          </cell>
          <cell r="X771" t="str">
            <v/>
          </cell>
          <cell r="Y771" t="str">
            <v/>
          </cell>
          <cell r="Z771" t="str">
            <v/>
          </cell>
          <cell r="AA771" t="str">
            <v>0817800
PORTO DE SANTOS</v>
          </cell>
          <cell r="AB771" t="str">
            <v/>
          </cell>
          <cell r="AC771" t="str">
            <v/>
          </cell>
          <cell r="AD771" t="str">
            <v/>
          </cell>
          <cell r="AE771" t="str">
            <v/>
          </cell>
          <cell r="AF771" t="str">
            <v/>
          </cell>
          <cell r="AG771" t="str">
            <v/>
          </cell>
          <cell r="AH771" t="str">
            <v/>
          </cell>
          <cell r="AI771" t="str">
            <v/>
          </cell>
          <cell r="AJ771" t="str">
            <v/>
          </cell>
          <cell r="AK771" t="str">
            <v/>
          </cell>
        </row>
        <row r="772">
          <cell r="B772">
            <v>540201364</v>
          </cell>
          <cell r="C772" t="str">
            <v>Normal</v>
          </cell>
          <cell r="D772" t="str">
            <v>Produtivo</v>
          </cell>
          <cell r="E772" t="str">
            <v>MBBRAS - SBC_x000D_
59.104.273/0001-29</v>
          </cell>
          <cell r="F772" t="str">
            <v>BSAO0037418</v>
          </cell>
          <cell r="G772" t="str">
            <v>DAIMLER TRUCK</v>
          </cell>
          <cell r="H772" t="str">
            <v>HAPPAG LLOYD BRASIL AGENCIAMENTO MARITIM</v>
          </cell>
          <cell r="I772" t="str">
            <v>MARITIMA</v>
          </cell>
          <cell r="J772" t="str">
            <v/>
          </cell>
          <cell r="K772">
            <v>44591</v>
          </cell>
          <cell r="L772" t="str">
            <v>HLCUSTR220111859</v>
          </cell>
          <cell r="M772" t="str">
            <v>1250252300</v>
          </cell>
          <cell r="Q772">
            <v>44591</v>
          </cell>
          <cell r="R772" t="str">
            <v>9705005 - MSC CATERINA</v>
          </cell>
          <cell r="S772" t="str">
            <v>FCL</v>
          </cell>
          <cell r="T772">
            <v>44607</v>
          </cell>
          <cell r="U772">
            <v>44611</v>
          </cell>
          <cell r="V772" t="str">
            <v>152205032578492</v>
          </cell>
          <cell r="W772">
            <v>44612</v>
          </cell>
          <cell r="X772" t="str">
            <v/>
          </cell>
          <cell r="Y772" t="str">
            <v/>
          </cell>
          <cell r="Z772" t="str">
            <v/>
          </cell>
          <cell r="AA772" t="str">
            <v>0817800
PORTO DE SANTOS</v>
          </cell>
          <cell r="AB772" t="str">
            <v/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B773">
            <v>540201363</v>
          </cell>
          <cell r="C773" t="str">
            <v>Normal</v>
          </cell>
          <cell r="D773" t="str">
            <v>Produtivo</v>
          </cell>
          <cell r="E773" t="str">
            <v>MBBRAS - SBC_x000D_
59.104.273/0001-29</v>
          </cell>
          <cell r="F773" t="str">
            <v>BSAO0037417</v>
          </cell>
          <cell r="G773" t="str">
            <v>DAIMLER TRUCK</v>
          </cell>
          <cell r="H773" t="str">
            <v>HAPPAG LLOYD BRASIL AGENCIAMENTO MARITIM</v>
          </cell>
          <cell r="I773" t="str">
            <v>MARITIMA</v>
          </cell>
          <cell r="J773" t="str">
            <v/>
          </cell>
          <cell r="K773">
            <v>44591</v>
          </cell>
          <cell r="L773" t="str">
            <v>HLCUSTR220111797</v>
          </cell>
          <cell r="M773" t="str">
            <v>1250252301</v>
          </cell>
          <cell r="Q773">
            <v>44596</v>
          </cell>
          <cell r="R773" t="str">
            <v>9705005 - MSC CATERINA</v>
          </cell>
          <cell r="S773" t="str">
            <v>FCL</v>
          </cell>
          <cell r="T773">
            <v>44607</v>
          </cell>
          <cell r="U773">
            <v>44611</v>
          </cell>
          <cell r="V773" t="str">
            <v>152205032578301</v>
          </cell>
          <cell r="W773">
            <v>44611</v>
          </cell>
          <cell r="X773" t="str">
            <v/>
          </cell>
          <cell r="Y773" t="str">
            <v/>
          </cell>
          <cell r="Z773" t="str">
            <v/>
          </cell>
          <cell r="AA773" t="str">
            <v>0817800
PORTO DE SANTOS</v>
          </cell>
          <cell r="AB773" t="str">
            <v>0817800
PORTO DE SANTOS</v>
          </cell>
          <cell r="AC773" t="str">
            <v>BRASIL TERMINAL PORTUÁRIO S/A</v>
          </cell>
          <cell r="AD773">
            <v>44614</v>
          </cell>
          <cell r="AE773" t="str">
            <v>22/0350872-7</v>
          </cell>
          <cell r="AF773">
            <v>44614</v>
          </cell>
          <cell r="AG773" t="str">
            <v>Verde</v>
          </cell>
          <cell r="AH773">
            <v>44614</v>
          </cell>
          <cell r="AI773" t="str">
            <v/>
          </cell>
          <cell r="AJ773" t="str">
            <v/>
          </cell>
          <cell r="AK773">
            <v>44615</v>
          </cell>
        </row>
        <row r="774">
          <cell r="B774" t="str">
            <v/>
          </cell>
          <cell r="C774" t="str">
            <v>Normal</v>
          </cell>
          <cell r="D774" t="str">
            <v>Produtivo</v>
          </cell>
          <cell r="E774" t="str">
            <v>MBBRAS - SBC_x000D_
59.104.273/0001-29</v>
          </cell>
          <cell r="F774" t="str">
            <v>BSAO0037607</v>
          </cell>
          <cell r="G774" t="str">
            <v>DAIMLER TRUCK</v>
          </cell>
          <cell r="H774" t="str">
            <v>HAPPAG LLOYD BRASIL AGENCIAMENTO MARITIM</v>
          </cell>
          <cell r="I774" t="str">
            <v>MARITIMA</v>
          </cell>
          <cell r="J774" t="str">
            <v/>
          </cell>
          <cell r="K774" t="str">
            <v/>
          </cell>
          <cell r="L774" t="str">
            <v/>
          </cell>
          <cell r="M774" t="str">
            <v/>
          </cell>
          <cell r="Q774" t="str">
            <v/>
          </cell>
          <cell r="R774" t="str">
            <v/>
          </cell>
          <cell r="S774" t="str">
            <v>FCL</v>
          </cell>
          <cell r="T774" t="str">
            <v/>
          </cell>
          <cell r="U774" t="str">
            <v/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>0817800
PORTO DE SANTOS</v>
          </cell>
          <cell r="AB774" t="str">
            <v>0817900
SAO PAULO</v>
          </cell>
          <cell r="AC774" t="str">
            <v>EADI SANTO ANDRE TERMINAL DE CARGAS LTDA.</v>
          </cell>
          <cell r="AD774" t="str">
            <v/>
          </cell>
          <cell r="AE774" t="str">
            <v/>
          </cell>
          <cell r="AF774" t="str">
            <v/>
          </cell>
          <cell r="AG774" t="str">
            <v/>
          </cell>
          <cell r="AH774" t="str">
            <v/>
          </cell>
          <cell r="AI774" t="str">
            <v/>
          </cell>
          <cell r="AJ774" t="str">
            <v/>
          </cell>
          <cell r="AK774" t="str">
            <v/>
          </cell>
        </row>
        <row r="775">
          <cell r="B775">
            <v>540201382</v>
          </cell>
          <cell r="C775" t="str">
            <v>Normal</v>
          </cell>
          <cell r="D775" t="str">
            <v>Produtivo</v>
          </cell>
          <cell r="E775" t="str">
            <v>MBBRAS - SBC_x000D_
59.104.273/0001-29</v>
          </cell>
          <cell r="F775" t="str">
            <v>BSAO0037696</v>
          </cell>
          <cell r="G775" t="str">
            <v>SNT DYNAMICS</v>
          </cell>
          <cell r="H775" t="str">
            <v>DSV</v>
          </cell>
          <cell r="I775" t="str">
            <v>MARITIMA</v>
          </cell>
          <cell r="J775" t="str">
            <v/>
          </cell>
          <cell r="K775">
            <v>44574</v>
          </cell>
          <cell r="L775" t="str">
            <v>SELG597484</v>
          </cell>
          <cell r="M775" t="str">
            <v/>
          </cell>
          <cell r="Q775">
            <v>44574</v>
          </cell>
          <cell r="R775" t="str">
            <v>9527037 - MAERSK LONDRINA</v>
          </cell>
          <cell r="S775" t="str">
            <v>FCL</v>
          </cell>
          <cell r="T775">
            <v>44613</v>
          </cell>
          <cell r="U775">
            <v>44612</v>
          </cell>
          <cell r="V775" t="str">
            <v>152205036636500</v>
          </cell>
          <cell r="W775">
            <v>44613</v>
          </cell>
          <cell r="X775" t="str">
            <v/>
          </cell>
          <cell r="Y775" t="str">
            <v/>
          </cell>
          <cell r="Z775" t="str">
            <v/>
          </cell>
          <cell r="AA775" t="str">
            <v>0817800
PORTO DE SANTOS</v>
          </cell>
          <cell r="AB775" t="str">
            <v>0817800
PORTO DE SANTOS</v>
          </cell>
          <cell r="AC775" t="str">
            <v>INST. PORTUARIA PUBLICA - SANTOS BRASIL PARTCIPAÇÕES SA</v>
          </cell>
          <cell r="AD775">
            <v>44628</v>
          </cell>
          <cell r="AE775" t="str">
            <v>22/0450156-4</v>
          </cell>
          <cell r="AF775">
            <v>44629</v>
          </cell>
          <cell r="AG775" t="str">
            <v>Verde</v>
          </cell>
          <cell r="AH775">
            <v>44629</v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B776">
            <v>540201381</v>
          </cell>
          <cell r="C776" t="str">
            <v>Normal</v>
          </cell>
          <cell r="D776" t="str">
            <v>Produtivo</v>
          </cell>
          <cell r="E776" t="str">
            <v>MBBRAS - SBC_x000D_
59.104.273/0001-29</v>
          </cell>
          <cell r="F776" t="str">
            <v>BSAO0037695</v>
          </cell>
          <cell r="G776" t="str">
            <v>SNT DYNAMICS</v>
          </cell>
          <cell r="H776" t="str">
            <v>DSV</v>
          </cell>
          <cell r="I776" t="str">
            <v>MARITIMA</v>
          </cell>
          <cell r="J776" t="str">
            <v/>
          </cell>
          <cell r="K776">
            <v>44574</v>
          </cell>
          <cell r="L776" t="str">
            <v>SELG597483</v>
          </cell>
          <cell r="M776" t="str">
            <v/>
          </cell>
          <cell r="Q776">
            <v>44574</v>
          </cell>
          <cell r="R776" t="str">
            <v>9527037 - MAERSK LONDRINA</v>
          </cell>
          <cell r="S776" t="str">
            <v>FCL</v>
          </cell>
          <cell r="T776">
            <v>44613</v>
          </cell>
          <cell r="U776">
            <v>44612</v>
          </cell>
          <cell r="V776" t="str">
            <v>152205036636420</v>
          </cell>
          <cell r="W776">
            <v>44613</v>
          </cell>
          <cell r="X776" t="str">
            <v/>
          </cell>
          <cell r="Y776" t="str">
            <v/>
          </cell>
          <cell r="Z776" t="str">
            <v/>
          </cell>
          <cell r="AA776" t="str">
            <v>0817800
PORTO DE SANTOS</v>
          </cell>
          <cell r="AB776" t="str">
            <v>0817800
PORTO DE SANTOS</v>
          </cell>
          <cell r="AC776" t="str">
            <v>INST. PORTUARIA PUBLICA - SANTOS BRASIL PARTCIPAÇÕES SA</v>
          </cell>
          <cell r="AD776">
            <v>44617</v>
          </cell>
          <cell r="AE776" t="str">
            <v>22/0386225-3</v>
          </cell>
          <cell r="AF776">
            <v>44623</v>
          </cell>
          <cell r="AG776" t="str">
            <v>Verde</v>
          </cell>
          <cell r="AH776">
            <v>44623</v>
          </cell>
          <cell r="AI776" t="str">
            <v/>
          </cell>
          <cell r="AJ776" t="str">
            <v/>
          </cell>
          <cell r="AK776">
            <v>44624</v>
          </cell>
        </row>
        <row r="777">
          <cell r="B777">
            <v>540201380</v>
          </cell>
          <cell r="C777" t="str">
            <v>Normal</v>
          </cell>
          <cell r="D777" t="str">
            <v>Produtivo</v>
          </cell>
          <cell r="E777" t="str">
            <v>MBBRAS - SBC_x000D_
59.104.273/0001-29</v>
          </cell>
          <cell r="F777" t="str">
            <v>BSAO0037699</v>
          </cell>
          <cell r="G777" t="str">
            <v>ASD AUTOMOTIVE</v>
          </cell>
          <cell r="H777" t="str">
            <v>DSV</v>
          </cell>
          <cell r="I777" t="str">
            <v>MARITIMA</v>
          </cell>
          <cell r="J777" t="str">
            <v/>
          </cell>
          <cell r="K777">
            <v>44550</v>
          </cell>
          <cell r="L777" t="str">
            <v>TSNG123357</v>
          </cell>
          <cell r="M777" t="str">
            <v/>
          </cell>
          <cell r="Q777">
            <v>44550</v>
          </cell>
          <cell r="R777" t="str">
            <v>9638965 - KOTA CEMPAKA</v>
          </cell>
          <cell r="S777" t="str">
            <v>FCL</v>
          </cell>
          <cell r="T777">
            <v>44606</v>
          </cell>
          <cell r="U777">
            <v>44607</v>
          </cell>
          <cell r="V777" t="str">
            <v>152205032105160</v>
          </cell>
          <cell r="W777">
            <v>44607</v>
          </cell>
          <cell r="X777" t="str">
            <v/>
          </cell>
          <cell r="Y777" t="str">
            <v/>
          </cell>
          <cell r="Z777" t="str">
            <v/>
          </cell>
          <cell r="AA777" t="str">
            <v>0817800
PORTO DE SANTOS</v>
          </cell>
          <cell r="AB777" t="str">
            <v>0817800
PORTO DE SANTOS</v>
          </cell>
          <cell r="AC777" t="str">
            <v>INST. PORTUARIA PUBLICA - SANTOS BRASIL PARTCIPAÇÕES SA</v>
          </cell>
          <cell r="AD777">
            <v>44608</v>
          </cell>
          <cell r="AE777" t="str">
            <v>22/0311009-0</v>
          </cell>
          <cell r="AF777">
            <v>44608</v>
          </cell>
          <cell r="AG777" t="str">
            <v>Verde</v>
          </cell>
          <cell r="AH777">
            <v>44608</v>
          </cell>
          <cell r="AI777" t="str">
            <v/>
          </cell>
          <cell r="AJ777" t="str">
            <v/>
          </cell>
          <cell r="AK777">
            <v>44613</v>
          </cell>
        </row>
        <row r="778">
          <cell r="B778" t="str">
            <v>PR-F-477</v>
          </cell>
          <cell r="C778" t="str">
            <v>Normal</v>
          </cell>
          <cell r="D778" t="str">
            <v>Produtivo</v>
          </cell>
          <cell r="E778" t="str">
            <v>MBBRAS - SBC_x000D_
59.104.273/0001-29</v>
          </cell>
          <cell r="F778" t="str">
            <v>BSAO0038316</v>
          </cell>
          <cell r="G778" t="str">
            <v/>
          </cell>
          <cell r="H778" t="str">
            <v/>
          </cell>
          <cell r="I778" t="str">
            <v>MARITIMA</v>
          </cell>
          <cell r="J778" t="str">
            <v>NACIONALIZAÇÃO DE RECOF</v>
          </cell>
          <cell r="K778" t="str">
            <v/>
          </cell>
          <cell r="L778" t="str">
            <v>11111</v>
          </cell>
          <cell r="M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>
            <v>44606</v>
          </cell>
          <cell r="U778" t="str">
            <v/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  <cell r="AA778" t="str">
            <v/>
          </cell>
          <cell r="AB778" t="str">
            <v>0817900
SAO PAULO</v>
          </cell>
          <cell r="AC778" t="str">
            <v>IRF-SP (NACIONALIZACAO RECOF)</v>
          </cell>
          <cell r="AD778">
            <v>44603</v>
          </cell>
          <cell r="AE778" t="str">
            <v>22/0279974-4</v>
          </cell>
          <cell r="AF778">
            <v>44603</v>
          </cell>
          <cell r="AG778" t="str">
            <v>Verde</v>
          </cell>
          <cell r="AH778">
            <v>44603</v>
          </cell>
          <cell r="AI778" t="str">
            <v/>
          </cell>
          <cell r="AJ778" t="str">
            <v/>
          </cell>
          <cell r="AK778" t="str">
            <v/>
          </cell>
        </row>
        <row r="779">
          <cell r="B779" t="str">
            <v>PR-F-478</v>
          </cell>
          <cell r="C779" t="str">
            <v>Normal</v>
          </cell>
          <cell r="D779" t="str">
            <v>Produtivo</v>
          </cell>
          <cell r="E779" t="str">
            <v>MBBRAS - SBC_x000D_
59.104.273/0001-29</v>
          </cell>
          <cell r="F779" t="str">
            <v>BSAO0038320</v>
          </cell>
          <cell r="G779" t="str">
            <v/>
          </cell>
          <cell r="H779" t="str">
            <v/>
          </cell>
          <cell r="I779" t="str">
            <v>MARITIMA</v>
          </cell>
          <cell r="J779" t="str">
            <v>NACIONALIZAÇÃO DE RECOF</v>
          </cell>
          <cell r="K779" t="str">
            <v/>
          </cell>
          <cell r="L779" t="str">
            <v>11111</v>
          </cell>
          <cell r="M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>
            <v>44606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 t="str">
            <v>0817900
SAO PAULO</v>
          </cell>
          <cell r="AC779" t="str">
            <v>IRF-SP (NACIONALIZACAO RECOF)</v>
          </cell>
          <cell r="AD779">
            <v>44603</v>
          </cell>
          <cell r="AE779" t="str">
            <v>22/0279285-5</v>
          </cell>
          <cell r="AF779">
            <v>44603</v>
          </cell>
          <cell r="AG779" t="str">
            <v>Verde</v>
          </cell>
          <cell r="AH779">
            <v>44603</v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B780" t="str">
            <v>PR-F-482</v>
          </cell>
          <cell r="C780" t="str">
            <v>Normal</v>
          </cell>
          <cell r="D780" t="str">
            <v>Produtivo</v>
          </cell>
          <cell r="E780" t="str">
            <v>MBBRAS - SBC_x000D_
59.104.273/0001-29</v>
          </cell>
          <cell r="F780" t="str">
            <v>BSAO0038326</v>
          </cell>
          <cell r="G780" t="str">
            <v/>
          </cell>
          <cell r="H780" t="str">
            <v/>
          </cell>
          <cell r="I780" t="str">
            <v>MARITIMA</v>
          </cell>
          <cell r="J780" t="str">
            <v>NACIONALIZAÇÃO DE RECOF</v>
          </cell>
          <cell r="K780" t="str">
            <v/>
          </cell>
          <cell r="L780" t="str">
            <v>11111</v>
          </cell>
          <cell r="M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>
            <v>44606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/>
          </cell>
          <cell r="AB780" t="str">
            <v>0817900
SAO PAULO</v>
          </cell>
          <cell r="AC780" t="str">
            <v>IRF-SP (NACIONALIZACAO RECOF)</v>
          </cell>
          <cell r="AD780">
            <v>44603</v>
          </cell>
          <cell r="AE780" t="str">
            <v>22/0281271-6</v>
          </cell>
          <cell r="AF780">
            <v>44603</v>
          </cell>
          <cell r="AG780" t="str">
            <v>Verde</v>
          </cell>
          <cell r="AH780">
            <v>44603</v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B781" t="str">
            <v>PR-F-485</v>
          </cell>
          <cell r="C781" t="str">
            <v>Normal</v>
          </cell>
          <cell r="D781" t="str">
            <v>Produtivo</v>
          </cell>
          <cell r="E781" t="str">
            <v>MBBRAS - SBC_x000D_
59.104.273/0001-29</v>
          </cell>
          <cell r="F781" t="str">
            <v>BSAO0038331</v>
          </cell>
          <cell r="G781" t="str">
            <v/>
          </cell>
          <cell r="H781" t="str">
            <v/>
          </cell>
          <cell r="I781" t="str">
            <v>MARITIMA</v>
          </cell>
          <cell r="J781" t="str">
            <v>NACIONALIZAÇÃO DE RECOF</v>
          </cell>
          <cell r="K781" t="str">
            <v/>
          </cell>
          <cell r="L781" t="str">
            <v>11111</v>
          </cell>
          <cell r="M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>
            <v>44606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 t="str">
            <v>0817900
SAO PAULO</v>
          </cell>
          <cell r="AC781" t="str">
            <v>IRF-SP (NACIONALIZACAO RECOF)</v>
          </cell>
          <cell r="AD781">
            <v>44603</v>
          </cell>
          <cell r="AE781" t="str">
            <v>22/0278746-0</v>
          </cell>
          <cell r="AF781">
            <v>44603</v>
          </cell>
          <cell r="AG781" t="str">
            <v>Verde</v>
          </cell>
          <cell r="AH781">
            <v>44603</v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B782" t="str">
            <v>PR-F-484</v>
          </cell>
          <cell r="C782" t="str">
            <v>Normal</v>
          </cell>
          <cell r="D782" t="str">
            <v>Produtivo</v>
          </cell>
          <cell r="E782" t="str">
            <v>MBBRAS - SBC_x000D_
59.104.273/0001-29</v>
          </cell>
          <cell r="F782" t="str">
            <v>BSAO0038329</v>
          </cell>
          <cell r="G782" t="str">
            <v/>
          </cell>
          <cell r="H782" t="str">
            <v/>
          </cell>
          <cell r="I782" t="str">
            <v>MARITIMA</v>
          </cell>
          <cell r="J782" t="str">
            <v>NACIONALIZAÇÃO DE RECOF</v>
          </cell>
          <cell r="K782" t="str">
            <v/>
          </cell>
          <cell r="L782" t="str">
            <v>11111</v>
          </cell>
          <cell r="M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>
            <v>44606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 t="str">
            <v>0817900
SAO PAULO</v>
          </cell>
          <cell r="AC782" t="str">
            <v>IRF-SP (NACIONALIZACAO RECOF)</v>
          </cell>
          <cell r="AD782">
            <v>44603</v>
          </cell>
          <cell r="AE782" t="str">
            <v>22/0280198-6</v>
          </cell>
          <cell r="AF782">
            <v>44603</v>
          </cell>
          <cell r="AG782" t="str">
            <v>Verde</v>
          </cell>
          <cell r="AH782">
            <v>44603</v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B783" t="str">
            <v>PR-F-486</v>
          </cell>
          <cell r="C783" t="str">
            <v>Normal</v>
          </cell>
          <cell r="D783" t="str">
            <v>Produtivo</v>
          </cell>
          <cell r="E783" t="str">
            <v>MBBRAS - SBC_x000D_
59.104.273/0001-29</v>
          </cell>
          <cell r="F783" t="str">
            <v>BSAO0038333</v>
          </cell>
          <cell r="G783" t="str">
            <v/>
          </cell>
          <cell r="H783" t="str">
            <v/>
          </cell>
          <cell r="I783" t="str">
            <v>MARITIMA</v>
          </cell>
          <cell r="J783" t="str">
            <v>NACIONALIZAÇÃO DE RECOF</v>
          </cell>
          <cell r="K783" t="str">
            <v/>
          </cell>
          <cell r="L783" t="str">
            <v>11111</v>
          </cell>
          <cell r="M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>
            <v>44606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 t="str">
            <v>0817900
SAO PAULO</v>
          </cell>
          <cell r="AC783" t="str">
            <v>IRF-SP (NACIONALIZACAO RECOF)</v>
          </cell>
          <cell r="AD783">
            <v>44603</v>
          </cell>
          <cell r="AE783" t="str">
            <v>22/0279603-6</v>
          </cell>
          <cell r="AF783">
            <v>44603</v>
          </cell>
          <cell r="AG783" t="str">
            <v>Verde</v>
          </cell>
          <cell r="AH783">
            <v>44603</v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B784" t="str">
            <v>PR-F-481</v>
          </cell>
          <cell r="C784" t="str">
            <v>Normal</v>
          </cell>
          <cell r="D784" t="str">
            <v>Produtivo</v>
          </cell>
          <cell r="E784" t="str">
            <v>MBBRAS - SBC_x000D_
59.104.273/0001-29</v>
          </cell>
          <cell r="F784" t="str">
            <v>BSAO0038323</v>
          </cell>
          <cell r="G784" t="str">
            <v/>
          </cell>
          <cell r="H784" t="str">
            <v/>
          </cell>
          <cell r="I784" t="str">
            <v>MARITIMA</v>
          </cell>
          <cell r="J784" t="str">
            <v>NACIONALIZAÇÃO DE RECOF</v>
          </cell>
          <cell r="K784" t="str">
            <v/>
          </cell>
          <cell r="L784" t="str">
            <v>11111</v>
          </cell>
          <cell r="M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>
            <v>44606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  <cell r="AB784" t="str">
            <v>0817900
SAO PAULO</v>
          </cell>
          <cell r="AC784" t="str">
            <v>IRF-SP (NACIONALIZACAO RECOF)</v>
          </cell>
          <cell r="AD784">
            <v>44603</v>
          </cell>
          <cell r="AE784" t="str">
            <v>22/0279947-7</v>
          </cell>
          <cell r="AF784">
            <v>44603</v>
          </cell>
          <cell r="AG784" t="str">
            <v>Verde</v>
          </cell>
          <cell r="AH784">
            <v>44603</v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B785" t="str">
            <v>PR-F-483</v>
          </cell>
          <cell r="C785" t="str">
            <v>Normal</v>
          </cell>
          <cell r="D785" t="str">
            <v>Produtivo</v>
          </cell>
          <cell r="E785" t="str">
            <v>MBBRAS - SBC_x000D_
59.104.273/0001-29</v>
          </cell>
          <cell r="F785" t="str">
            <v>BSAO0038328</v>
          </cell>
          <cell r="G785" t="str">
            <v/>
          </cell>
          <cell r="H785" t="str">
            <v/>
          </cell>
          <cell r="I785" t="str">
            <v>MARITIMA</v>
          </cell>
          <cell r="J785" t="str">
            <v>NACIONALIZAÇÃO DE RECOF</v>
          </cell>
          <cell r="K785" t="str">
            <v/>
          </cell>
          <cell r="L785" t="str">
            <v>11111</v>
          </cell>
          <cell r="M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>
            <v>44606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/>
          </cell>
          <cell r="AB785" t="str">
            <v>0817900
SAO PAULO</v>
          </cell>
          <cell r="AC785" t="str">
            <v>IRF-SP (NACIONALIZACAO RECOF)</v>
          </cell>
          <cell r="AD785">
            <v>44603</v>
          </cell>
          <cell r="AE785" t="str">
            <v>22/0279460-2</v>
          </cell>
          <cell r="AF785">
            <v>44603</v>
          </cell>
          <cell r="AG785" t="str">
            <v>Verde</v>
          </cell>
          <cell r="AH785">
            <v>44603</v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B786" t="str">
            <v>PR-F-487</v>
          </cell>
          <cell r="C786" t="str">
            <v>Normal</v>
          </cell>
          <cell r="D786" t="str">
            <v>Produtivo</v>
          </cell>
          <cell r="E786" t="str">
            <v>MBBRAS - SBC_x000D_
59.104.273/0001-29</v>
          </cell>
          <cell r="F786" t="str">
            <v>BSAO0038334</v>
          </cell>
          <cell r="G786" t="str">
            <v/>
          </cell>
          <cell r="H786" t="str">
            <v/>
          </cell>
          <cell r="I786" t="str">
            <v>MARITIMA</v>
          </cell>
          <cell r="J786" t="str">
            <v>NACIONALIZAÇÃO DE RECOF</v>
          </cell>
          <cell r="K786" t="str">
            <v/>
          </cell>
          <cell r="L786" t="str">
            <v>11111</v>
          </cell>
          <cell r="M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>
            <v>44606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/>
          </cell>
          <cell r="AB786" t="str">
            <v>0817900
SAO PAULO</v>
          </cell>
          <cell r="AC786" t="str">
            <v>IRF-SP (NACIONALIZACAO RECOF)</v>
          </cell>
          <cell r="AD786">
            <v>44603</v>
          </cell>
          <cell r="AE786" t="str">
            <v>22/0278181-0</v>
          </cell>
          <cell r="AF786">
            <v>44603</v>
          </cell>
          <cell r="AG786" t="str">
            <v>Verde</v>
          </cell>
          <cell r="AH786">
            <v>44603</v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B787">
            <v>540201470</v>
          </cell>
          <cell r="C787" t="str">
            <v>Normal</v>
          </cell>
          <cell r="D787" t="str">
            <v>Produtivo</v>
          </cell>
          <cell r="E787" t="str">
            <v>MBBRAS - SBC_x000D_
59.104.273/0001-29</v>
          </cell>
          <cell r="F787" t="str">
            <v>BSAO0038410</v>
          </cell>
          <cell r="G787" t="str">
            <v>DALIAN KWD</v>
          </cell>
          <cell r="H787" t="str">
            <v>DSV</v>
          </cell>
          <cell r="I787" t="str">
            <v>MARITIMA</v>
          </cell>
          <cell r="J787" t="str">
            <v/>
          </cell>
          <cell r="K787">
            <v>44549</v>
          </cell>
          <cell r="L787" t="str">
            <v>DLCG080976</v>
          </cell>
          <cell r="M787" t="str">
            <v/>
          </cell>
          <cell r="Q787">
            <v>44549</v>
          </cell>
          <cell r="R787" t="str">
            <v>9705079 - CMA CGM URAL</v>
          </cell>
          <cell r="S787" t="str">
            <v>FCL</v>
          </cell>
          <cell r="T787">
            <v>44611</v>
          </cell>
          <cell r="U787">
            <v>44612</v>
          </cell>
          <cell r="V787" t="str">
            <v>152205034899440</v>
          </cell>
          <cell r="W787">
            <v>44613</v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0817800
PORTO DE SANTOS</v>
          </cell>
          <cell r="AB787" t="str">
            <v>0817800
PORTO DE SANTOS</v>
          </cell>
          <cell r="AC787" t="str">
            <v>INST. PORTUARIA PUBLICA - SANTOS BRASIL PARTCIPAÇÕES SA</v>
          </cell>
          <cell r="AD787">
            <v>44613</v>
          </cell>
          <cell r="AE787" t="str">
            <v>22/0345661-1</v>
          </cell>
          <cell r="AF787">
            <v>44614</v>
          </cell>
          <cell r="AG787" t="str">
            <v>Verde</v>
          </cell>
          <cell r="AH787">
            <v>44614</v>
          </cell>
          <cell r="AI787" t="str">
            <v/>
          </cell>
          <cell r="AJ787" t="str">
            <v/>
          </cell>
          <cell r="AK787">
            <v>44617</v>
          </cell>
        </row>
        <row r="788">
          <cell r="B788">
            <v>540201471</v>
          </cell>
          <cell r="C788" t="str">
            <v>Normal</v>
          </cell>
          <cell r="D788" t="str">
            <v>Produtivo</v>
          </cell>
          <cell r="E788" t="str">
            <v>MBBRAS - SBC_x000D_
59.104.273/0001-29</v>
          </cell>
          <cell r="F788" t="str">
            <v>BSAO0038709</v>
          </cell>
          <cell r="G788" t="str">
            <v>DAIMLER TRUCK</v>
          </cell>
          <cell r="H788" t="str">
            <v>HAPPAG LLOYD BRASIL AGENCIAMENTO MARITIM</v>
          </cell>
          <cell r="I788" t="str">
            <v>MARITIMA</v>
          </cell>
          <cell r="J788" t="str">
            <v/>
          </cell>
          <cell r="K788">
            <v>44598</v>
          </cell>
          <cell r="L788" t="str">
            <v>HLCUSTR220104806</v>
          </cell>
          <cell r="M788" t="str">
            <v>1250253021</v>
          </cell>
          <cell r="Q788">
            <v>44598</v>
          </cell>
          <cell r="R788" t="str">
            <v>9618305 -MSC ATHENS</v>
          </cell>
          <cell r="S788" t="str">
            <v>FCL</v>
          </cell>
          <cell r="T788">
            <v>44616</v>
          </cell>
          <cell r="U788">
            <v>44616</v>
          </cell>
          <cell r="V788" t="str">
            <v>152205038336962</v>
          </cell>
          <cell r="W788">
            <v>44616</v>
          </cell>
          <cell r="X788" t="str">
            <v/>
          </cell>
          <cell r="Y788" t="str">
            <v/>
          </cell>
          <cell r="Z788" t="str">
            <v/>
          </cell>
          <cell r="AA788" t="str">
            <v>0817800
PORTO DE SANTOS</v>
          </cell>
          <cell r="AB788" t="str">
            <v/>
          </cell>
          <cell r="AC788" t="str">
            <v/>
          </cell>
          <cell r="AD788" t="str">
            <v/>
          </cell>
          <cell r="AE788" t="str">
            <v/>
          </cell>
          <cell r="AF788" t="str">
            <v/>
          </cell>
          <cell r="AG788" t="str">
            <v/>
          </cell>
          <cell r="AH788" t="str">
            <v/>
          </cell>
          <cell r="AI788" t="str">
            <v/>
          </cell>
          <cell r="AJ788" t="str">
            <v/>
          </cell>
          <cell r="AK788" t="str">
            <v/>
          </cell>
        </row>
        <row r="789">
          <cell r="B789">
            <v>540201474</v>
          </cell>
          <cell r="C789" t="str">
            <v>Normal</v>
          </cell>
          <cell r="D789" t="str">
            <v>Produtivo</v>
          </cell>
          <cell r="E789" t="str">
            <v>MBBRAS - SBC_x000D_
59.104.273/0001-29</v>
          </cell>
          <cell r="F789" t="str">
            <v>BSAO0038718</v>
          </cell>
          <cell r="G789" t="str">
            <v>DAIMLER TRUCK</v>
          </cell>
          <cell r="H789" t="str">
            <v>HAPPAG LLOYD BRASIL AGENCIAMENTO MARITIM</v>
          </cell>
          <cell r="I789" t="str">
            <v>MARITIMA</v>
          </cell>
          <cell r="J789" t="str">
            <v/>
          </cell>
          <cell r="K789">
            <v>44598</v>
          </cell>
          <cell r="L789" t="str">
            <v>HLCUSTR220109971</v>
          </cell>
          <cell r="M789" t="str">
            <v>1250253034</v>
          </cell>
          <cell r="Q789">
            <v>44603</v>
          </cell>
          <cell r="R789" t="str">
            <v>9618305 -MSC ATHENS</v>
          </cell>
          <cell r="S789" t="str">
            <v>FCL</v>
          </cell>
          <cell r="T789">
            <v>44616</v>
          </cell>
          <cell r="U789">
            <v>44616</v>
          </cell>
          <cell r="V789" t="str">
            <v>152205038337268</v>
          </cell>
          <cell r="W789">
            <v>44616</v>
          </cell>
          <cell r="X789" t="str">
            <v/>
          </cell>
          <cell r="Y789" t="str">
            <v/>
          </cell>
          <cell r="Z789" t="str">
            <v/>
          </cell>
          <cell r="AA789" t="str">
            <v>0817800
PORTO DE SANTOS</v>
          </cell>
          <cell r="AB789" t="str">
            <v>0817800
PORTO DE SANTOS</v>
          </cell>
          <cell r="AC789" t="str">
            <v>BRASIL TERMINAL PORTUÁRIO S/A</v>
          </cell>
          <cell r="AD789">
            <v>44622</v>
          </cell>
          <cell r="AE789" t="str">
            <v>22/0397266-0</v>
          </cell>
          <cell r="AF789">
            <v>44623</v>
          </cell>
          <cell r="AG789" t="str">
            <v>Verde</v>
          </cell>
          <cell r="AH789">
            <v>44623</v>
          </cell>
          <cell r="AI789" t="str">
            <v/>
          </cell>
          <cell r="AJ789" t="str">
            <v/>
          </cell>
          <cell r="AK789">
            <v>44623</v>
          </cell>
        </row>
        <row r="790">
          <cell r="B790">
            <v>540201472</v>
          </cell>
          <cell r="C790" t="str">
            <v>Normal</v>
          </cell>
          <cell r="D790" t="str">
            <v>Produtivo</v>
          </cell>
          <cell r="E790" t="str">
            <v>MBBRAS - SBC_x000D_
59.104.273/0001-29</v>
          </cell>
          <cell r="F790" t="str">
            <v>BSAO0038714</v>
          </cell>
          <cell r="G790" t="str">
            <v>DAIMLER TRUCK</v>
          </cell>
          <cell r="H790" t="str">
            <v>HAPPAG LLOYD BRASIL AGENCIAMENTO MARITIM</v>
          </cell>
          <cell r="I790" t="str">
            <v>MARITIMA</v>
          </cell>
          <cell r="J790" t="str">
            <v/>
          </cell>
          <cell r="K790">
            <v>44598</v>
          </cell>
          <cell r="L790" t="str">
            <v>HLCUSTR220104817</v>
          </cell>
          <cell r="M790" t="str">
            <v>1250253019</v>
          </cell>
          <cell r="Q790">
            <v>44603</v>
          </cell>
          <cell r="R790" t="str">
            <v>9618305 -MSC ATHENS</v>
          </cell>
          <cell r="S790" t="str">
            <v>FCL</v>
          </cell>
          <cell r="T790">
            <v>44616</v>
          </cell>
          <cell r="U790">
            <v>44616</v>
          </cell>
          <cell r="V790" t="str">
            <v>152205038337004</v>
          </cell>
          <cell r="W790">
            <v>44616</v>
          </cell>
          <cell r="X790" t="str">
            <v/>
          </cell>
          <cell r="Y790" t="str">
            <v/>
          </cell>
          <cell r="Z790" t="str">
            <v/>
          </cell>
          <cell r="AA790" t="str">
            <v>0817800
PORTO DE SANTOS</v>
          </cell>
          <cell r="AB790" t="str">
            <v>0817800
PORTO DE SANTOS</v>
          </cell>
          <cell r="AC790" t="str">
            <v>BRASIL TERMINAL PORTUÁRIO S/A</v>
          </cell>
          <cell r="AD790">
            <v>44624</v>
          </cell>
          <cell r="AE790" t="str">
            <v>22/0421144-2</v>
          </cell>
          <cell r="AF790">
            <v>44627</v>
          </cell>
          <cell r="AG790" t="str">
            <v>Verde</v>
          </cell>
          <cell r="AH790">
            <v>44627</v>
          </cell>
          <cell r="AI790" t="str">
            <v/>
          </cell>
          <cell r="AJ790" t="str">
            <v/>
          </cell>
          <cell r="AK790">
            <v>44627</v>
          </cell>
        </row>
        <row r="791">
          <cell r="B791">
            <v>540201475</v>
          </cell>
          <cell r="C791" t="str">
            <v>Normal</v>
          </cell>
          <cell r="D791" t="str">
            <v>Produtivo</v>
          </cell>
          <cell r="E791" t="str">
            <v>MBBRAS - SBC_x000D_
59.104.273/0001-29</v>
          </cell>
          <cell r="F791" t="str">
            <v>BSAO0038720</v>
          </cell>
          <cell r="G791" t="str">
            <v>DAIMLER TRUCK</v>
          </cell>
          <cell r="H791" t="str">
            <v>HAPPAG LLOYD BRASIL AGENCIAMENTO MARITIM</v>
          </cell>
          <cell r="I791" t="str">
            <v>MARITIMA</v>
          </cell>
          <cell r="J791" t="str">
            <v/>
          </cell>
          <cell r="K791">
            <v>44598</v>
          </cell>
          <cell r="L791" t="str">
            <v>HLCUSTR220111520</v>
          </cell>
          <cell r="M791" t="str">
            <v>1250253024</v>
          </cell>
          <cell r="Q791">
            <v>44603</v>
          </cell>
          <cell r="R791" t="str">
            <v>9618305 -MSC ATHENS</v>
          </cell>
          <cell r="S791" t="str">
            <v>FCL</v>
          </cell>
          <cell r="T791">
            <v>44616</v>
          </cell>
          <cell r="U791">
            <v>44616</v>
          </cell>
          <cell r="V791" t="str">
            <v>152205038337349</v>
          </cell>
          <cell r="W791">
            <v>44616</v>
          </cell>
          <cell r="X791" t="str">
            <v/>
          </cell>
          <cell r="Y791" t="str">
            <v/>
          </cell>
          <cell r="Z791" t="str">
            <v/>
          </cell>
          <cell r="AA791" t="str">
            <v>0817800
PORTO DE SANTOS</v>
          </cell>
          <cell r="AB791" t="str">
            <v>0817800
PORTO DE SANTOS</v>
          </cell>
          <cell r="AC791" t="str">
            <v>BRASIL TERMINAL PORTUÁRIO S/A</v>
          </cell>
          <cell r="AD791">
            <v>44623</v>
          </cell>
          <cell r="AE791" t="str">
            <v>22/0407450-0</v>
          </cell>
          <cell r="AF791">
            <v>44624</v>
          </cell>
          <cell r="AG791" t="str">
            <v>Verde</v>
          </cell>
          <cell r="AH791">
            <v>44624</v>
          </cell>
          <cell r="AI791" t="str">
            <v/>
          </cell>
          <cell r="AJ791" t="str">
            <v/>
          </cell>
          <cell r="AK791">
            <v>44627</v>
          </cell>
        </row>
        <row r="792">
          <cell r="B792">
            <v>540201473</v>
          </cell>
          <cell r="C792" t="str">
            <v>Normal</v>
          </cell>
          <cell r="D792" t="str">
            <v>Produtivo</v>
          </cell>
          <cell r="E792" t="str">
            <v>MBBRAS - SBC_x000D_
59.104.273/0001-29</v>
          </cell>
          <cell r="F792" t="str">
            <v>BSAO0038716</v>
          </cell>
          <cell r="G792" t="str">
            <v>DAIMLER TRUCK</v>
          </cell>
          <cell r="H792" t="str">
            <v>HAPPAG LLOYD BRASIL AGENCIAMENTO MARITIM</v>
          </cell>
          <cell r="I792" t="str">
            <v>MARITIMA</v>
          </cell>
          <cell r="J792" t="str">
            <v/>
          </cell>
          <cell r="K792">
            <v>44597</v>
          </cell>
          <cell r="L792" t="str">
            <v>HLCUSTR220104828</v>
          </cell>
          <cell r="M792" t="str">
            <v>1250253089</v>
          </cell>
          <cell r="Q792">
            <v>44603</v>
          </cell>
          <cell r="R792" t="str">
            <v>9618305 -MSC ATHENS</v>
          </cell>
          <cell r="S792" t="str">
            <v>FCL</v>
          </cell>
          <cell r="T792">
            <v>44616</v>
          </cell>
          <cell r="U792">
            <v>44616</v>
          </cell>
          <cell r="V792" t="str">
            <v>152205038337187</v>
          </cell>
          <cell r="W792">
            <v>44616</v>
          </cell>
          <cell r="X792" t="str">
            <v/>
          </cell>
          <cell r="Y792" t="str">
            <v/>
          </cell>
          <cell r="Z792" t="str">
            <v/>
          </cell>
          <cell r="AA792" t="str">
            <v>0817800
PORTO DE SANTOS</v>
          </cell>
          <cell r="AB792" t="str">
            <v>0817800
PORTO DE SANTOS</v>
          </cell>
          <cell r="AC792" t="str">
            <v>BRASIL TERMINAL PORTUÁRIO S/A</v>
          </cell>
          <cell r="AD792">
            <v>44629</v>
          </cell>
          <cell r="AE792" t="str">
            <v>22/0453310-5</v>
          </cell>
          <cell r="AF792" t="str">
            <v/>
          </cell>
          <cell r="AG792" t="str">
            <v/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</row>
        <row r="793">
          <cell r="B793">
            <v>540201476</v>
          </cell>
          <cell r="C793" t="str">
            <v>Normal</v>
          </cell>
          <cell r="D793" t="str">
            <v>Produtivo</v>
          </cell>
          <cell r="E793" t="str">
            <v>MBBRAS - SBC_x000D_
59.104.273/0001-29</v>
          </cell>
          <cell r="F793" t="str">
            <v>BSAO0038722</v>
          </cell>
          <cell r="G793" t="str">
            <v>DAIMLER TRUCK</v>
          </cell>
          <cell r="H793" t="str">
            <v>HAPPAG LLOYD BRASIL AGENCIAMENTO MARITIM</v>
          </cell>
          <cell r="I793" t="str">
            <v>MARITIMA</v>
          </cell>
          <cell r="J793" t="str">
            <v/>
          </cell>
          <cell r="K793">
            <v>44594</v>
          </cell>
          <cell r="L793" t="str">
            <v>HLCUSTR220111552</v>
          </cell>
          <cell r="M793" t="str">
            <v>1250253056</v>
          </cell>
          <cell r="Q793">
            <v>44603</v>
          </cell>
          <cell r="R793" t="str">
            <v>9618305 -MSC ATHENS</v>
          </cell>
          <cell r="S793" t="str">
            <v>FCL</v>
          </cell>
          <cell r="T793">
            <v>44616</v>
          </cell>
          <cell r="U793">
            <v>44616</v>
          </cell>
          <cell r="V793" t="str">
            <v>152205038337420</v>
          </cell>
          <cell r="W793">
            <v>44616</v>
          </cell>
          <cell r="X793" t="str">
            <v/>
          </cell>
          <cell r="Y793" t="str">
            <v/>
          </cell>
          <cell r="Z793" t="str">
            <v/>
          </cell>
          <cell r="AA793" t="str">
            <v>0817800
PORTO DE SANTOS</v>
          </cell>
          <cell r="AB793" t="str">
            <v>0817800
PORTO DE SANTOS</v>
          </cell>
          <cell r="AC793" t="str">
            <v>BRASIL TERMINAL PORTUÁRIO S/A</v>
          </cell>
          <cell r="AD793">
            <v>44627</v>
          </cell>
          <cell r="AE793" t="str">
            <v>22/0433784-5</v>
          </cell>
          <cell r="AF793">
            <v>44628</v>
          </cell>
          <cell r="AG793" t="str">
            <v>Verde</v>
          </cell>
          <cell r="AH793">
            <v>44628</v>
          </cell>
          <cell r="AI793" t="str">
            <v/>
          </cell>
          <cell r="AJ793" t="str">
            <v/>
          </cell>
          <cell r="AK793" t="str">
            <v/>
          </cell>
        </row>
        <row r="794">
          <cell r="B794">
            <v>540201478</v>
          </cell>
          <cell r="C794" t="str">
            <v>Normal</v>
          </cell>
          <cell r="D794" t="str">
            <v>Produtivo</v>
          </cell>
          <cell r="E794" t="str">
            <v>MBBRAS - SBC_x000D_
59.104.273/0001-29</v>
          </cell>
          <cell r="F794" t="str">
            <v>BSAO0038730</v>
          </cell>
          <cell r="G794" t="str">
            <v>DAIMLER TRUCK</v>
          </cell>
          <cell r="H794" t="str">
            <v>HAPPAG LLOYD BRASIL AGENCIAMENTO MARITIM</v>
          </cell>
          <cell r="I794" t="str">
            <v>MARITIMA</v>
          </cell>
          <cell r="J794" t="str">
            <v/>
          </cell>
          <cell r="K794">
            <v>44598</v>
          </cell>
          <cell r="L794" t="str">
            <v>HLCUSTR220111563</v>
          </cell>
          <cell r="M794" t="str">
            <v>1250253119</v>
          </cell>
          <cell r="Q794">
            <v>44603</v>
          </cell>
          <cell r="R794" t="str">
            <v>9618305 - MSC ATHENS</v>
          </cell>
          <cell r="S794" t="str">
            <v>FCL</v>
          </cell>
          <cell r="T794">
            <v>44616</v>
          </cell>
          <cell r="U794">
            <v>44616</v>
          </cell>
          <cell r="V794" t="str">
            <v>152205038337500</v>
          </cell>
          <cell r="W794">
            <v>44616</v>
          </cell>
          <cell r="X794" t="str">
            <v/>
          </cell>
          <cell r="Y794" t="str">
            <v/>
          </cell>
          <cell r="Z794" t="str">
            <v/>
          </cell>
          <cell r="AA794" t="str">
            <v>0817800
PORTO DE SANTOS</v>
          </cell>
          <cell r="AB794" t="str">
            <v>0817800
PORTO DE SANTOS</v>
          </cell>
          <cell r="AC794" t="str">
            <v>BRASIL TERMINAL PORTUÁRIO S/A</v>
          </cell>
          <cell r="AD794">
            <v>44617</v>
          </cell>
          <cell r="AE794" t="str">
            <v>22/0384610-0</v>
          </cell>
          <cell r="AF794">
            <v>44623</v>
          </cell>
          <cell r="AG794" t="str">
            <v>Verde</v>
          </cell>
          <cell r="AH794">
            <v>44623</v>
          </cell>
          <cell r="AI794" t="str">
            <v/>
          </cell>
          <cell r="AJ794" t="str">
            <v/>
          </cell>
          <cell r="AK794">
            <v>44623</v>
          </cell>
        </row>
        <row r="795">
          <cell r="B795">
            <v>540201480</v>
          </cell>
          <cell r="C795" t="str">
            <v>Normal</v>
          </cell>
          <cell r="D795" t="str">
            <v>Produtivo</v>
          </cell>
          <cell r="E795" t="str">
            <v>MBBRAS - SBC_x000D_
59.104.273/0001-29</v>
          </cell>
          <cell r="F795" t="str">
            <v>BSAO0038734</v>
          </cell>
          <cell r="G795" t="str">
            <v>DAIMLER TRUCK</v>
          </cell>
          <cell r="H795" t="str">
            <v>HAPPAG LLOYD BRASIL AGENCIAMENTO MARITIM</v>
          </cell>
          <cell r="I795" t="str">
            <v>MARITIMA</v>
          </cell>
          <cell r="J795" t="str">
            <v/>
          </cell>
          <cell r="K795">
            <v>44598</v>
          </cell>
          <cell r="L795" t="str">
            <v>HLCUSTR220115090</v>
          </cell>
          <cell r="M795" t="str">
            <v>1250253018</v>
          </cell>
          <cell r="Q795">
            <v>44598</v>
          </cell>
          <cell r="R795" t="str">
            <v>9618305 - MSC ATHENS</v>
          </cell>
          <cell r="S795" t="str">
            <v>FCL</v>
          </cell>
          <cell r="T795">
            <v>44616</v>
          </cell>
          <cell r="U795">
            <v>44616</v>
          </cell>
          <cell r="V795" t="str">
            <v>152205038337934</v>
          </cell>
          <cell r="W795">
            <v>44616</v>
          </cell>
          <cell r="X795" t="str">
            <v/>
          </cell>
          <cell r="Y795" t="str">
            <v/>
          </cell>
          <cell r="Z795" t="str">
            <v/>
          </cell>
          <cell r="AA795" t="str">
            <v>0817800
PORTO DE SANTOS</v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F795" t="str">
            <v/>
          </cell>
          <cell r="AG795" t="str">
            <v/>
          </cell>
          <cell r="AH795" t="str">
            <v/>
          </cell>
          <cell r="AI795" t="str">
            <v/>
          </cell>
          <cell r="AJ795" t="str">
            <v/>
          </cell>
          <cell r="AK795" t="str">
            <v/>
          </cell>
        </row>
        <row r="796">
          <cell r="B796">
            <v>540201482</v>
          </cell>
          <cell r="C796" t="str">
            <v>Normal</v>
          </cell>
          <cell r="D796" t="str">
            <v>Produtivo</v>
          </cell>
          <cell r="E796" t="str">
            <v>MBBRAS - SBC_x000D_
59.104.273/0001-29</v>
          </cell>
          <cell r="F796" t="str">
            <v>BSAO0038736</v>
          </cell>
          <cell r="G796" t="str">
            <v>DAIMLER TRUCK</v>
          </cell>
          <cell r="H796" t="str">
            <v>HAPPAG LLOYD BRASIL AGENCIAMENTO MARITIM</v>
          </cell>
          <cell r="I796" t="str">
            <v>MARITIMA</v>
          </cell>
          <cell r="J796" t="str">
            <v/>
          </cell>
          <cell r="K796">
            <v>44598</v>
          </cell>
          <cell r="L796" t="str">
            <v>HLCUSTR220115129</v>
          </cell>
          <cell r="M796" t="str">
            <v>1250253023</v>
          </cell>
          <cell r="Q796">
            <v>44603</v>
          </cell>
          <cell r="R796" t="str">
            <v>9618305 - MSC ATHENS</v>
          </cell>
          <cell r="S796" t="str">
            <v>FCL</v>
          </cell>
          <cell r="T796">
            <v>44616</v>
          </cell>
          <cell r="U796">
            <v>44616</v>
          </cell>
          <cell r="V796" t="str">
            <v>152205038338159</v>
          </cell>
          <cell r="W796">
            <v>44616</v>
          </cell>
          <cell r="X796" t="str">
            <v/>
          </cell>
          <cell r="Y796" t="str">
            <v/>
          </cell>
          <cell r="Z796" t="str">
            <v/>
          </cell>
          <cell r="AA796" t="str">
            <v>0817800
PORTO DE SANTOS</v>
          </cell>
          <cell r="AB796" t="str">
            <v>0817800
PORTO DE SANTOS</v>
          </cell>
          <cell r="AC796" t="str">
            <v>BRASIL TERMINAL PORTUÁRIO S/A</v>
          </cell>
          <cell r="AD796">
            <v>44629</v>
          </cell>
          <cell r="AE796" t="str">
            <v>22/0453311-3</v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B797">
            <v>540201481</v>
          </cell>
          <cell r="C797" t="str">
            <v>Normal</v>
          </cell>
          <cell r="D797" t="str">
            <v>Produtivo</v>
          </cell>
          <cell r="E797" t="str">
            <v>MBBRAS - SBC_x000D_
59.104.273/0001-29</v>
          </cell>
          <cell r="F797" t="str">
            <v>BSAO0038735</v>
          </cell>
          <cell r="G797" t="str">
            <v>DAIMLER TRUCK</v>
          </cell>
          <cell r="H797" t="str">
            <v>HAPPAG LLOYD BRASIL AGENCIAMENTO MARITIM</v>
          </cell>
          <cell r="I797" t="str">
            <v>MARITIMA</v>
          </cell>
          <cell r="J797" t="str">
            <v/>
          </cell>
          <cell r="K797">
            <v>44598</v>
          </cell>
          <cell r="L797" t="str">
            <v>HLCUSTR220115118</v>
          </cell>
          <cell r="M797" t="str">
            <v>1250253020</v>
          </cell>
          <cell r="Q797">
            <v>44598</v>
          </cell>
          <cell r="R797" t="str">
            <v>9618305 - MSC ATHENS</v>
          </cell>
          <cell r="S797" t="str">
            <v>FCL</v>
          </cell>
          <cell r="T797">
            <v>44616</v>
          </cell>
          <cell r="U797">
            <v>44616</v>
          </cell>
          <cell r="V797" t="str">
            <v>152205038338078</v>
          </cell>
          <cell r="W797">
            <v>44616</v>
          </cell>
          <cell r="X797" t="str">
            <v/>
          </cell>
          <cell r="Y797" t="str">
            <v/>
          </cell>
          <cell r="Z797" t="str">
            <v/>
          </cell>
          <cell r="AA797" t="str">
            <v>0817800
PORTO DE SANTOS</v>
          </cell>
          <cell r="AB797" t="str">
            <v/>
          </cell>
          <cell r="AC797" t="str">
            <v/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 t="str">
            <v/>
          </cell>
          <cell r="AI797" t="str">
            <v/>
          </cell>
          <cell r="AJ797" t="str">
            <v/>
          </cell>
          <cell r="AK797" t="str">
            <v/>
          </cell>
        </row>
        <row r="798">
          <cell r="B798">
            <v>540201483</v>
          </cell>
          <cell r="C798" t="str">
            <v>Normal</v>
          </cell>
          <cell r="D798" t="str">
            <v>Produtivo</v>
          </cell>
          <cell r="E798" t="str">
            <v>MBBRAS - SBC_x000D_
59.104.273/0001-29</v>
          </cell>
          <cell r="F798" t="str">
            <v>BSAO0038737</v>
          </cell>
          <cell r="G798" t="str">
            <v>DAIMLER TRUCK</v>
          </cell>
          <cell r="H798" t="str">
            <v>HAPPAG LLOYD BRASIL AGENCIAMENTO MARITIM</v>
          </cell>
          <cell r="I798" t="str">
            <v>MARITIMA</v>
          </cell>
          <cell r="J798" t="str">
            <v/>
          </cell>
          <cell r="K798">
            <v>44598</v>
          </cell>
          <cell r="L798" t="str">
            <v>HLCUSTR220115130</v>
          </cell>
          <cell r="M798" t="str">
            <v>1250253022</v>
          </cell>
          <cell r="Q798">
            <v>44598</v>
          </cell>
          <cell r="R798" t="str">
            <v>9618305 - MSC ATHENS</v>
          </cell>
          <cell r="S798" t="str">
            <v>FCL</v>
          </cell>
          <cell r="T798">
            <v>44616</v>
          </cell>
          <cell r="U798">
            <v>44616</v>
          </cell>
          <cell r="V798" t="str">
            <v>152205038338230</v>
          </cell>
          <cell r="W798">
            <v>44616</v>
          </cell>
          <cell r="X798" t="str">
            <v/>
          </cell>
          <cell r="Y798" t="str">
            <v/>
          </cell>
          <cell r="Z798" t="str">
            <v/>
          </cell>
          <cell r="AA798" t="str">
            <v>0817800
PORTO DE SANTOS</v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B799">
            <v>540201479</v>
          </cell>
          <cell r="C799" t="str">
            <v>Normal</v>
          </cell>
          <cell r="D799" t="str">
            <v>Produtivo</v>
          </cell>
          <cell r="E799" t="str">
            <v>MBBRAS - SBC_x000D_
59.104.273/0001-29</v>
          </cell>
          <cell r="F799" t="str">
            <v>BSAO0038733</v>
          </cell>
          <cell r="G799" t="str">
            <v>DAIMLER TRUCK</v>
          </cell>
          <cell r="H799" t="str">
            <v>HAPPAG LLOYD BRASIL AGENCIAMENTO MARITIM</v>
          </cell>
          <cell r="I799" t="str">
            <v>MARITIMA</v>
          </cell>
          <cell r="J799" t="str">
            <v/>
          </cell>
          <cell r="K799">
            <v>44594</v>
          </cell>
          <cell r="L799" t="str">
            <v>HLCUSTR220114338</v>
          </cell>
          <cell r="M799" t="str">
            <v>1250253059</v>
          </cell>
          <cell r="Q799">
            <v>44594</v>
          </cell>
          <cell r="R799" t="str">
            <v>9618305 - MSC ATHENS</v>
          </cell>
          <cell r="S799" t="str">
            <v>FCL</v>
          </cell>
          <cell r="T799">
            <v>44616</v>
          </cell>
          <cell r="U799">
            <v>44616</v>
          </cell>
          <cell r="V799" t="str">
            <v>152205038337853</v>
          </cell>
          <cell r="W799">
            <v>44616</v>
          </cell>
          <cell r="X799" t="str">
            <v/>
          </cell>
          <cell r="Y799" t="str">
            <v/>
          </cell>
          <cell r="Z799" t="str">
            <v/>
          </cell>
          <cell r="AA799" t="str">
            <v>0817800
PORTO DE SANTOS</v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B800">
            <v>540201484</v>
          </cell>
          <cell r="C800" t="str">
            <v>Normal</v>
          </cell>
          <cell r="D800" t="str">
            <v>Produtivo</v>
          </cell>
          <cell r="E800" t="str">
            <v>MBBRAS - SBC_x000D_
59.104.273/0001-29</v>
          </cell>
          <cell r="F800" t="str">
            <v>BSAO0038738</v>
          </cell>
          <cell r="G800" t="str">
            <v>DAIMLER TRUCK</v>
          </cell>
          <cell r="H800" t="str">
            <v>HAPPAG LLOYD BRASIL AGENCIAMENTO MARITIM</v>
          </cell>
          <cell r="I800" t="str">
            <v>MARITIMA</v>
          </cell>
          <cell r="J800" t="str">
            <v/>
          </cell>
          <cell r="K800">
            <v>44598</v>
          </cell>
          <cell r="L800" t="str">
            <v>HLCUSTR220115279</v>
          </cell>
          <cell r="M800" t="str">
            <v>1250253026</v>
          </cell>
          <cell r="Q800">
            <v>44603</v>
          </cell>
          <cell r="R800" t="str">
            <v>9618305 - MSC ATHENS</v>
          </cell>
          <cell r="S800" t="str">
            <v>FCL</v>
          </cell>
          <cell r="T800">
            <v>44616</v>
          </cell>
          <cell r="U800">
            <v>44616</v>
          </cell>
          <cell r="V800" t="str">
            <v>152205038338310</v>
          </cell>
          <cell r="W800">
            <v>44616</v>
          </cell>
          <cell r="X800" t="str">
            <v/>
          </cell>
          <cell r="Y800" t="str">
            <v/>
          </cell>
          <cell r="Z800" t="str">
            <v/>
          </cell>
          <cell r="AA800" t="str">
            <v>0817800
PORTO DE SANTOS</v>
          </cell>
          <cell r="AB800" t="str">
            <v>0817800
PORTO DE SANTOS</v>
          </cell>
          <cell r="AC800" t="str">
            <v>BRASIL TERMINAL PORTUÁRIO S/A</v>
          </cell>
          <cell r="AD800">
            <v>44623</v>
          </cell>
          <cell r="AE800" t="str">
            <v>22/0407451-8</v>
          </cell>
          <cell r="AF800">
            <v>44624</v>
          </cell>
          <cell r="AG800" t="str">
            <v>Verde</v>
          </cell>
          <cell r="AH800">
            <v>44624</v>
          </cell>
          <cell r="AI800" t="str">
            <v/>
          </cell>
          <cell r="AJ800" t="str">
            <v/>
          </cell>
          <cell r="AK800">
            <v>44627</v>
          </cell>
        </row>
        <row r="801">
          <cell r="B801">
            <v>540201485</v>
          </cell>
          <cell r="C801" t="str">
            <v>Normal</v>
          </cell>
          <cell r="D801" t="str">
            <v>Produtivo</v>
          </cell>
          <cell r="E801" t="str">
            <v>MBBRAS - SBC_x000D_
59.104.273/0001-29</v>
          </cell>
          <cell r="F801" t="str">
            <v>BSAO0038739</v>
          </cell>
          <cell r="G801" t="str">
            <v>DAIMLER TRUCK</v>
          </cell>
          <cell r="H801" t="str">
            <v>HAPPAG LLOYD BRASIL AGENCIAMENTO MARITIM</v>
          </cell>
          <cell r="I801" t="str">
            <v>MARITIMA</v>
          </cell>
          <cell r="J801" t="str">
            <v/>
          </cell>
          <cell r="K801">
            <v>44598</v>
          </cell>
          <cell r="L801" t="str">
            <v>HLCUSTR220115341</v>
          </cell>
          <cell r="M801" t="str">
            <v>1250253025</v>
          </cell>
          <cell r="Q801">
            <v>44598</v>
          </cell>
          <cell r="R801" t="str">
            <v>9618305 - MSC ATHENS</v>
          </cell>
          <cell r="S801" t="str">
            <v>FCL</v>
          </cell>
          <cell r="T801">
            <v>44616</v>
          </cell>
          <cell r="U801">
            <v>44616</v>
          </cell>
          <cell r="V801" t="str">
            <v>152205038338400</v>
          </cell>
          <cell r="W801">
            <v>44616</v>
          </cell>
          <cell r="X801" t="str">
            <v/>
          </cell>
          <cell r="Y801" t="str">
            <v/>
          </cell>
          <cell r="Z801" t="str">
            <v/>
          </cell>
          <cell r="AA801" t="str">
            <v>0817800
PORTO DE SANTOS</v>
          </cell>
          <cell r="AB801" t="str">
            <v/>
          </cell>
          <cell r="AC801" t="str">
            <v/>
          </cell>
          <cell r="AD801" t="str">
            <v/>
          </cell>
          <cell r="AE801" t="str">
            <v/>
          </cell>
          <cell r="AF801" t="str">
            <v/>
          </cell>
          <cell r="AG801" t="str">
            <v/>
          </cell>
          <cell r="AH801" t="str">
            <v/>
          </cell>
          <cell r="AI801" t="str">
            <v/>
          </cell>
          <cell r="AJ801" t="str">
            <v/>
          </cell>
          <cell r="AK801" t="str">
            <v/>
          </cell>
        </row>
        <row r="802">
          <cell r="B802">
            <v>540201488</v>
          </cell>
          <cell r="C802" t="str">
            <v>Normal</v>
          </cell>
          <cell r="D802" t="str">
            <v>Produtivo</v>
          </cell>
          <cell r="E802" t="str">
            <v>MBBRAS - SBC_x000D_
59.104.273/0001-29</v>
          </cell>
          <cell r="F802" t="str">
            <v>BSAO0038746</v>
          </cell>
          <cell r="G802" t="str">
            <v>DAIMLER TRUCK</v>
          </cell>
          <cell r="H802" t="str">
            <v>HAPPAG LLOYD BRASIL AGENCIAMENTO MARITIM</v>
          </cell>
          <cell r="I802" t="str">
            <v>MARITIMA</v>
          </cell>
          <cell r="J802" t="str">
            <v/>
          </cell>
          <cell r="K802">
            <v>44598</v>
          </cell>
          <cell r="L802" t="str">
            <v>HLCUSTR220115553</v>
          </cell>
          <cell r="M802" t="str">
            <v>1250253028</v>
          </cell>
          <cell r="Q802">
            <v>44603</v>
          </cell>
          <cell r="R802" t="str">
            <v>9618305 - MSC ATHENS</v>
          </cell>
          <cell r="S802" t="str">
            <v>FCL</v>
          </cell>
          <cell r="T802">
            <v>44616</v>
          </cell>
          <cell r="U802">
            <v>44616</v>
          </cell>
          <cell r="V802" t="str">
            <v>152205038338906</v>
          </cell>
          <cell r="W802">
            <v>44616</v>
          </cell>
          <cell r="X802" t="str">
            <v/>
          </cell>
          <cell r="Y802" t="str">
            <v/>
          </cell>
          <cell r="Z802" t="str">
            <v/>
          </cell>
          <cell r="AA802" t="str">
            <v>0817800
PORTO DE SANTOS</v>
          </cell>
          <cell r="AB802" t="str">
            <v>0817800
PORTO DE SANTOS</v>
          </cell>
          <cell r="AC802" t="str">
            <v>BRASIL TERMINAL PORTUÁRIO S/A</v>
          </cell>
          <cell r="AD802">
            <v>44628</v>
          </cell>
          <cell r="AE802" t="str">
            <v>22/0442774-7</v>
          </cell>
          <cell r="AF802">
            <v>44628</v>
          </cell>
          <cell r="AG802" t="str">
            <v>Verde</v>
          </cell>
          <cell r="AH802">
            <v>44628</v>
          </cell>
          <cell r="AI802" t="str">
            <v/>
          </cell>
          <cell r="AJ802" t="str">
            <v/>
          </cell>
          <cell r="AK802">
            <v>44629</v>
          </cell>
        </row>
        <row r="803">
          <cell r="B803">
            <v>540201486</v>
          </cell>
          <cell r="C803" t="str">
            <v>Normal</v>
          </cell>
          <cell r="D803" t="str">
            <v>Produtivo</v>
          </cell>
          <cell r="E803" t="str">
            <v>MBBRAS - SBC_x000D_
59.104.273/0001-29</v>
          </cell>
          <cell r="F803" t="str">
            <v>BSAO0038743</v>
          </cell>
          <cell r="G803" t="str">
            <v>DAIMLER TRUCK</v>
          </cell>
          <cell r="H803" t="str">
            <v>HAPPAG LLOYD BRASIL AGENCIAMENTO MARITIM</v>
          </cell>
          <cell r="I803" t="str">
            <v>MARITIMA</v>
          </cell>
          <cell r="J803" t="str">
            <v/>
          </cell>
          <cell r="K803">
            <v>44598</v>
          </cell>
          <cell r="L803" t="str">
            <v>HLCUSTR220115436</v>
          </cell>
          <cell r="M803" t="str">
            <v>1250253027</v>
          </cell>
          <cell r="Q803">
            <v>44603</v>
          </cell>
          <cell r="R803" t="str">
            <v>9618305 - MSC ATHENS</v>
          </cell>
          <cell r="S803" t="str">
            <v>FCL</v>
          </cell>
          <cell r="T803">
            <v>44616</v>
          </cell>
          <cell r="U803">
            <v>44616</v>
          </cell>
          <cell r="V803" t="str">
            <v>152205038338582</v>
          </cell>
          <cell r="W803">
            <v>44616</v>
          </cell>
          <cell r="X803" t="str">
            <v/>
          </cell>
          <cell r="Y803" t="str">
            <v/>
          </cell>
          <cell r="Z803" t="str">
            <v/>
          </cell>
          <cell r="AA803" t="str">
            <v>0817800
PORTO DE SANTOS</v>
          </cell>
          <cell r="AB803" t="str">
            <v>0817800
PORTO DE SANTOS</v>
          </cell>
          <cell r="AC803" t="str">
            <v>BRASIL TERMINAL PORTUÁRIO S/A</v>
          </cell>
          <cell r="AD803">
            <v>44629</v>
          </cell>
          <cell r="AE803" t="str">
            <v>22/0453312-1</v>
          </cell>
          <cell r="AF803" t="str">
            <v/>
          </cell>
          <cell r="AG803" t="str">
            <v/>
          </cell>
          <cell r="AH803" t="str">
            <v/>
          </cell>
          <cell r="AI803" t="str">
            <v/>
          </cell>
          <cell r="AJ803" t="str">
            <v/>
          </cell>
          <cell r="AK803" t="str">
            <v/>
          </cell>
        </row>
        <row r="804">
          <cell r="B804">
            <v>540201490</v>
          </cell>
          <cell r="C804" t="str">
            <v>Normal</v>
          </cell>
          <cell r="D804" t="str">
            <v>Produtivo</v>
          </cell>
          <cell r="E804" t="str">
            <v>MBBRAS - SBC_x000D_
59.104.273/0001-29</v>
          </cell>
          <cell r="F804" t="str">
            <v>BSAO0038751</v>
          </cell>
          <cell r="G804" t="str">
            <v>DAIMLER TRUCK</v>
          </cell>
          <cell r="H804" t="str">
            <v>HAPPAG LLOYD BRASIL AGENCIAMENTO MARITIM</v>
          </cell>
          <cell r="I804" t="str">
            <v>MARITIMA</v>
          </cell>
          <cell r="J804" t="str">
            <v/>
          </cell>
          <cell r="K804">
            <v>44598</v>
          </cell>
          <cell r="L804" t="str">
            <v>HLCUSTR220115615</v>
          </cell>
          <cell r="M804" t="str">
            <v>1250253030</v>
          </cell>
          <cell r="Q804">
            <v>44603</v>
          </cell>
          <cell r="R804" t="str">
            <v>9618305 - MSC ATHENS</v>
          </cell>
          <cell r="S804" t="str">
            <v>FCL</v>
          </cell>
          <cell r="T804">
            <v>44616</v>
          </cell>
          <cell r="U804">
            <v>44616</v>
          </cell>
          <cell r="V804" t="str">
            <v>152205038339120</v>
          </cell>
          <cell r="W804">
            <v>44616</v>
          </cell>
          <cell r="X804" t="str">
            <v/>
          </cell>
          <cell r="Y804" t="str">
            <v/>
          </cell>
          <cell r="Z804" t="str">
            <v/>
          </cell>
          <cell r="AA804" t="str">
            <v>0817800
PORTO DE SANTOS</v>
          </cell>
          <cell r="AB804" t="str">
            <v>0817800
PORTO DE SANTOS</v>
          </cell>
          <cell r="AC804" t="str">
            <v>BRASIL TERMINAL PORTUÁRIO S/A</v>
          </cell>
          <cell r="AD804">
            <v>44624</v>
          </cell>
          <cell r="AE804" t="str">
            <v>22/0421145-0</v>
          </cell>
          <cell r="AF804">
            <v>44627</v>
          </cell>
          <cell r="AG804" t="str">
            <v>Verde</v>
          </cell>
          <cell r="AH804">
            <v>44627</v>
          </cell>
          <cell r="AI804" t="str">
            <v/>
          </cell>
          <cell r="AJ804" t="str">
            <v/>
          </cell>
          <cell r="AK804" t="str">
            <v/>
          </cell>
        </row>
        <row r="805">
          <cell r="B805">
            <v>540201487</v>
          </cell>
          <cell r="C805" t="str">
            <v>Normal</v>
          </cell>
          <cell r="D805" t="str">
            <v>Produtivo</v>
          </cell>
          <cell r="E805" t="str">
            <v>MBBRAS - SBC_x000D_
59.104.273/0001-29</v>
          </cell>
          <cell r="F805" t="str">
            <v>BSAO0038744</v>
          </cell>
          <cell r="G805" t="str">
            <v>DAIMLER TRUCK</v>
          </cell>
          <cell r="H805" t="str">
            <v>HAPPAG LLOYD BRASIL AGENCIAMENTO MARITIM</v>
          </cell>
          <cell r="I805" t="str">
            <v>MARITIMA</v>
          </cell>
          <cell r="J805" t="str">
            <v/>
          </cell>
          <cell r="K805">
            <v>44598</v>
          </cell>
          <cell r="L805" t="str">
            <v>HLCUSTR220115469</v>
          </cell>
          <cell r="M805" t="str">
            <v>1250253032</v>
          </cell>
          <cell r="Q805">
            <v>44603</v>
          </cell>
          <cell r="R805" t="str">
            <v>9618305 - MSC ATHENS</v>
          </cell>
          <cell r="S805" t="str">
            <v>FCL</v>
          </cell>
          <cell r="T805">
            <v>44616</v>
          </cell>
          <cell r="U805">
            <v>44616</v>
          </cell>
          <cell r="V805" t="str">
            <v>152205038338663</v>
          </cell>
          <cell r="W805">
            <v>44616</v>
          </cell>
          <cell r="X805" t="str">
            <v/>
          </cell>
          <cell r="Y805" t="str">
            <v/>
          </cell>
          <cell r="Z805" t="str">
            <v/>
          </cell>
          <cell r="AA805" t="str">
            <v>0817800
PORTO DE SANTOS</v>
          </cell>
          <cell r="AB805" t="str">
            <v>0817800
PORTO DE SANTOS</v>
          </cell>
          <cell r="AC805" t="str">
            <v>BRASIL TERMINAL PORTUÁRIO S/A</v>
          </cell>
          <cell r="AD805">
            <v>44629</v>
          </cell>
          <cell r="AE805" t="str">
            <v>22/0453313-0</v>
          </cell>
          <cell r="AF805" t="str">
            <v/>
          </cell>
          <cell r="AG805" t="str">
            <v/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B806">
            <v>540201489</v>
          </cell>
          <cell r="C806" t="str">
            <v>Normal</v>
          </cell>
          <cell r="D806" t="str">
            <v>Produtivo</v>
          </cell>
          <cell r="E806" t="str">
            <v>MBBRAS - SBC_x000D_
59.104.273/0001-29</v>
          </cell>
          <cell r="F806" t="str">
            <v>BSAO0038748</v>
          </cell>
          <cell r="G806" t="str">
            <v>DAIMLER TRUCK</v>
          </cell>
          <cell r="H806" t="str">
            <v>HAPPAG LLOYD BRASIL AGENCIAMENTO MARITIM</v>
          </cell>
          <cell r="I806" t="str">
            <v>MARITIMA</v>
          </cell>
          <cell r="J806" t="str">
            <v/>
          </cell>
          <cell r="K806">
            <v>44598</v>
          </cell>
          <cell r="L806" t="str">
            <v>HLCUSTR220115564</v>
          </cell>
          <cell r="M806" t="str">
            <v>1250253031</v>
          </cell>
          <cell r="Q806">
            <v>44598</v>
          </cell>
          <cell r="R806" t="str">
            <v>9618305 - MSC ATHENS</v>
          </cell>
          <cell r="S806" t="str">
            <v>FCL</v>
          </cell>
          <cell r="T806">
            <v>44616</v>
          </cell>
          <cell r="U806">
            <v>44616</v>
          </cell>
          <cell r="V806" t="str">
            <v>152205038339040</v>
          </cell>
          <cell r="W806">
            <v>44616</v>
          </cell>
          <cell r="X806" t="str">
            <v/>
          </cell>
          <cell r="Y806" t="str">
            <v/>
          </cell>
          <cell r="Z806" t="str">
            <v/>
          </cell>
          <cell r="AA806" t="str">
            <v>0817800
PORTO DE SANTOS</v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</row>
        <row r="807">
          <cell r="B807">
            <v>540201491</v>
          </cell>
          <cell r="C807" t="str">
            <v>Normal</v>
          </cell>
          <cell r="D807" t="str">
            <v>Produtivo</v>
          </cell>
          <cell r="E807" t="str">
            <v>MBBRAS - SBC_x000D_
59.104.273/0001-29</v>
          </cell>
          <cell r="F807" t="str">
            <v>BSAO0038755</v>
          </cell>
          <cell r="G807" t="str">
            <v>DAIMLER TRUCK</v>
          </cell>
          <cell r="H807" t="str">
            <v>HAPPAG LLOYD BRASIL AGENCIAMENTO MARITIM</v>
          </cell>
          <cell r="I807" t="str">
            <v>MARITIMA</v>
          </cell>
          <cell r="J807" t="str">
            <v/>
          </cell>
          <cell r="K807">
            <v>44598</v>
          </cell>
          <cell r="L807" t="str">
            <v>HLCUSTR220115659</v>
          </cell>
          <cell r="M807" t="str">
            <v>1250253029</v>
          </cell>
          <cell r="Q807">
            <v>44598</v>
          </cell>
          <cell r="R807" t="str">
            <v>9618305 - MSC ATHENS</v>
          </cell>
          <cell r="S807" t="str">
            <v>FCL</v>
          </cell>
          <cell r="T807">
            <v>44616</v>
          </cell>
          <cell r="U807">
            <v>44616</v>
          </cell>
          <cell r="V807" t="str">
            <v>152205038339201</v>
          </cell>
          <cell r="W807">
            <v>44616</v>
          </cell>
          <cell r="X807" t="str">
            <v/>
          </cell>
          <cell r="Y807" t="str">
            <v/>
          </cell>
          <cell r="Z807" t="str">
            <v/>
          </cell>
          <cell r="AA807" t="str">
            <v>0817800
PORTO DE SANTOS</v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B808">
            <v>540201495</v>
          </cell>
          <cell r="C808" t="str">
            <v>Normal</v>
          </cell>
          <cell r="D808" t="str">
            <v>Produtivo</v>
          </cell>
          <cell r="E808" t="str">
            <v>MBBRAS - SBC_x000D_
59.104.273/0001-29</v>
          </cell>
          <cell r="F808" t="str">
            <v>BSAO0038760</v>
          </cell>
          <cell r="G808" t="str">
            <v>DAIMLER TRUCK</v>
          </cell>
          <cell r="H808" t="str">
            <v>HAPPAG LLOYD BRASIL AGENCIAMENTO MARITIM</v>
          </cell>
          <cell r="I808" t="str">
            <v>MARITIMA</v>
          </cell>
          <cell r="J808" t="str">
            <v/>
          </cell>
          <cell r="K808">
            <v>44598</v>
          </cell>
          <cell r="L808" t="str">
            <v>HLCUSTR220115900</v>
          </cell>
          <cell r="M808" t="str">
            <v>1250253035</v>
          </cell>
          <cell r="Q808">
            <v>44598</v>
          </cell>
          <cell r="R808" t="str">
            <v>9618305 - MSC ATHENS</v>
          </cell>
          <cell r="S808" t="str">
            <v>FCL</v>
          </cell>
          <cell r="T808">
            <v>44616</v>
          </cell>
          <cell r="U808">
            <v>44616</v>
          </cell>
          <cell r="V808" t="str">
            <v>152205038339473</v>
          </cell>
          <cell r="W808">
            <v>44616</v>
          </cell>
          <cell r="X808" t="str">
            <v/>
          </cell>
          <cell r="Y808" t="str">
            <v/>
          </cell>
          <cell r="Z808" t="str">
            <v/>
          </cell>
          <cell r="AA808" t="str">
            <v>0817800
PORTO DE SANTOS</v>
          </cell>
          <cell r="AB808" t="str">
            <v/>
          </cell>
          <cell r="AC808" t="str">
            <v/>
          </cell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</row>
        <row r="809">
          <cell r="B809">
            <v>540201492</v>
          </cell>
          <cell r="C809" t="str">
            <v>Normal</v>
          </cell>
          <cell r="D809" t="str">
            <v>Produtivo</v>
          </cell>
          <cell r="E809" t="str">
            <v>MBBRAS - SBC_x000D_
59.104.273/0001-29</v>
          </cell>
          <cell r="F809" t="str">
            <v>BSAO0038757</v>
          </cell>
          <cell r="G809" t="str">
            <v>DAIMLER TRUCK</v>
          </cell>
          <cell r="H809" t="str">
            <v>HAPPAG LLOYD BRASIL AGENCIAMENTO MARITIM</v>
          </cell>
          <cell r="I809" t="str">
            <v>MARITIMA</v>
          </cell>
          <cell r="J809" t="str">
            <v/>
          </cell>
          <cell r="K809">
            <v>44598</v>
          </cell>
          <cell r="L809" t="str">
            <v>HLCUSTR220115849</v>
          </cell>
          <cell r="M809" t="str">
            <v>1250253033</v>
          </cell>
          <cell r="Q809">
            <v>44598</v>
          </cell>
          <cell r="R809" t="str">
            <v>9618305 - MSC ATHENS</v>
          </cell>
          <cell r="S809" t="str">
            <v>FCL</v>
          </cell>
          <cell r="T809">
            <v>44616</v>
          </cell>
          <cell r="U809">
            <v>44616</v>
          </cell>
          <cell r="V809" t="str">
            <v>152205038339392</v>
          </cell>
          <cell r="W809">
            <v>44616</v>
          </cell>
          <cell r="X809" t="str">
            <v/>
          </cell>
          <cell r="Y809" t="str">
            <v/>
          </cell>
          <cell r="Z809" t="str">
            <v/>
          </cell>
          <cell r="AA809" t="str">
            <v>0817800
PORTO DE SANTOS</v>
          </cell>
          <cell r="AB809" t="str">
            <v/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B810">
            <v>540201496</v>
          </cell>
          <cell r="C810" t="str">
            <v>Normal</v>
          </cell>
          <cell r="D810" t="str">
            <v>Produtivo</v>
          </cell>
          <cell r="E810" t="str">
            <v>MBBRAS - SBC_x000D_
59.104.273/0001-29</v>
          </cell>
          <cell r="F810" t="str">
            <v>BSAO0038762</v>
          </cell>
          <cell r="G810" t="str">
            <v>DAIMLER TRUCK</v>
          </cell>
          <cell r="H810" t="str">
            <v>HAPPAG LLOYD BRASIL AGENCIAMENTO MARITIM</v>
          </cell>
          <cell r="I810" t="str">
            <v>MARITIMA</v>
          </cell>
          <cell r="J810" t="str">
            <v/>
          </cell>
          <cell r="K810">
            <v>44598</v>
          </cell>
          <cell r="L810" t="str">
            <v>HLCUSTR220115933</v>
          </cell>
          <cell r="M810" t="str">
            <v>1250253038</v>
          </cell>
          <cell r="Q810">
            <v>44603</v>
          </cell>
          <cell r="R810" t="str">
            <v>9618305 - MSC ATHENS</v>
          </cell>
          <cell r="S810" t="str">
            <v>FCL</v>
          </cell>
          <cell r="T810">
            <v>44616</v>
          </cell>
          <cell r="U810">
            <v>44616</v>
          </cell>
          <cell r="V810" t="str">
            <v>152205038339554</v>
          </cell>
          <cell r="W810">
            <v>44616</v>
          </cell>
          <cell r="X810" t="str">
            <v/>
          </cell>
          <cell r="Y810" t="str">
            <v/>
          </cell>
          <cell r="Z810" t="str">
            <v/>
          </cell>
          <cell r="AA810" t="str">
            <v>0817800
PORTO DE SANTOS</v>
          </cell>
          <cell r="AB810" t="str">
            <v>0817800
PORTO DE SANTOS</v>
          </cell>
          <cell r="AC810" t="str">
            <v>BRASIL TERMINAL PORTUÁRIO S/A</v>
          </cell>
          <cell r="AD810">
            <v>44623</v>
          </cell>
          <cell r="AE810" t="str">
            <v>22/0407446-1</v>
          </cell>
          <cell r="AF810">
            <v>44624</v>
          </cell>
          <cell r="AG810" t="str">
            <v>Verde</v>
          </cell>
          <cell r="AH810">
            <v>44624</v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B811">
            <v>540201498</v>
          </cell>
          <cell r="C811" t="str">
            <v>Normal</v>
          </cell>
          <cell r="D811" t="str">
            <v>Produtivo</v>
          </cell>
          <cell r="E811" t="str">
            <v>MBBRAS - SBC_x000D_
59.104.273/0001-29</v>
          </cell>
          <cell r="F811" t="str">
            <v>BSAO0038765</v>
          </cell>
          <cell r="G811" t="str">
            <v>DAIMLER TRUCK</v>
          </cell>
          <cell r="H811" t="str">
            <v>HAPPAG LLOYD BRASIL AGENCIAMENTO MARITIM</v>
          </cell>
          <cell r="I811" t="str">
            <v>MARITIMA</v>
          </cell>
          <cell r="J811" t="str">
            <v/>
          </cell>
          <cell r="K811">
            <v>44598</v>
          </cell>
          <cell r="L811" t="str">
            <v>HLCUSTR220115977</v>
          </cell>
          <cell r="M811" t="str">
            <v>1250253048</v>
          </cell>
          <cell r="Q811">
            <v>44598</v>
          </cell>
          <cell r="R811" t="str">
            <v>9618305 - MSC ATHENS</v>
          </cell>
          <cell r="S811" t="str">
            <v>FCL</v>
          </cell>
          <cell r="T811">
            <v>44616</v>
          </cell>
          <cell r="U811">
            <v>44616</v>
          </cell>
          <cell r="V811" t="str">
            <v>152205038339635</v>
          </cell>
          <cell r="W811">
            <v>44616</v>
          </cell>
          <cell r="X811" t="str">
            <v/>
          </cell>
          <cell r="Y811" t="str">
            <v/>
          </cell>
          <cell r="Z811" t="str">
            <v/>
          </cell>
          <cell r="AA811" t="str">
            <v>0817800
PORTO DE SANTOS</v>
          </cell>
          <cell r="AB811" t="str">
            <v/>
          </cell>
          <cell r="AC811" t="str">
            <v/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B812">
            <v>540201512</v>
          </cell>
          <cell r="C812" t="str">
            <v>Normal</v>
          </cell>
          <cell r="D812" t="str">
            <v>Produtivo</v>
          </cell>
          <cell r="E812" t="str">
            <v>MBBRAS - SBC_x000D_
59.104.273/0001-29</v>
          </cell>
          <cell r="F812" t="str">
            <v>BSAO0038782</v>
          </cell>
          <cell r="G812" t="str">
            <v>DAIMLER TRUCK</v>
          </cell>
          <cell r="H812" t="str">
            <v>HAPPAG LLOYD BRASIL AGENCIAMENTO MARITIM</v>
          </cell>
          <cell r="I812" t="str">
            <v>MARITIMA</v>
          </cell>
          <cell r="J812" t="str">
            <v/>
          </cell>
          <cell r="K812">
            <v>44597</v>
          </cell>
          <cell r="L812" t="str">
            <v>HLCUSTR220117431</v>
          </cell>
          <cell r="M812" t="str">
            <v>1250253080</v>
          </cell>
          <cell r="Q812">
            <v>44597</v>
          </cell>
          <cell r="R812" t="str">
            <v>9618305 - MSC ATHENS</v>
          </cell>
          <cell r="S812" t="str">
            <v>FCL</v>
          </cell>
          <cell r="T812">
            <v>44616</v>
          </cell>
          <cell r="U812">
            <v>44616</v>
          </cell>
          <cell r="V812" t="str">
            <v>152205038343586</v>
          </cell>
          <cell r="W812">
            <v>44616</v>
          </cell>
          <cell r="X812" t="str">
            <v/>
          </cell>
          <cell r="Y812" t="str">
            <v/>
          </cell>
          <cell r="Z812" t="str">
            <v/>
          </cell>
          <cell r="AA812" t="str">
            <v>0817800
PORTO DE SANTOS</v>
          </cell>
          <cell r="AB812" t="str">
            <v/>
          </cell>
          <cell r="AC812" t="str">
            <v/>
          </cell>
          <cell r="AD812" t="str">
            <v/>
          </cell>
          <cell r="AE812" t="str">
            <v/>
          </cell>
          <cell r="AF812" t="str">
            <v/>
          </cell>
          <cell r="AG812" t="str">
            <v/>
          </cell>
          <cell r="AH812" t="str">
            <v/>
          </cell>
          <cell r="AI812" t="str">
            <v/>
          </cell>
          <cell r="AJ812" t="str">
            <v/>
          </cell>
          <cell r="AK812" t="str">
            <v/>
          </cell>
        </row>
        <row r="813">
          <cell r="B813">
            <v>540201516</v>
          </cell>
          <cell r="C813" t="str">
            <v>Normal</v>
          </cell>
          <cell r="D813" t="str">
            <v>Produtivo</v>
          </cell>
          <cell r="E813" t="str">
            <v>MBBRAS - SBC_x000D_
59.104.273/0001-29</v>
          </cell>
          <cell r="F813" t="str">
            <v>BSAO0038786</v>
          </cell>
          <cell r="G813" t="str">
            <v>DAIMLER TRUCK</v>
          </cell>
          <cell r="H813" t="str">
            <v>HAPPAG LLOYD BRASIL AGENCIAMENTO MARITIM</v>
          </cell>
          <cell r="I813" t="str">
            <v>MARITIMA</v>
          </cell>
          <cell r="J813" t="str">
            <v/>
          </cell>
          <cell r="K813">
            <v>44597</v>
          </cell>
          <cell r="L813" t="str">
            <v>HLCUSTR220117442</v>
          </cell>
          <cell r="M813" t="str">
            <v>1250253077</v>
          </cell>
          <cell r="Q813">
            <v>44597</v>
          </cell>
          <cell r="R813" t="str">
            <v>9618305 - MSC ATHENS</v>
          </cell>
          <cell r="S813" t="str">
            <v>FCL</v>
          </cell>
          <cell r="T813">
            <v>44616</v>
          </cell>
          <cell r="U813">
            <v>44616</v>
          </cell>
          <cell r="V813" t="str">
            <v>152205038343667</v>
          </cell>
          <cell r="W813">
            <v>44616</v>
          </cell>
          <cell r="X813" t="str">
            <v/>
          </cell>
          <cell r="Y813" t="str">
            <v/>
          </cell>
          <cell r="Z813" t="str">
            <v/>
          </cell>
          <cell r="AA813" t="str">
            <v>0817800
PORTO DE SANTOS</v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B814">
            <v>540201530</v>
          </cell>
          <cell r="C814" t="str">
            <v>Normal</v>
          </cell>
          <cell r="D814" t="str">
            <v>Produtivo</v>
          </cell>
          <cell r="E814" t="str">
            <v>MBBRAS - SBC_x000D_
59.104.273/0001-29</v>
          </cell>
          <cell r="F814" t="str">
            <v>BSAO0038792</v>
          </cell>
          <cell r="G814" t="str">
            <v>DAIMLER TRUCK</v>
          </cell>
          <cell r="H814" t="str">
            <v>HAPPAG LLOYD BRASIL AGENCIAMENTO MARITIM</v>
          </cell>
          <cell r="I814" t="str">
            <v>MARITIMA</v>
          </cell>
          <cell r="J814" t="str">
            <v/>
          </cell>
          <cell r="K814">
            <v>44597</v>
          </cell>
          <cell r="L814" t="str">
            <v>HLCUSTR220117497</v>
          </cell>
          <cell r="M814" t="str">
            <v>1250253081</v>
          </cell>
          <cell r="Q814">
            <v>44597</v>
          </cell>
          <cell r="R814" t="str">
            <v>9618305 - MSC ATHENS</v>
          </cell>
          <cell r="S814" t="str">
            <v>FCL</v>
          </cell>
          <cell r="T814">
            <v>44616</v>
          </cell>
          <cell r="U814">
            <v>44616</v>
          </cell>
          <cell r="V814" t="str">
            <v>152205038343900</v>
          </cell>
          <cell r="W814">
            <v>44616</v>
          </cell>
          <cell r="X814" t="str">
            <v/>
          </cell>
          <cell r="Y814" t="str">
            <v/>
          </cell>
          <cell r="Z814" t="str">
            <v/>
          </cell>
          <cell r="AA814" t="str">
            <v>0817800
PORTO DE SANTOS</v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B815">
            <v>540201527</v>
          </cell>
          <cell r="C815" t="str">
            <v>Normal</v>
          </cell>
          <cell r="D815" t="str">
            <v>Produtivo</v>
          </cell>
          <cell r="E815" t="str">
            <v>MBBRAS - SBC_x000D_
59.104.273/0001-29</v>
          </cell>
          <cell r="F815" t="str">
            <v>BSAO0038790</v>
          </cell>
          <cell r="G815" t="str">
            <v>DAIMLER TRUCK</v>
          </cell>
          <cell r="H815" t="str">
            <v>HAPPAG LLOYD BRASIL AGENCIAMENTO MARITIM</v>
          </cell>
          <cell r="I815" t="str">
            <v>MARITIMA</v>
          </cell>
          <cell r="J815" t="str">
            <v/>
          </cell>
          <cell r="K815">
            <v>44597</v>
          </cell>
          <cell r="L815" t="str">
            <v>HLCUSTR220117464</v>
          </cell>
          <cell r="M815" t="str">
            <v>1250253076</v>
          </cell>
          <cell r="Q815">
            <v>44603</v>
          </cell>
          <cell r="R815" t="str">
            <v>9618305 - MSC ATHENS</v>
          </cell>
          <cell r="S815" t="str">
            <v>FCL</v>
          </cell>
          <cell r="T815">
            <v>44616</v>
          </cell>
          <cell r="U815">
            <v>44616</v>
          </cell>
          <cell r="V815" t="str">
            <v>152205038343829</v>
          </cell>
          <cell r="W815">
            <v>44616</v>
          </cell>
          <cell r="X815" t="str">
            <v/>
          </cell>
          <cell r="Y815" t="str">
            <v/>
          </cell>
          <cell r="Z815" t="str">
            <v/>
          </cell>
          <cell r="AA815" t="str">
            <v>0817800
PORTO DE SANTOS</v>
          </cell>
          <cell r="AB815" t="str">
            <v>0817800
PORTO DE SANTOS</v>
          </cell>
          <cell r="AC815" t="str">
            <v>BRASIL TERMINAL PORTUÁRIO S/A</v>
          </cell>
          <cell r="AD815">
            <v>44627</v>
          </cell>
          <cell r="AE815" t="str">
            <v>22/0433906-6</v>
          </cell>
          <cell r="AF815">
            <v>44628</v>
          </cell>
          <cell r="AG815" t="str">
            <v>Verde</v>
          </cell>
          <cell r="AH815">
            <v>44628</v>
          </cell>
          <cell r="AI815" t="str">
            <v/>
          </cell>
          <cell r="AJ815" t="str">
            <v/>
          </cell>
          <cell r="AK815">
            <v>44628</v>
          </cell>
        </row>
        <row r="816">
          <cell r="B816">
            <v>540201546</v>
          </cell>
          <cell r="C816" t="str">
            <v>Normal</v>
          </cell>
          <cell r="D816" t="str">
            <v>Produtivo</v>
          </cell>
          <cell r="E816" t="str">
            <v>MBBRAS - SBC_x000D_
59.104.273/0001-29</v>
          </cell>
          <cell r="F816" t="str">
            <v>BSAO0038793</v>
          </cell>
          <cell r="G816" t="str">
            <v>DAIMLER TRUCK</v>
          </cell>
          <cell r="H816" t="str">
            <v>HAPPAG LLOYD BRASIL AGENCIAMENTO MARITIM</v>
          </cell>
          <cell r="I816" t="str">
            <v>MARITIMA</v>
          </cell>
          <cell r="J816" t="str">
            <v/>
          </cell>
          <cell r="K816">
            <v>44597</v>
          </cell>
          <cell r="L816" t="str">
            <v>HLCUSTR220117560</v>
          </cell>
          <cell r="M816" t="str">
            <v>1250253084</v>
          </cell>
          <cell r="Q816">
            <v>44603</v>
          </cell>
          <cell r="R816" t="str">
            <v>9618305 - MSC ATHENS</v>
          </cell>
          <cell r="S816" t="str">
            <v>FCL</v>
          </cell>
          <cell r="T816">
            <v>44616</v>
          </cell>
          <cell r="U816">
            <v>44616</v>
          </cell>
          <cell r="V816" t="str">
            <v>152205038344043</v>
          </cell>
          <cell r="W816">
            <v>44616</v>
          </cell>
          <cell r="X816" t="str">
            <v/>
          </cell>
          <cell r="Y816" t="str">
            <v/>
          </cell>
          <cell r="Z816" t="str">
            <v/>
          </cell>
          <cell r="AA816" t="str">
            <v>0817800
PORTO DE SANTOS</v>
          </cell>
          <cell r="AB816" t="str">
            <v>0817800
PORTO DE SANTOS</v>
          </cell>
          <cell r="AC816" t="str">
            <v>BRASIL TERMINAL PORTUÁRIO S/A</v>
          </cell>
          <cell r="AD816">
            <v>44623</v>
          </cell>
          <cell r="AE816" t="str">
            <v>22/0407453-4</v>
          </cell>
          <cell r="AF816">
            <v>44624</v>
          </cell>
          <cell r="AG816" t="str">
            <v>Verde</v>
          </cell>
          <cell r="AH816">
            <v>44624</v>
          </cell>
          <cell r="AI816" t="str">
            <v/>
          </cell>
          <cell r="AJ816" t="str">
            <v/>
          </cell>
          <cell r="AK816">
            <v>44627</v>
          </cell>
        </row>
        <row r="817">
          <cell r="B817">
            <v>540201517</v>
          </cell>
          <cell r="C817" t="str">
            <v>Normal</v>
          </cell>
          <cell r="D817" t="str">
            <v>Produtivo</v>
          </cell>
          <cell r="E817" t="str">
            <v>MBBRAS - SBC_x000D_
59.104.273/0001-29</v>
          </cell>
          <cell r="F817" t="str">
            <v>BSAO0038788</v>
          </cell>
          <cell r="G817" t="str">
            <v>DAIMLER TRUCK</v>
          </cell>
          <cell r="H817" t="str">
            <v>HAPPAG LLOYD BRASIL AGENCIAMENTO MARITIM</v>
          </cell>
          <cell r="I817" t="str">
            <v>MARITIMA</v>
          </cell>
          <cell r="J817" t="str">
            <v/>
          </cell>
          <cell r="K817">
            <v>44597</v>
          </cell>
          <cell r="L817" t="str">
            <v>HLCUSTR220117453</v>
          </cell>
          <cell r="M817" t="str">
            <v>1250253082</v>
          </cell>
          <cell r="Q817">
            <v>44603</v>
          </cell>
          <cell r="R817" t="str">
            <v>9618305 - MSC ATHENS</v>
          </cell>
          <cell r="S817" t="str">
            <v>FCL</v>
          </cell>
          <cell r="T817">
            <v>44616</v>
          </cell>
          <cell r="U817">
            <v>44616</v>
          </cell>
          <cell r="V817" t="str">
            <v>152205038343748</v>
          </cell>
          <cell r="W817">
            <v>44616</v>
          </cell>
          <cell r="X817" t="str">
            <v/>
          </cell>
          <cell r="Y817" t="str">
            <v/>
          </cell>
          <cell r="Z817" t="str">
            <v/>
          </cell>
          <cell r="AA817" t="str">
            <v>0817800
PORTO DE SANTOS</v>
          </cell>
          <cell r="AB817" t="str">
            <v>0817800
PORTO DE SANTOS</v>
          </cell>
          <cell r="AC817" t="str">
            <v>BRASIL TERMINAL PORTUÁRIO S/A</v>
          </cell>
          <cell r="AD817">
            <v>44623</v>
          </cell>
          <cell r="AE817" t="str">
            <v>22/0407449-6</v>
          </cell>
          <cell r="AF817">
            <v>44624</v>
          </cell>
          <cell r="AG817" t="str">
            <v>Verde</v>
          </cell>
          <cell r="AH817">
            <v>44624</v>
          </cell>
          <cell r="AI817" t="str">
            <v/>
          </cell>
          <cell r="AJ817" t="str">
            <v/>
          </cell>
          <cell r="AK817" t="str">
            <v/>
          </cell>
        </row>
        <row r="818">
          <cell r="B818">
            <v>540201548</v>
          </cell>
          <cell r="C818" t="str">
            <v>Normal</v>
          </cell>
          <cell r="D818" t="str">
            <v>Produtivo</v>
          </cell>
          <cell r="E818" t="str">
            <v>MBBRAS - SBC_x000D_
59.104.273/0001-29</v>
          </cell>
          <cell r="F818" t="str">
            <v>BSAO0038798</v>
          </cell>
          <cell r="G818" t="str">
            <v>DAIMLER TRUCK</v>
          </cell>
          <cell r="H818" t="str">
            <v>HAPPAG LLOYD BRASIL AGENCIAMENTO MARITIM</v>
          </cell>
          <cell r="I818" t="str">
            <v>MARITIMA</v>
          </cell>
          <cell r="J818" t="str">
            <v/>
          </cell>
          <cell r="K818">
            <v>44597</v>
          </cell>
          <cell r="L818" t="str">
            <v>HLCUSTR220117749</v>
          </cell>
          <cell r="M818" t="str">
            <v>1250253087</v>
          </cell>
          <cell r="Q818">
            <v>44603</v>
          </cell>
          <cell r="R818" t="str">
            <v>9618305 - MSC ATHENS</v>
          </cell>
          <cell r="S818" t="str">
            <v>FCL</v>
          </cell>
          <cell r="T818">
            <v>44616</v>
          </cell>
          <cell r="U818">
            <v>44616</v>
          </cell>
          <cell r="V818" t="str">
            <v>152205038344205</v>
          </cell>
          <cell r="W818">
            <v>44616</v>
          </cell>
          <cell r="X818" t="str">
            <v/>
          </cell>
          <cell r="Y818" t="str">
            <v/>
          </cell>
          <cell r="Z818" t="str">
            <v/>
          </cell>
          <cell r="AA818" t="str">
            <v>0817800
PORTO DE SANTOS</v>
          </cell>
          <cell r="AB818" t="str">
            <v>0817800
PORTO DE SANTOS</v>
          </cell>
          <cell r="AC818" t="str">
            <v>BRASIL TERMINAL PORTUÁRIO S/A</v>
          </cell>
          <cell r="AD818">
            <v>44623</v>
          </cell>
          <cell r="AE818" t="str">
            <v>22/0407245-0</v>
          </cell>
          <cell r="AF818">
            <v>44624</v>
          </cell>
          <cell r="AG818" t="str">
            <v>Verde</v>
          </cell>
          <cell r="AH818">
            <v>44624</v>
          </cell>
          <cell r="AI818" t="str">
            <v/>
          </cell>
          <cell r="AJ818" t="str">
            <v/>
          </cell>
          <cell r="AK818">
            <v>44628</v>
          </cell>
        </row>
        <row r="819">
          <cell r="B819">
            <v>540201547</v>
          </cell>
          <cell r="C819" t="str">
            <v>Normal</v>
          </cell>
          <cell r="D819" t="str">
            <v>Produtivo</v>
          </cell>
          <cell r="E819" t="str">
            <v>MBBRAS - SBC_x000D_
59.104.273/0001-29</v>
          </cell>
          <cell r="F819" t="str">
            <v>BSAO0038796</v>
          </cell>
          <cell r="G819" t="str">
            <v>DAIMLER TRUCK</v>
          </cell>
          <cell r="H819" t="str">
            <v>HAPPAG LLOYD BRASIL AGENCIAMENTO MARITIM</v>
          </cell>
          <cell r="I819" t="str">
            <v>MARITIMA</v>
          </cell>
          <cell r="J819" t="str">
            <v/>
          </cell>
          <cell r="K819">
            <v>44597</v>
          </cell>
          <cell r="L819" t="str">
            <v>HLCUSTR220117727</v>
          </cell>
          <cell r="M819" t="str">
            <v>1250253083</v>
          </cell>
          <cell r="Q819">
            <v>44597</v>
          </cell>
          <cell r="R819" t="str">
            <v>9618305 - MSC ATHENS</v>
          </cell>
          <cell r="S819" t="str">
            <v>FCL</v>
          </cell>
          <cell r="T819">
            <v>44616</v>
          </cell>
          <cell r="U819">
            <v>44616</v>
          </cell>
          <cell r="V819" t="str">
            <v>152205038344124</v>
          </cell>
          <cell r="W819">
            <v>44616</v>
          </cell>
          <cell r="X819" t="str">
            <v/>
          </cell>
          <cell r="Y819" t="str">
            <v/>
          </cell>
          <cell r="Z819" t="str">
            <v/>
          </cell>
          <cell r="AA819" t="str">
            <v>0817800
PORTO DE SANTOS</v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</row>
        <row r="820">
          <cell r="B820">
            <v>540201549</v>
          </cell>
          <cell r="C820" t="str">
            <v>Normal</v>
          </cell>
          <cell r="D820" t="str">
            <v>Produtivo</v>
          </cell>
          <cell r="E820" t="str">
            <v>MBBRAS - SBC_x000D_
59.104.273/0001-29</v>
          </cell>
          <cell r="F820" t="str">
            <v>BSAO0038799</v>
          </cell>
          <cell r="G820" t="str">
            <v>DAIMLER TRUCK</v>
          </cell>
          <cell r="H820" t="str">
            <v>HAPPAG LLOYD BRASIL AGENCIAMENTO MARITIM</v>
          </cell>
          <cell r="I820" t="str">
            <v>MARITIMA</v>
          </cell>
          <cell r="J820" t="str">
            <v/>
          </cell>
          <cell r="K820">
            <v>44597</v>
          </cell>
          <cell r="L820" t="str">
            <v>HLCUSTR220117866</v>
          </cell>
          <cell r="M820" t="str">
            <v>1250253085</v>
          </cell>
          <cell r="Q820">
            <v>44597</v>
          </cell>
          <cell r="R820" t="str">
            <v>9618305 - MSC ATHENS</v>
          </cell>
          <cell r="S820" t="str">
            <v>FCL</v>
          </cell>
          <cell r="T820">
            <v>44616</v>
          </cell>
          <cell r="U820">
            <v>44616</v>
          </cell>
          <cell r="V820" t="str">
            <v>152205038344396</v>
          </cell>
          <cell r="W820">
            <v>44616</v>
          </cell>
          <cell r="X820" t="str">
            <v/>
          </cell>
          <cell r="Y820" t="str">
            <v/>
          </cell>
          <cell r="Z820" t="str">
            <v/>
          </cell>
          <cell r="AA820" t="str">
            <v>0817800
PORTO DE SANTOS</v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B821">
            <v>540201553</v>
          </cell>
          <cell r="C821" t="str">
            <v>Normal</v>
          </cell>
          <cell r="D821" t="str">
            <v/>
          </cell>
          <cell r="E821" t="str">
            <v>MBBRAS - SBC_x000D_
59.104.273/0001-29</v>
          </cell>
          <cell r="F821" t="str">
            <v>BSAO0038806</v>
          </cell>
          <cell r="G821" t="str">
            <v/>
          </cell>
          <cell r="H821" t="str">
            <v/>
          </cell>
          <cell r="I821" t="str">
            <v>MARITIMA</v>
          </cell>
          <cell r="J821" t="str">
            <v/>
          </cell>
          <cell r="K821" t="str">
            <v/>
          </cell>
          <cell r="L821" t="str">
            <v>HLCUSTR220118149</v>
          </cell>
          <cell r="M821" t="str">
            <v>1250253090</v>
          </cell>
          <cell r="Q821">
            <v>44603</v>
          </cell>
          <cell r="R821" t="str">
            <v>9618305 - MSC ATHENS</v>
          </cell>
          <cell r="S821" t="str">
            <v/>
          </cell>
          <cell r="T821">
            <v>44616</v>
          </cell>
          <cell r="U821">
            <v>44616</v>
          </cell>
          <cell r="V821" t="str">
            <v>152205038344809</v>
          </cell>
          <cell r="W821">
            <v>44616</v>
          </cell>
          <cell r="X821" t="str">
            <v/>
          </cell>
          <cell r="Y821" t="str">
            <v/>
          </cell>
          <cell r="Z821" t="str">
            <v/>
          </cell>
          <cell r="AA821" t="str">
            <v>0817800
PORTO DE SANTOS</v>
          </cell>
          <cell r="AB821" t="str">
            <v>0817800
PORTO DE SANTOS</v>
          </cell>
          <cell r="AC821" t="str">
            <v>BRASIL TERMINAL PORTUÁRIO S/A</v>
          </cell>
          <cell r="AD821">
            <v>44623</v>
          </cell>
          <cell r="AE821" t="str">
            <v>22/0407239-6</v>
          </cell>
          <cell r="AF821">
            <v>44624</v>
          </cell>
          <cell r="AG821" t="str">
            <v>Verde</v>
          </cell>
          <cell r="AH821">
            <v>44624</v>
          </cell>
          <cell r="AI821" t="str">
            <v/>
          </cell>
          <cell r="AJ821" t="str">
            <v/>
          </cell>
          <cell r="AK821">
            <v>44627</v>
          </cell>
        </row>
        <row r="822">
          <cell r="B822">
            <v>540201552</v>
          </cell>
          <cell r="C822" t="str">
            <v>Normal</v>
          </cell>
          <cell r="D822" t="str">
            <v/>
          </cell>
          <cell r="E822" t="str">
            <v>MBBRAS - SBC_x000D_
59.104.273/0001-29</v>
          </cell>
          <cell r="F822" t="str">
            <v>BSAO0038804</v>
          </cell>
          <cell r="G822" t="str">
            <v/>
          </cell>
          <cell r="H822" t="str">
            <v/>
          </cell>
          <cell r="I822" t="str">
            <v>MARITIMA</v>
          </cell>
          <cell r="J822" t="str">
            <v/>
          </cell>
          <cell r="K822" t="str">
            <v/>
          </cell>
          <cell r="L822" t="str">
            <v>HLCUSTR220118127</v>
          </cell>
          <cell r="M822" t="str">
            <v>1250253091</v>
          </cell>
          <cell r="Q822" t="str">
            <v/>
          </cell>
          <cell r="R822" t="str">
            <v>9618305 - MSC ATHENS</v>
          </cell>
          <cell r="S822" t="str">
            <v/>
          </cell>
          <cell r="T822">
            <v>44616</v>
          </cell>
          <cell r="U822">
            <v>44616</v>
          </cell>
          <cell r="V822" t="str">
            <v>152205038344710</v>
          </cell>
          <cell r="W822">
            <v>44616</v>
          </cell>
          <cell r="X822" t="str">
            <v/>
          </cell>
          <cell r="Y822" t="str">
            <v/>
          </cell>
          <cell r="Z822" t="str">
            <v/>
          </cell>
          <cell r="AA822" t="str">
            <v>0817800
PORTO DE SANTOS</v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</row>
        <row r="823">
          <cell r="B823">
            <v>540201551</v>
          </cell>
          <cell r="C823" t="str">
            <v>Normal</v>
          </cell>
          <cell r="D823" t="str">
            <v/>
          </cell>
          <cell r="E823" t="str">
            <v>MBBRAS - SBC_x000D_
59.104.273/0001-29</v>
          </cell>
          <cell r="F823" t="str">
            <v>BSAO0038803</v>
          </cell>
          <cell r="G823" t="str">
            <v/>
          </cell>
          <cell r="H823" t="str">
            <v/>
          </cell>
          <cell r="I823" t="str">
            <v>MARITIMA</v>
          </cell>
          <cell r="J823" t="str">
            <v/>
          </cell>
          <cell r="K823" t="str">
            <v/>
          </cell>
          <cell r="L823" t="str">
            <v>HLCUSTR220118098</v>
          </cell>
          <cell r="M823" t="str">
            <v>1250253086</v>
          </cell>
          <cell r="Q823" t="str">
            <v/>
          </cell>
          <cell r="R823" t="str">
            <v>9618305 - MSC ATHENS</v>
          </cell>
          <cell r="S823" t="str">
            <v/>
          </cell>
          <cell r="T823">
            <v>44616</v>
          </cell>
          <cell r="U823">
            <v>44616</v>
          </cell>
          <cell r="V823" t="str">
            <v>152205038344639</v>
          </cell>
          <cell r="W823">
            <v>44616</v>
          </cell>
          <cell r="X823" t="str">
            <v/>
          </cell>
          <cell r="Y823" t="str">
            <v/>
          </cell>
          <cell r="Z823" t="str">
            <v/>
          </cell>
          <cell r="AA823" t="str">
            <v>0817800
PORTO DE SANTOS</v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</row>
        <row r="824">
          <cell r="B824">
            <v>540201550</v>
          </cell>
          <cell r="C824" t="str">
            <v>Normal</v>
          </cell>
          <cell r="D824" t="str">
            <v/>
          </cell>
          <cell r="E824" t="str">
            <v>MBBRAS - SBC_x000D_
59.104.273/0001-29</v>
          </cell>
          <cell r="F824" t="str">
            <v>BSAO0038802</v>
          </cell>
          <cell r="G824" t="str">
            <v/>
          </cell>
          <cell r="H824" t="str">
            <v/>
          </cell>
          <cell r="I824" t="str">
            <v>MARITIMA</v>
          </cell>
          <cell r="J824" t="str">
            <v/>
          </cell>
          <cell r="K824" t="str">
            <v/>
          </cell>
          <cell r="L824" t="str">
            <v>HLCUSTR220118043</v>
          </cell>
          <cell r="M824" t="str">
            <v>1250253088</v>
          </cell>
          <cell r="Q824">
            <v>44603</v>
          </cell>
          <cell r="R824" t="str">
            <v>9618305 - MSC ATHENS</v>
          </cell>
          <cell r="S824" t="str">
            <v/>
          </cell>
          <cell r="T824">
            <v>44616</v>
          </cell>
          <cell r="U824">
            <v>44616</v>
          </cell>
          <cell r="V824" t="str">
            <v>152205038344558</v>
          </cell>
          <cell r="W824">
            <v>44616</v>
          </cell>
          <cell r="X824" t="str">
            <v/>
          </cell>
          <cell r="Y824" t="str">
            <v/>
          </cell>
          <cell r="Z824" t="str">
            <v/>
          </cell>
          <cell r="AA824" t="str">
            <v>0817800
PORTO DE SANTOS</v>
          </cell>
          <cell r="AB824" t="str">
            <v>0817800
PORTO DE SANTOS</v>
          </cell>
          <cell r="AC824" t="str">
            <v>BRASIL TERMINAL PORTUÁRIO S/A</v>
          </cell>
          <cell r="AD824">
            <v>44617</v>
          </cell>
          <cell r="AE824" t="str">
            <v>22/0384612-6</v>
          </cell>
          <cell r="AF824">
            <v>44623</v>
          </cell>
          <cell r="AG824" t="str">
            <v>Verde</v>
          </cell>
          <cell r="AH824">
            <v>44623</v>
          </cell>
          <cell r="AI824" t="str">
            <v/>
          </cell>
          <cell r="AJ824" t="str">
            <v/>
          </cell>
          <cell r="AK824">
            <v>44623</v>
          </cell>
        </row>
        <row r="825">
          <cell r="B825">
            <v>540201554</v>
          </cell>
          <cell r="C825" t="str">
            <v>Normal</v>
          </cell>
          <cell r="D825" t="str">
            <v/>
          </cell>
          <cell r="E825" t="str">
            <v>MBBRAS - SBC_x000D_
59.104.273/0001-29</v>
          </cell>
          <cell r="F825" t="str">
            <v>BSAO0038807</v>
          </cell>
          <cell r="G825" t="str">
            <v/>
          </cell>
          <cell r="H825" t="str">
            <v/>
          </cell>
          <cell r="I825" t="str">
            <v>MARITIMA</v>
          </cell>
          <cell r="J825" t="str">
            <v/>
          </cell>
          <cell r="K825" t="str">
            <v/>
          </cell>
          <cell r="L825" t="str">
            <v>HLCUSTR220118277</v>
          </cell>
          <cell r="M825" t="str">
            <v>1250253094</v>
          </cell>
          <cell r="Q825" t="str">
            <v/>
          </cell>
          <cell r="R825" t="str">
            <v>9618305 - MSC ATHENS</v>
          </cell>
          <cell r="S825" t="str">
            <v/>
          </cell>
          <cell r="T825">
            <v>44616</v>
          </cell>
          <cell r="U825">
            <v>44616</v>
          </cell>
          <cell r="V825" t="str">
            <v>152205038344981</v>
          </cell>
          <cell r="W825">
            <v>44616</v>
          </cell>
          <cell r="X825" t="str">
            <v/>
          </cell>
          <cell r="Y825" t="str">
            <v/>
          </cell>
          <cell r="Z825" t="str">
            <v/>
          </cell>
          <cell r="AA825" t="str">
            <v>0817800
PORTO DE SANTOS</v>
          </cell>
          <cell r="AB825" t="str">
            <v/>
          </cell>
          <cell r="AC825" t="str">
            <v/>
          </cell>
          <cell r="AD825" t="str">
            <v/>
          </cell>
          <cell r="AE825" t="str">
            <v/>
          </cell>
          <cell r="AF825" t="str">
            <v/>
          </cell>
          <cell r="AG825" t="str">
            <v/>
          </cell>
          <cell r="AH825" t="str">
            <v/>
          </cell>
          <cell r="AI825" t="str">
            <v/>
          </cell>
          <cell r="AJ825" t="str">
            <v/>
          </cell>
          <cell r="AK825" t="str">
            <v/>
          </cell>
        </row>
        <row r="826">
          <cell r="B826">
            <v>540201555</v>
          </cell>
          <cell r="C826" t="str">
            <v>Normal</v>
          </cell>
          <cell r="D826" t="str">
            <v>Produtivo</v>
          </cell>
          <cell r="E826" t="str">
            <v>MBBRAS - SBC_x000D_
59.104.273/0001-29</v>
          </cell>
          <cell r="F826" t="str">
            <v>BSAO0038821</v>
          </cell>
          <cell r="G826" t="str">
            <v>DAIMLER TRUCK</v>
          </cell>
          <cell r="H826" t="str">
            <v>HAPPAG LLOYD BRASIL AGENCIAMENTO MARITIM</v>
          </cell>
          <cell r="I826" t="str">
            <v>MARITIMA</v>
          </cell>
          <cell r="J826" t="str">
            <v/>
          </cell>
          <cell r="K826">
            <v>44597</v>
          </cell>
          <cell r="L826" t="str">
            <v>HLCUSTR220118328</v>
          </cell>
          <cell r="M826" t="str">
            <v>1250253099</v>
          </cell>
          <cell r="Q826">
            <v>44603</v>
          </cell>
          <cell r="R826" t="str">
            <v>9618305 - MSC ATHENS</v>
          </cell>
          <cell r="S826" t="str">
            <v>FCL</v>
          </cell>
          <cell r="T826">
            <v>44616</v>
          </cell>
          <cell r="U826">
            <v>44616</v>
          </cell>
          <cell r="V826" t="str">
            <v>152205038345015</v>
          </cell>
          <cell r="W826">
            <v>44616</v>
          </cell>
          <cell r="X826" t="str">
            <v/>
          </cell>
          <cell r="Y826" t="str">
            <v/>
          </cell>
          <cell r="Z826" t="str">
            <v/>
          </cell>
          <cell r="AA826" t="str">
            <v>0817800
PORTO DE SANTOS</v>
          </cell>
          <cell r="AB826" t="str">
            <v>0817800
PORTO DE SANTOS</v>
          </cell>
          <cell r="AC826" t="str">
            <v>BRASIL TERMINAL PORTUÁRIO S/A</v>
          </cell>
          <cell r="AD826">
            <v>44617</v>
          </cell>
          <cell r="AE826" t="str">
            <v>22/0384613-4</v>
          </cell>
          <cell r="AF826">
            <v>44623</v>
          </cell>
          <cell r="AG826" t="str">
            <v>Verde</v>
          </cell>
          <cell r="AH826">
            <v>44623</v>
          </cell>
          <cell r="AI826" t="str">
            <v/>
          </cell>
          <cell r="AJ826" t="str">
            <v/>
          </cell>
          <cell r="AK826" t="str">
            <v/>
          </cell>
        </row>
        <row r="827">
          <cell r="B827">
            <v>540201556</v>
          </cell>
          <cell r="C827" t="str">
            <v>Normal</v>
          </cell>
          <cell r="D827" t="str">
            <v>Produtivo</v>
          </cell>
          <cell r="E827" t="str">
            <v>MBBRAS - SBC_x000D_
59.104.273/0001-29</v>
          </cell>
          <cell r="F827" t="str">
            <v>BSAO0038864</v>
          </cell>
          <cell r="G827" t="str">
            <v>DAIMLER TRUCK</v>
          </cell>
          <cell r="H827" t="str">
            <v>HAPPAG LLOYD BRASIL AGENCIAMENTO MARITIM</v>
          </cell>
          <cell r="I827" t="str">
            <v>MARITIMA</v>
          </cell>
          <cell r="J827" t="str">
            <v/>
          </cell>
          <cell r="K827">
            <v>44597</v>
          </cell>
          <cell r="L827" t="str">
            <v>HLCUSTR220118350</v>
          </cell>
          <cell r="M827" t="str">
            <v>1250253093</v>
          </cell>
          <cell r="Q827">
            <v>44597</v>
          </cell>
          <cell r="R827" t="str">
            <v>9618305 - MSC ATHENS</v>
          </cell>
          <cell r="S827" t="str">
            <v>FCL</v>
          </cell>
          <cell r="T827">
            <v>44616</v>
          </cell>
          <cell r="U827">
            <v>44616</v>
          </cell>
          <cell r="V827" t="str">
            <v>152205038345104</v>
          </cell>
          <cell r="W827">
            <v>44616</v>
          </cell>
          <cell r="X827" t="str">
            <v/>
          </cell>
          <cell r="Y827" t="str">
            <v/>
          </cell>
          <cell r="Z827" t="str">
            <v/>
          </cell>
          <cell r="AA827" t="str">
            <v>0817800
PORTO DE SANTOS</v>
          </cell>
          <cell r="AB827" t="str">
            <v/>
          </cell>
          <cell r="AC827" t="str">
            <v/>
          </cell>
          <cell r="AD827" t="str">
            <v/>
          </cell>
          <cell r="AE827" t="str">
            <v/>
          </cell>
          <cell r="AF827" t="str">
            <v/>
          </cell>
          <cell r="AG827" t="str">
            <v/>
          </cell>
          <cell r="AH827" t="str">
            <v/>
          </cell>
          <cell r="AI827" t="str">
            <v/>
          </cell>
          <cell r="AJ827" t="str">
            <v/>
          </cell>
          <cell r="AK827" t="str">
            <v/>
          </cell>
        </row>
        <row r="828">
          <cell r="B828">
            <v>540201558</v>
          </cell>
          <cell r="C828" t="str">
            <v>Normal</v>
          </cell>
          <cell r="D828" t="str">
            <v>Produtivo</v>
          </cell>
          <cell r="E828" t="str">
            <v>MBBRAS - SBC_x000D_
59.104.273/0001-29</v>
          </cell>
          <cell r="F828" t="str">
            <v>BSAO0038867</v>
          </cell>
          <cell r="G828" t="str">
            <v>DAIMLER TRUCK</v>
          </cell>
          <cell r="H828" t="str">
            <v>HAPPAG LLOYD BRASIL AGENCIAMENTO MARITIM</v>
          </cell>
          <cell r="I828" t="str">
            <v>MARITIMA</v>
          </cell>
          <cell r="J828" t="str">
            <v/>
          </cell>
          <cell r="K828">
            <v>44597</v>
          </cell>
          <cell r="L828" t="str">
            <v>HLCUSTR220118423</v>
          </cell>
          <cell r="M828" t="str">
            <v>1250253097</v>
          </cell>
          <cell r="Q828">
            <v>44597</v>
          </cell>
          <cell r="R828" t="str">
            <v>9618305 - MSC ATHENS</v>
          </cell>
          <cell r="S828" t="str">
            <v>FCL</v>
          </cell>
          <cell r="T828">
            <v>44616</v>
          </cell>
          <cell r="U828">
            <v>44616</v>
          </cell>
          <cell r="V828" t="str">
            <v>152205038345368</v>
          </cell>
          <cell r="W828">
            <v>44616</v>
          </cell>
          <cell r="X828" t="str">
            <v/>
          </cell>
          <cell r="Y828" t="str">
            <v/>
          </cell>
          <cell r="Z828" t="str">
            <v/>
          </cell>
          <cell r="AA828" t="str">
            <v>0817800
PORTO DE SANTOS</v>
          </cell>
          <cell r="AB828" t="str">
            <v/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B829">
            <v>540201560</v>
          </cell>
          <cell r="C829" t="str">
            <v>Normal</v>
          </cell>
          <cell r="D829" t="str">
            <v>Produtivo</v>
          </cell>
          <cell r="E829" t="str">
            <v>MBBRAS - SBC_x000D_
59.104.273/0001-29</v>
          </cell>
          <cell r="F829" t="str">
            <v>BSAO0038870</v>
          </cell>
          <cell r="G829" t="str">
            <v>DAIMLER TRUCK</v>
          </cell>
          <cell r="H829" t="str">
            <v>HAPPAG LLOYD BRASIL AGENCIAMENTO MARITIM</v>
          </cell>
          <cell r="I829" t="str">
            <v>MARITIMA</v>
          </cell>
          <cell r="J829" t="str">
            <v/>
          </cell>
          <cell r="K829">
            <v>44597</v>
          </cell>
          <cell r="L829" t="str">
            <v>HLCUSTR220118456</v>
          </cell>
          <cell r="M829" t="str">
            <v>1250253096</v>
          </cell>
          <cell r="Q829">
            <v>44603</v>
          </cell>
          <cell r="R829" t="str">
            <v>9618305 - MSC ATHENS</v>
          </cell>
          <cell r="S829" t="str">
            <v>FCL</v>
          </cell>
          <cell r="T829">
            <v>44616</v>
          </cell>
          <cell r="U829">
            <v>44616</v>
          </cell>
          <cell r="V829" t="str">
            <v>152205038345520</v>
          </cell>
          <cell r="W829">
            <v>44616</v>
          </cell>
          <cell r="X829" t="str">
            <v/>
          </cell>
          <cell r="Y829" t="str">
            <v/>
          </cell>
          <cell r="Z829" t="str">
            <v/>
          </cell>
          <cell r="AA829" t="str">
            <v>0817800
PORTO DE SANTOS</v>
          </cell>
          <cell r="AB829" t="str">
            <v>0817800
PORTO DE SANTOS</v>
          </cell>
          <cell r="AC829" t="str">
            <v>BRASIL TERMINAL PORTUÁRIO S/A</v>
          </cell>
          <cell r="AD829">
            <v>44628</v>
          </cell>
          <cell r="AE829" t="str">
            <v>22/0442780-1</v>
          </cell>
          <cell r="AF829">
            <v>44628</v>
          </cell>
          <cell r="AG829" t="str">
            <v>Verde</v>
          </cell>
          <cell r="AH829">
            <v>44628</v>
          </cell>
          <cell r="AI829" t="str">
            <v/>
          </cell>
          <cell r="AJ829" t="str">
            <v/>
          </cell>
          <cell r="AK829">
            <v>44629</v>
          </cell>
        </row>
        <row r="830">
          <cell r="B830">
            <v>540201559</v>
          </cell>
          <cell r="C830" t="str">
            <v>Normal</v>
          </cell>
          <cell r="D830" t="str">
            <v>Produtivo</v>
          </cell>
          <cell r="E830" t="str">
            <v>MBBRAS - SBC_x000D_
59.104.273/0001-29</v>
          </cell>
          <cell r="F830" t="str">
            <v>BSAO0038869</v>
          </cell>
          <cell r="G830" t="str">
            <v>DAIMLER TRUCK</v>
          </cell>
          <cell r="H830" t="str">
            <v>HAPPAG LLOYD BRASIL AGENCIAMENTO MARITIM</v>
          </cell>
          <cell r="I830" t="str">
            <v>MARITIMA</v>
          </cell>
          <cell r="J830" t="str">
            <v/>
          </cell>
          <cell r="K830">
            <v>44597</v>
          </cell>
          <cell r="L830" t="str">
            <v>HLCUSTR220118434</v>
          </cell>
          <cell r="M830" t="str">
            <v>1250253095</v>
          </cell>
          <cell r="Q830">
            <v>44597</v>
          </cell>
          <cell r="R830" t="str">
            <v>9618305 - MSC ATHENS</v>
          </cell>
          <cell r="S830" t="str">
            <v>FCL</v>
          </cell>
          <cell r="T830">
            <v>44616</v>
          </cell>
          <cell r="U830">
            <v>44616</v>
          </cell>
          <cell r="V830" t="str">
            <v>152205038345449</v>
          </cell>
          <cell r="W830">
            <v>44616</v>
          </cell>
          <cell r="X830" t="str">
            <v/>
          </cell>
          <cell r="Y830" t="str">
            <v/>
          </cell>
          <cell r="Z830" t="str">
            <v/>
          </cell>
          <cell r="AA830" t="str">
            <v>0817800
PORTO DE SANTOS</v>
          </cell>
          <cell r="AB830" t="str">
            <v/>
          </cell>
          <cell r="AC830" t="str">
            <v/>
          </cell>
          <cell r="AD830" t="str">
            <v/>
          </cell>
          <cell r="AE830" t="str">
            <v/>
          </cell>
          <cell r="AF830" t="str">
            <v/>
          </cell>
          <cell r="AG830" t="str">
            <v/>
          </cell>
          <cell r="AH830" t="str">
            <v/>
          </cell>
          <cell r="AI830" t="str">
            <v/>
          </cell>
          <cell r="AJ830" t="str">
            <v/>
          </cell>
          <cell r="AK830" t="str">
            <v/>
          </cell>
        </row>
        <row r="831">
          <cell r="B831">
            <v>540201557</v>
          </cell>
          <cell r="C831" t="str">
            <v>Normal</v>
          </cell>
          <cell r="D831" t="str">
            <v>Produtivo</v>
          </cell>
          <cell r="E831" t="str">
            <v>MBBRAS - SBC_x000D_
59.104.273/0001-29</v>
          </cell>
          <cell r="F831" t="str">
            <v>BSAO0038866</v>
          </cell>
          <cell r="G831" t="str">
            <v>DAIMLER TRUCK</v>
          </cell>
          <cell r="H831" t="str">
            <v>HAPPAG LLOYD BRASIL AGENCIAMENTO MARITIM</v>
          </cell>
          <cell r="I831" t="str">
            <v>MARITIMA</v>
          </cell>
          <cell r="J831" t="str">
            <v/>
          </cell>
          <cell r="K831">
            <v>44597</v>
          </cell>
          <cell r="L831" t="str">
            <v>HLCUSTR220118412</v>
          </cell>
          <cell r="M831" t="str">
            <v>1250253092</v>
          </cell>
          <cell r="Q831">
            <v>44597</v>
          </cell>
          <cell r="R831" t="str">
            <v>9618305 - MSC ATHENS</v>
          </cell>
          <cell r="S831" t="str">
            <v>FCL</v>
          </cell>
          <cell r="T831">
            <v>44616</v>
          </cell>
          <cell r="U831">
            <v>44616</v>
          </cell>
          <cell r="V831" t="str">
            <v>152205038345287</v>
          </cell>
          <cell r="W831">
            <v>44616</v>
          </cell>
          <cell r="X831" t="str">
            <v/>
          </cell>
          <cell r="Y831" t="str">
            <v/>
          </cell>
          <cell r="Z831" t="str">
            <v/>
          </cell>
          <cell r="AA831" t="str">
            <v>0817800
PORTO DE SANTOS</v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B832">
            <v>540201562</v>
          </cell>
          <cell r="C832" t="str">
            <v>Normal</v>
          </cell>
          <cell r="D832" t="str">
            <v>Produtivo</v>
          </cell>
          <cell r="E832" t="str">
            <v>MBBRAS - SBC_x000D_
59.104.273/0001-29</v>
          </cell>
          <cell r="F832" t="str">
            <v>BSAO0038872</v>
          </cell>
          <cell r="G832" t="str">
            <v>DAIMLER TRUCK</v>
          </cell>
          <cell r="H832" t="str">
            <v>HAPPAG LLOYD BRASIL AGENCIAMENTO MARITIM</v>
          </cell>
          <cell r="I832" t="str">
            <v>MARITIMA</v>
          </cell>
          <cell r="J832" t="str">
            <v/>
          </cell>
          <cell r="K832">
            <v>44597</v>
          </cell>
          <cell r="L832" t="str">
            <v>HLCUSTR220118529</v>
          </cell>
          <cell r="M832" t="str">
            <v>1250253098</v>
          </cell>
          <cell r="Q832">
            <v>44597</v>
          </cell>
          <cell r="R832" t="str">
            <v>9618305 - MSC ATHENS</v>
          </cell>
          <cell r="S832" t="str">
            <v>FCL</v>
          </cell>
          <cell r="T832">
            <v>44616</v>
          </cell>
          <cell r="U832">
            <v>44616</v>
          </cell>
          <cell r="V832" t="str">
            <v>152205038345791</v>
          </cell>
          <cell r="W832">
            <v>44616</v>
          </cell>
          <cell r="X832" t="str">
            <v/>
          </cell>
          <cell r="Y832" t="str">
            <v/>
          </cell>
          <cell r="Z832" t="str">
            <v/>
          </cell>
          <cell r="AA832" t="str">
            <v>0817800
PORTO DE SANTOS</v>
          </cell>
          <cell r="AB832" t="str">
            <v/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B833">
            <v>540201561</v>
          </cell>
          <cell r="C833" t="str">
            <v>Normal</v>
          </cell>
          <cell r="D833" t="str">
            <v>Produtivo</v>
          </cell>
          <cell r="E833" t="str">
            <v>MBBRAS - SBC_x000D_
59.104.273/0001-29</v>
          </cell>
          <cell r="F833" t="str">
            <v>BSAO0038871</v>
          </cell>
          <cell r="G833" t="str">
            <v>DAIMLER TRUCK</v>
          </cell>
          <cell r="H833" t="str">
            <v>HAPPAG LLOYD BRASIL AGENCIAMENTO MARITIM</v>
          </cell>
          <cell r="I833" t="str">
            <v>MARITIMA</v>
          </cell>
          <cell r="J833" t="str">
            <v/>
          </cell>
          <cell r="K833">
            <v>44597</v>
          </cell>
          <cell r="L833" t="str">
            <v>HLCUSTR220118467</v>
          </cell>
          <cell r="M833" t="str">
            <v>1250253100</v>
          </cell>
          <cell r="Q833">
            <v>44597</v>
          </cell>
          <cell r="R833" t="str">
            <v>9618305 - MSC ATHENS</v>
          </cell>
          <cell r="S833" t="str">
            <v>FCL</v>
          </cell>
          <cell r="T833">
            <v>44616</v>
          </cell>
          <cell r="U833">
            <v>44616</v>
          </cell>
          <cell r="V833" t="str">
            <v>152205038345600</v>
          </cell>
          <cell r="W833">
            <v>44616</v>
          </cell>
          <cell r="X833" t="str">
            <v/>
          </cell>
          <cell r="Y833" t="str">
            <v/>
          </cell>
          <cell r="Z833" t="str">
            <v/>
          </cell>
          <cell r="AA833" t="str">
            <v>0817800
PORTO DE SANTOS</v>
          </cell>
          <cell r="AB833" t="str">
            <v/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B834">
            <v>540201564</v>
          </cell>
          <cell r="C834" t="str">
            <v>Normal</v>
          </cell>
          <cell r="D834" t="str">
            <v>Produtivo</v>
          </cell>
          <cell r="E834" t="str">
            <v>MBBRAS - SBC_x000D_
59.104.273/0001-29</v>
          </cell>
          <cell r="F834" t="str">
            <v>BSAO0038875</v>
          </cell>
          <cell r="G834" t="str">
            <v>DAIMLER TRUCK</v>
          </cell>
          <cell r="H834" t="str">
            <v>HAPPAG LLOYD BRASIL AGENCIAMENTO MARITIM</v>
          </cell>
          <cell r="I834" t="str">
            <v>MARITIMA</v>
          </cell>
          <cell r="J834" t="str">
            <v/>
          </cell>
          <cell r="K834">
            <v>44597</v>
          </cell>
          <cell r="L834" t="str">
            <v>HLCUSTR220118540</v>
          </cell>
          <cell r="M834" t="str">
            <v>1250253102</v>
          </cell>
          <cell r="Q834">
            <v>44597</v>
          </cell>
          <cell r="R834" t="str">
            <v>9618305 - MSC ATHENS</v>
          </cell>
          <cell r="S834" t="str">
            <v>FCL</v>
          </cell>
          <cell r="T834">
            <v>44616</v>
          </cell>
          <cell r="U834">
            <v>44616</v>
          </cell>
          <cell r="V834" t="str">
            <v>152205038345953</v>
          </cell>
          <cell r="W834">
            <v>44616</v>
          </cell>
          <cell r="X834" t="str">
            <v/>
          </cell>
          <cell r="Y834" t="str">
            <v/>
          </cell>
          <cell r="Z834" t="str">
            <v/>
          </cell>
          <cell r="AA834" t="str">
            <v>0817800
PORTO DE SANTOS</v>
          </cell>
          <cell r="AB834" t="str">
            <v/>
          </cell>
          <cell r="AC834" t="str">
            <v/>
          </cell>
          <cell r="AD834" t="str">
            <v/>
          </cell>
          <cell r="AE834" t="str">
            <v/>
          </cell>
          <cell r="AF834" t="str">
            <v/>
          </cell>
          <cell r="AG834" t="str">
            <v/>
          </cell>
          <cell r="AH834" t="str">
            <v/>
          </cell>
          <cell r="AI834" t="str">
            <v/>
          </cell>
          <cell r="AJ834" t="str">
            <v/>
          </cell>
          <cell r="AK834" t="str">
            <v/>
          </cell>
        </row>
        <row r="835">
          <cell r="B835">
            <v>540201563</v>
          </cell>
          <cell r="C835" t="str">
            <v>Normal</v>
          </cell>
          <cell r="D835" t="str">
            <v>Produtivo</v>
          </cell>
          <cell r="E835" t="str">
            <v>MBBRAS - SBC_x000D_
59.104.273/0001-29</v>
          </cell>
          <cell r="F835" t="str">
            <v>BSAO0038874</v>
          </cell>
          <cell r="G835" t="str">
            <v>DAIMLER TRUCK</v>
          </cell>
          <cell r="H835" t="str">
            <v>HAPPAG LLOYD BRASIL AGENCIAMENTO MARITIM</v>
          </cell>
          <cell r="I835" t="str">
            <v>MARITIMA</v>
          </cell>
          <cell r="J835" t="str">
            <v/>
          </cell>
          <cell r="K835">
            <v>44597</v>
          </cell>
          <cell r="L835" t="str">
            <v>HLCUSTR220118530</v>
          </cell>
          <cell r="M835" t="str">
            <v>1250253101</v>
          </cell>
          <cell r="Q835">
            <v>44603</v>
          </cell>
          <cell r="R835" t="str">
            <v>9618305 - MSC ATHENS</v>
          </cell>
          <cell r="S835" t="str">
            <v>FCL</v>
          </cell>
          <cell r="T835">
            <v>44616</v>
          </cell>
          <cell r="U835">
            <v>44616</v>
          </cell>
          <cell r="V835" t="str">
            <v>152205038345872</v>
          </cell>
          <cell r="W835">
            <v>44616</v>
          </cell>
          <cell r="X835" t="str">
            <v/>
          </cell>
          <cell r="Y835" t="str">
            <v/>
          </cell>
          <cell r="Z835" t="str">
            <v/>
          </cell>
          <cell r="AA835" t="str">
            <v>0817800
PORTO DE SANTOS</v>
          </cell>
          <cell r="AB835" t="str">
            <v>0817800
PORTO DE SANTOS</v>
          </cell>
          <cell r="AC835" t="str">
            <v>BRASIL TERMINAL PORTUÁRIO S/A</v>
          </cell>
          <cell r="AD835">
            <v>44622</v>
          </cell>
          <cell r="AE835" t="str">
            <v>22/0397282-2</v>
          </cell>
          <cell r="AF835">
            <v>44623</v>
          </cell>
          <cell r="AG835" t="str">
            <v>Verde</v>
          </cell>
          <cell r="AH835">
            <v>44623</v>
          </cell>
          <cell r="AI835" t="str">
            <v/>
          </cell>
          <cell r="AJ835" t="str">
            <v/>
          </cell>
          <cell r="AK835">
            <v>44624</v>
          </cell>
        </row>
        <row r="836">
          <cell r="B836">
            <v>540201565</v>
          </cell>
          <cell r="C836" t="str">
            <v>Normal</v>
          </cell>
          <cell r="D836" t="str">
            <v>Produtivo</v>
          </cell>
          <cell r="E836" t="str">
            <v>MBBRAS - SBC_x000D_
59.104.273/0001-29</v>
          </cell>
          <cell r="F836" t="str">
            <v>BSAO0038876</v>
          </cell>
          <cell r="G836" t="str">
            <v>DAIMLER TRUCK</v>
          </cell>
          <cell r="H836" t="str">
            <v>HAPPAG LLOYD BRASIL AGENCIAMENTO MARITIM</v>
          </cell>
          <cell r="I836" t="str">
            <v>MARITIMA</v>
          </cell>
          <cell r="J836" t="str">
            <v/>
          </cell>
          <cell r="K836">
            <v>44597</v>
          </cell>
          <cell r="L836" t="str">
            <v>HLCUSTR220118690</v>
          </cell>
          <cell r="M836" t="str">
            <v>1250253103</v>
          </cell>
          <cell r="Q836">
            <v>44597</v>
          </cell>
          <cell r="R836" t="str">
            <v>9618305 - MSC ATHENS</v>
          </cell>
          <cell r="S836" t="str">
            <v>FCL</v>
          </cell>
          <cell r="T836">
            <v>44616</v>
          </cell>
          <cell r="U836">
            <v>44616</v>
          </cell>
          <cell r="V836" t="str">
            <v>152205038346097</v>
          </cell>
          <cell r="W836">
            <v>44616</v>
          </cell>
          <cell r="X836" t="str">
            <v/>
          </cell>
          <cell r="Y836" t="str">
            <v/>
          </cell>
          <cell r="Z836" t="str">
            <v/>
          </cell>
          <cell r="AA836" t="str">
            <v>0817800
PORTO DE SANTOS</v>
          </cell>
          <cell r="AB836" t="str">
            <v/>
          </cell>
          <cell r="AC836" t="str">
            <v/>
          </cell>
          <cell r="AD836" t="str">
            <v/>
          </cell>
          <cell r="AE836" t="str">
            <v/>
          </cell>
          <cell r="AF836" t="str">
            <v/>
          </cell>
          <cell r="AG836" t="str">
            <v/>
          </cell>
          <cell r="AH836" t="str">
            <v/>
          </cell>
          <cell r="AI836" t="str">
            <v/>
          </cell>
          <cell r="AJ836" t="str">
            <v/>
          </cell>
          <cell r="AK836" t="str">
            <v/>
          </cell>
        </row>
        <row r="837">
          <cell r="B837">
            <v>540201567</v>
          </cell>
          <cell r="C837" t="str">
            <v>Normal</v>
          </cell>
          <cell r="D837" t="str">
            <v>Produtivo</v>
          </cell>
          <cell r="E837" t="str">
            <v>MBBRAS - SBC_x000D_
59.104.273/0001-29</v>
          </cell>
          <cell r="F837" t="str">
            <v>BSAO0038881</v>
          </cell>
          <cell r="G837" t="str">
            <v>DAIMLER TRUCK</v>
          </cell>
          <cell r="H837" t="str">
            <v>HAPPAG LLOYD BRASIL AGENCIAMENTO MARITIM</v>
          </cell>
          <cell r="I837" t="str">
            <v>MARITIMA</v>
          </cell>
          <cell r="J837" t="str">
            <v/>
          </cell>
          <cell r="K837">
            <v>44597</v>
          </cell>
          <cell r="L837" t="str">
            <v>HLCUSTR220118858</v>
          </cell>
          <cell r="M837" t="str">
            <v>1250253107</v>
          </cell>
          <cell r="Q837">
            <v>44597</v>
          </cell>
          <cell r="R837" t="str">
            <v>9618305 - MSC ATHENS</v>
          </cell>
          <cell r="S837" t="str">
            <v>FCL</v>
          </cell>
          <cell r="T837">
            <v>44616</v>
          </cell>
          <cell r="U837">
            <v>44616</v>
          </cell>
          <cell r="V837" t="str">
            <v>152205038346259</v>
          </cell>
          <cell r="W837">
            <v>44616</v>
          </cell>
          <cell r="X837" t="str">
            <v/>
          </cell>
          <cell r="Y837" t="str">
            <v/>
          </cell>
          <cell r="Z837" t="str">
            <v/>
          </cell>
          <cell r="AA837" t="str">
            <v>0817800
PORTO DE SANTOS</v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B838">
            <v>540201566</v>
          </cell>
          <cell r="C838" t="str">
            <v>Normal</v>
          </cell>
          <cell r="D838" t="str">
            <v>Produtivo</v>
          </cell>
          <cell r="E838" t="str">
            <v>MBBRAS - SBC_x000D_
59.104.273/0001-29</v>
          </cell>
          <cell r="F838" t="str">
            <v>BSAO0038880</v>
          </cell>
          <cell r="G838" t="str">
            <v>DAIMLER TRUCK</v>
          </cell>
          <cell r="H838" t="str">
            <v>HAPPAG LLOYD BRASIL AGENCIAMENTO MARITIM</v>
          </cell>
          <cell r="I838" t="str">
            <v>MARITIMA</v>
          </cell>
          <cell r="J838" t="str">
            <v/>
          </cell>
          <cell r="K838">
            <v>44597</v>
          </cell>
          <cell r="L838" t="str">
            <v>HLCUSTR220118720</v>
          </cell>
          <cell r="M838" t="str">
            <v>1250253105</v>
          </cell>
          <cell r="Q838">
            <v>44603</v>
          </cell>
          <cell r="R838" t="str">
            <v>9618305 -MSC ATHENS</v>
          </cell>
          <cell r="S838" t="str">
            <v>FCL</v>
          </cell>
          <cell r="T838">
            <v>44616</v>
          </cell>
          <cell r="U838">
            <v>44616</v>
          </cell>
          <cell r="V838" t="str">
            <v>152205038346178</v>
          </cell>
          <cell r="W838">
            <v>44616</v>
          </cell>
          <cell r="X838" t="str">
            <v/>
          </cell>
          <cell r="Y838" t="str">
            <v/>
          </cell>
          <cell r="Z838" t="str">
            <v/>
          </cell>
          <cell r="AA838" t="str">
            <v>0817800
PORTO DE SANTOS</v>
          </cell>
          <cell r="AB838" t="str">
            <v>0817800
PORTO DE SANTOS</v>
          </cell>
          <cell r="AC838" t="str">
            <v>BRASIL TERMINAL PORTUÁRIO S/A</v>
          </cell>
          <cell r="AD838">
            <v>44617</v>
          </cell>
          <cell r="AE838" t="str">
            <v>22/0381536-0</v>
          </cell>
          <cell r="AF838">
            <v>44617</v>
          </cell>
          <cell r="AG838" t="str">
            <v>Verde</v>
          </cell>
          <cell r="AH838">
            <v>44617</v>
          </cell>
          <cell r="AI838" t="str">
            <v/>
          </cell>
          <cell r="AJ838" t="str">
            <v/>
          </cell>
          <cell r="AK838">
            <v>44617</v>
          </cell>
        </row>
        <row r="839">
          <cell r="B839">
            <v>540201569</v>
          </cell>
          <cell r="C839" t="str">
            <v>Normal</v>
          </cell>
          <cell r="D839" t="str">
            <v>Produtivo</v>
          </cell>
          <cell r="E839" t="str">
            <v>MBBRAS - SBC_x000D_
59.104.273/0001-29</v>
          </cell>
          <cell r="F839" t="str">
            <v>BSAO0038883</v>
          </cell>
          <cell r="G839" t="str">
            <v>DAIMLER TRUCK</v>
          </cell>
          <cell r="H839" t="str">
            <v>HAPPAG LLOYD BRASIL AGENCIAMENTO MARITIM</v>
          </cell>
          <cell r="I839" t="str">
            <v>MARITIMA</v>
          </cell>
          <cell r="J839" t="str">
            <v/>
          </cell>
          <cell r="K839">
            <v>44597</v>
          </cell>
          <cell r="L839" t="str">
            <v>HLCUSTR220118920</v>
          </cell>
          <cell r="M839" t="str">
            <v>1250253110</v>
          </cell>
          <cell r="Q839">
            <v>44603</v>
          </cell>
          <cell r="R839" t="str">
            <v>9618305 -MSC ATHENS</v>
          </cell>
          <cell r="S839" t="str">
            <v>FCL</v>
          </cell>
          <cell r="T839">
            <v>44616</v>
          </cell>
          <cell r="U839">
            <v>44616</v>
          </cell>
          <cell r="V839" t="str">
            <v>152205038346410</v>
          </cell>
          <cell r="W839">
            <v>44616</v>
          </cell>
          <cell r="X839" t="str">
            <v/>
          </cell>
          <cell r="Y839" t="str">
            <v/>
          </cell>
          <cell r="Z839" t="str">
            <v/>
          </cell>
          <cell r="AA839" t="str">
            <v>0817800
PORTO DE SANTOS</v>
          </cell>
          <cell r="AB839" t="str">
            <v>0817800
PORTO DE SANTOS</v>
          </cell>
          <cell r="AC839" t="str">
            <v>BRASIL TERMINAL PORTUÁRIO S/A</v>
          </cell>
          <cell r="AD839">
            <v>44624</v>
          </cell>
          <cell r="AE839" t="str">
            <v>22/0421251-1</v>
          </cell>
          <cell r="AF839">
            <v>44627</v>
          </cell>
          <cell r="AG839" t="str">
            <v>Verde</v>
          </cell>
          <cell r="AH839">
            <v>44627</v>
          </cell>
          <cell r="AI839" t="str">
            <v/>
          </cell>
          <cell r="AJ839" t="str">
            <v/>
          </cell>
          <cell r="AK839" t="str">
            <v/>
          </cell>
        </row>
        <row r="840">
          <cell r="B840">
            <v>540201568</v>
          </cell>
          <cell r="C840" t="str">
            <v>Normal</v>
          </cell>
          <cell r="D840" t="str">
            <v>Produtivo</v>
          </cell>
          <cell r="E840" t="str">
            <v>MBBRAS - SBC_x000D_
59.104.273/0001-29</v>
          </cell>
          <cell r="F840" t="str">
            <v>BSAO0038882</v>
          </cell>
          <cell r="G840" t="str">
            <v>DAIMLER TRUCK</v>
          </cell>
          <cell r="H840" t="str">
            <v>HAPPAG LLOYD BRASIL AGENCIAMENTO MARITIM</v>
          </cell>
          <cell r="I840" t="str">
            <v>MARITIMA</v>
          </cell>
          <cell r="J840" t="str">
            <v/>
          </cell>
          <cell r="K840">
            <v>44597</v>
          </cell>
          <cell r="L840" t="str">
            <v>HLCUSTR220118869</v>
          </cell>
          <cell r="M840" t="str">
            <v>1250253106</v>
          </cell>
          <cell r="Q840">
            <v>44597</v>
          </cell>
          <cell r="R840" t="str">
            <v>9618305 -MSC ATHENS</v>
          </cell>
          <cell r="S840" t="str">
            <v>FCL</v>
          </cell>
          <cell r="T840">
            <v>44616</v>
          </cell>
          <cell r="U840">
            <v>44616</v>
          </cell>
          <cell r="V840" t="str">
            <v>152205038346330</v>
          </cell>
          <cell r="W840">
            <v>44616</v>
          </cell>
          <cell r="X840" t="str">
            <v/>
          </cell>
          <cell r="Y840" t="str">
            <v/>
          </cell>
          <cell r="Z840" t="str">
            <v/>
          </cell>
          <cell r="AA840" t="str">
            <v>0817800
PORTO DE SANTOS</v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</row>
        <row r="841">
          <cell r="B841">
            <v>540201571</v>
          </cell>
          <cell r="C841" t="str">
            <v>Normal</v>
          </cell>
          <cell r="D841" t="str">
            <v>Produtivo</v>
          </cell>
          <cell r="E841" t="str">
            <v>MBBRAS - SBC_x000D_
59.104.273/0001-29</v>
          </cell>
          <cell r="F841" t="str">
            <v>BSAO0038886</v>
          </cell>
          <cell r="G841" t="str">
            <v>DAIMLER TRUCK</v>
          </cell>
          <cell r="H841" t="str">
            <v>HAPPAG LLOYD BRASIL AGENCIAMENTO MARITIM</v>
          </cell>
          <cell r="I841" t="str">
            <v>MARITIMA</v>
          </cell>
          <cell r="J841" t="str">
            <v/>
          </cell>
          <cell r="K841">
            <v>44597</v>
          </cell>
          <cell r="L841" t="str">
            <v>HLCUSTR220119002</v>
          </cell>
          <cell r="M841" t="str">
            <v>1250253109</v>
          </cell>
          <cell r="Q841">
            <v>44597</v>
          </cell>
          <cell r="R841" t="str">
            <v>9618305 -MSC ATHENS</v>
          </cell>
          <cell r="S841" t="str">
            <v>FCL</v>
          </cell>
          <cell r="T841">
            <v>44616</v>
          </cell>
          <cell r="U841">
            <v>44616</v>
          </cell>
          <cell r="V841" t="str">
            <v>152205038346682</v>
          </cell>
          <cell r="W841">
            <v>44616</v>
          </cell>
          <cell r="X841" t="str">
            <v/>
          </cell>
          <cell r="Y841" t="str">
            <v/>
          </cell>
          <cell r="Z841" t="str">
            <v/>
          </cell>
          <cell r="AA841" t="str">
            <v>0817800
PORTO DE SANTOS</v>
          </cell>
          <cell r="AB841" t="str">
            <v/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B842">
            <v>540201572</v>
          </cell>
          <cell r="C842" t="str">
            <v>Normal</v>
          </cell>
          <cell r="D842" t="str">
            <v>Produtivo</v>
          </cell>
          <cell r="E842" t="str">
            <v>MBBRAS - SBC_x000D_
59.104.273/0001-29</v>
          </cell>
          <cell r="F842" t="str">
            <v>BSAO0038887</v>
          </cell>
          <cell r="G842" t="str">
            <v>DAIMLER TRUCK</v>
          </cell>
          <cell r="H842" t="str">
            <v>HAPPAG LLOYD BRASIL AGENCIAMENTO MARITIM</v>
          </cell>
          <cell r="I842" t="str">
            <v>MARITIMA</v>
          </cell>
          <cell r="J842" t="str">
            <v/>
          </cell>
          <cell r="K842">
            <v>44597</v>
          </cell>
          <cell r="L842" t="str">
            <v>HLCUSTR220119013</v>
          </cell>
          <cell r="M842" t="str">
            <v>1250253112</v>
          </cell>
          <cell r="Q842">
            <v>44597</v>
          </cell>
          <cell r="R842" t="str">
            <v>9618305 -MSC ATHENS</v>
          </cell>
          <cell r="S842" t="str">
            <v>FCL</v>
          </cell>
          <cell r="T842">
            <v>44616</v>
          </cell>
          <cell r="U842">
            <v>44616</v>
          </cell>
          <cell r="V842" t="str">
            <v>152205038346763</v>
          </cell>
          <cell r="W842">
            <v>44616</v>
          </cell>
          <cell r="X842" t="str">
            <v/>
          </cell>
          <cell r="Y842" t="str">
            <v/>
          </cell>
          <cell r="Z842" t="str">
            <v/>
          </cell>
          <cell r="AA842" t="str">
            <v>0817800
PORTO DE SANTOS</v>
          </cell>
          <cell r="AB842" t="str">
            <v/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B843">
            <v>540201570</v>
          </cell>
          <cell r="C843" t="str">
            <v>Normal</v>
          </cell>
          <cell r="D843" t="str">
            <v>Produtivo</v>
          </cell>
          <cell r="E843" t="str">
            <v>MBBRAS - SBC_x000D_
59.104.273/0001-29</v>
          </cell>
          <cell r="F843" t="str">
            <v>BSAO0038885</v>
          </cell>
          <cell r="G843" t="str">
            <v>DAIMLER TRUCK</v>
          </cell>
          <cell r="H843" t="str">
            <v>HAPPAG LLOYD BRASIL AGENCIAMENTO MARITIM</v>
          </cell>
          <cell r="I843" t="str">
            <v>MARITIMA</v>
          </cell>
          <cell r="J843" t="str">
            <v/>
          </cell>
          <cell r="K843">
            <v>44597</v>
          </cell>
          <cell r="L843" t="str">
            <v>HLCUSTR220118997</v>
          </cell>
          <cell r="M843" t="str">
            <v>1250253108</v>
          </cell>
          <cell r="Q843">
            <v>44597</v>
          </cell>
          <cell r="R843" t="str">
            <v>9618305 -MSC ATHENS</v>
          </cell>
          <cell r="S843" t="str">
            <v>FCL</v>
          </cell>
          <cell r="T843">
            <v>44616</v>
          </cell>
          <cell r="U843">
            <v>44616</v>
          </cell>
          <cell r="V843" t="str">
            <v>152205038346500</v>
          </cell>
          <cell r="W843">
            <v>44616</v>
          </cell>
          <cell r="X843" t="str">
            <v/>
          </cell>
          <cell r="Y843" t="str">
            <v/>
          </cell>
          <cell r="Z843" t="str">
            <v/>
          </cell>
          <cell r="AA843" t="str">
            <v>0817800
PORTO DE SANTOS</v>
          </cell>
          <cell r="AB843" t="str">
            <v/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B844">
            <v>540201581</v>
          </cell>
          <cell r="C844" t="str">
            <v>Normal</v>
          </cell>
          <cell r="D844" t="str">
            <v>Produtivo</v>
          </cell>
          <cell r="E844" t="str">
            <v>MBBRAS - SBC_x000D_
59.104.273/0001-29</v>
          </cell>
          <cell r="F844" t="str">
            <v>BSAO0038889</v>
          </cell>
          <cell r="G844" t="str">
            <v>DAIMLER TRUCK</v>
          </cell>
          <cell r="H844" t="str">
            <v>HAPPAG LLOYD BRASIL AGENCIAMENTO MARITIM</v>
          </cell>
          <cell r="I844" t="str">
            <v>MARITIMA</v>
          </cell>
          <cell r="J844" t="str">
            <v/>
          </cell>
          <cell r="K844">
            <v>44597</v>
          </cell>
          <cell r="L844" t="str">
            <v>HLCUSTR220119024</v>
          </cell>
          <cell r="M844" t="str">
            <v>1250253111</v>
          </cell>
          <cell r="Q844">
            <v>44597</v>
          </cell>
          <cell r="R844" t="str">
            <v>9618305 -MSC ATHENS</v>
          </cell>
          <cell r="S844" t="str">
            <v>FCL</v>
          </cell>
          <cell r="T844">
            <v>44616</v>
          </cell>
          <cell r="U844">
            <v>44616</v>
          </cell>
          <cell r="V844" t="str">
            <v>152205038346844</v>
          </cell>
          <cell r="W844">
            <v>44616</v>
          </cell>
          <cell r="X844" t="str">
            <v/>
          </cell>
          <cell r="Y844" t="str">
            <v/>
          </cell>
          <cell r="Z844" t="str">
            <v/>
          </cell>
          <cell r="AA844" t="str">
            <v>0817800
PORTO DE SANTOS</v>
          </cell>
          <cell r="AB844" t="str">
            <v/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B845">
            <v>540201582</v>
          </cell>
          <cell r="C845" t="str">
            <v>Normal</v>
          </cell>
          <cell r="D845" t="str">
            <v>Produtivo</v>
          </cell>
          <cell r="E845" t="str">
            <v>MBBRAS - SBC_x000D_
59.104.273/0001-29</v>
          </cell>
          <cell r="F845" t="str">
            <v>BSAO0038891</v>
          </cell>
          <cell r="G845" t="str">
            <v>DAIMLER TRUCK</v>
          </cell>
          <cell r="H845" t="str">
            <v>HAPPAG LLOYD BRASIL AGENCIAMENTO MARITIM</v>
          </cell>
          <cell r="I845" t="str">
            <v>MARITIMA</v>
          </cell>
          <cell r="J845" t="str">
            <v/>
          </cell>
          <cell r="K845">
            <v>44597</v>
          </cell>
          <cell r="L845" t="str">
            <v>HLCUSTR220119130</v>
          </cell>
          <cell r="M845" t="str">
            <v>1250253116</v>
          </cell>
          <cell r="Q845">
            <v>44603</v>
          </cell>
          <cell r="R845" t="str">
            <v>9618305 -MSC ATHENS</v>
          </cell>
          <cell r="S845" t="str">
            <v>FCL</v>
          </cell>
          <cell r="T845">
            <v>44616</v>
          </cell>
          <cell r="U845">
            <v>44616</v>
          </cell>
          <cell r="V845" t="str">
            <v>152205038346925</v>
          </cell>
          <cell r="W845">
            <v>44616</v>
          </cell>
          <cell r="X845" t="str">
            <v/>
          </cell>
          <cell r="Y845" t="str">
            <v/>
          </cell>
          <cell r="Z845" t="str">
            <v/>
          </cell>
          <cell r="AA845" t="str">
            <v>0817800
PORTO DE SANTOS</v>
          </cell>
          <cell r="AB845" t="str">
            <v>0817800
PORTO DE SANTOS</v>
          </cell>
          <cell r="AC845" t="str">
            <v>BRASIL TERMINAL PORTUÁRIO S/A</v>
          </cell>
          <cell r="AD845">
            <v>44617</v>
          </cell>
          <cell r="AE845" t="str">
            <v>22/0385038-7</v>
          </cell>
          <cell r="AF845">
            <v>44623</v>
          </cell>
          <cell r="AG845" t="str">
            <v>Verde</v>
          </cell>
          <cell r="AH845">
            <v>44623</v>
          </cell>
          <cell r="AI845" t="str">
            <v/>
          </cell>
          <cell r="AJ845" t="str">
            <v/>
          </cell>
          <cell r="AK845">
            <v>44623</v>
          </cell>
        </row>
        <row r="846">
          <cell r="B846">
            <v>540201585</v>
          </cell>
          <cell r="C846" t="str">
            <v>Normal</v>
          </cell>
          <cell r="D846" t="str">
            <v>Produtivo</v>
          </cell>
          <cell r="E846" t="str">
            <v>MBBRAS - SBC_x000D_
59.104.273/0001-29</v>
          </cell>
          <cell r="F846" t="str">
            <v>BSAO0038894</v>
          </cell>
          <cell r="G846" t="str">
            <v>DAIMLER TRUCK</v>
          </cell>
          <cell r="H846" t="str">
            <v>HAPPAG LLOYD BRASIL AGENCIAMENTO MARITIM</v>
          </cell>
          <cell r="I846" t="str">
            <v>MARITIMA</v>
          </cell>
          <cell r="J846" t="str">
            <v/>
          </cell>
          <cell r="K846">
            <v>44597</v>
          </cell>
          <cell r="L846" t="str">
            <v>HLCUSTR220119320</v>
          </cell>
          <cell r="M846" t="str">
            <v>1250253115</v>
          </cell>
          <cell r="Q846">
            <v>44597</v>
          </cell>
          <cell r="R846" t="str">
            <v>9618305 - MSC ATHENS</v>
          </cell>
          <cell r="S846" t="str">
            <v>FCL</v>
          </cell>
          <cell r="T846">
            <v>44616</v>
          </cell>
          <cell r="U846">
            <v>44616</v>
          </cell>
          <cell r="V846" t="str">
            <v>152205038347140</v>
          </cell>
          <cell r="W846">
            <v>44616</v>
          </cell>
          <cell r="X846" t="str">
            <v/>
          </cell>
          <cell r="Y846" t="str">
            <v/>
          </cell>
          <cell r="Z846" t="str">
            <v/>
          </cell>
          <cell r="AA846" t="str">
            <v>0817800
PORTO DE SANTOS</v>
          </cell>
          <cell r="AB846" t="str">
            <v/>
          </cell>
          <cell r="AC846" t="str">
            <v/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 t="str">
            <v/>
          </cell>
          <cell r="AI846" t="str">
            <v/>
          </cell>
          <cell r="AJ846" t="str">
            <v/>
          </cell>
          <cell r="AK846" t="str">
            <v/>
          </cell>
        </row>
        <row r="847">
          <cell r="B847">
            <v>540201583</v>
          </cell>
          <cell r="C847" t="str">
            <v>Normal</v>
          </cell>
          <cell r="D847" t="str">
            <v>Produtivo</v>
          </cell>
          <cell r="E847" t="str">
            <v>MBBRAS - SBC_x000D_
59.104.273/0001-29</v>
          </cell>
          <cell r="F847" t="str">
            <v>BSAO0038893</v>
          </cell>
          <cell r="G847" t="str">
            <v>DAIMLER TRUCK</v>
          </cell>
          <cell r="H847" t="str">
            <v>HAPPAG LLOYD BRASIL AGENCIAMENTO MARITIM</v>
          </cell>
          <cell r="I847" t="str">
            <v>MARITIMA</v>
          </cell>
          <cell r="J847" t="str">
            <v/>
          </cell>
          <cell r="K847">
            <v>44597</v>
          </cell>
          <cell r="L847" t="str">
            <v>HLCUSTR220119310</v>
          </cell>
          <cell r="M847" t="str">
            <v>1250253113</v>
          </cell>
          <cell r="Q847">
            <v>44597</v>
          </cell>
          <cell r="R847" t="str">
            <v>9618305 - MSC ATHENS</v>
          </cell>
          <cell r="S847" t="str">
            <v>FCL</v>
          </cell>
          <cell r="T847">
            <v>44616</v>
          </cell>
          <cell r="U847">
            <v>44616</v>
          </cell>
          <cell r="V847" t="str">
            <v>152205038347069</v>
          </cell>
          <cell r="W847">
            <v>44616</v>
          </cell>
          <cell r="X847" t="str">
            <v/>
          </cell>
          <cell r="Y847" t="str">
            <v/>
          </cell>
          <cell r="Z847" t="str">
            <v/>
          </cell>
          <cell r="AA847" t="str">
            <v>0817800
PORTO DE SANTOS</v>
          </cell>
          <cell r="AB847" t="str">
            <v/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B848">
            <v>540201588</v>
          </cell>
          <cell r="C848" t="str">
            <v>Normal</v>
          </cell>
          <cell r="D848" t="str">
            <v>Produtivo</v>
          </cell>
          <cell r="E848" t="str">
            <v>MBBRAS - SBC_x000D_
59.104.273/0001-29</v>
          </cell>
          <cell r="F848" t="str">
            <v>BSAO0038901</v>
          </cell>
          <cell r="G848" t="str">
            <v>DAIMLER TRUCK</v>
          </cell>
          <cell r="H848" t="str">
            <v>HAPPAG LLOYD BRASIL AGENCIAMENTO MARITIM</v>
          </cell>
          <cell r="I848" t="str">
            <v>MARITIMA</v>
          </cell>
          <cell r="J848" t="str">
            <v/>
          </cell>
          <cell r="K848">
            <v>44597</v>
          </cell>
          <cell r="L848" t="str">
            <v>HLCUSTR220119331</v>
          </cell>
          <cell r="M848" t="str">
            <v>1250253114</v>
          </cell>
          <cell r="Q848">
            <v>44597</v>
          </cell>
          <cell r="R848" t="str">
            <v>9618305 - MSC ATHENS</v>
          </cell>
          <cell r="S848" t="str">
            <v>FCL</v>
          </cell>
          <cell r="T848">
            <v>44616</v>
          </cell>
          <cell r="U848">
            <v>44616</v>
          </cell>
          <cell r="V848" t="str">
            <v>152205038347220</v>
          </cell>
          <cell r="W848">
            <v>44616</v>
          </cell>
          <cell r="X848" t="str">
            <v/>
          </cell>
          <cell r="Y848" t="str">
            <v/>
          </cell>
          <cell r="Z848" t="str">
            <v/>
          </cell>
          <cell r="AA848" t="str">
            <v>0817800
PORTO DE SANTOS</v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B849">
            <v>540201590</v>
          </cell>
          <cell r="C849" t="str">
            <v>Normal</v>
          </cell>
          <cell r="D849" t="str">
            <v>Produtivo</v>
          </cell>
          <cell r="E849" t="str">
            <v>MBBRAS - SBC_x000D_
59.104.273/0001-29</v>
          </cell>
          <cell r="F849" t="str">
            <v>BSAO0038907</v>
          </cell>
          <cell r="G849" t="str">
            <v>DAIMLER TRUCK</v>
          </cell>
          <cell r="H849" t="str">
            <v>HAPPAG LLOYD BRASIL AGENCIAMENTO MARITIM</v>
          </cell>
          <cell r="I849" t="str">
            <v>MARITIMA</v>
          </cell>
          <cell r="J849" t="str">
            <v/>
          </cell>
          <cell r="K849">
            <v>44597</v>
          </cell>
          <cell r="L849" t="str">
            <v>HLCUSTR220119386</v>
          </cell>
          <cell r="M849" t="str">
            <v>1250253120</v>
          </cell>
          <cell r="Q849">
            <v>44603</v>
          </cell>
          <cell r="R849" t="str">
            <v>9618305 - MSC ATHENS</v>
          </cell>
          <cell r="S849" t="str">
            <v>FCL</v>
          </cell>
          <cell r="T849">
            <v>44616</v>
          </cell>
          <cell r="U849">
            <v>44616</v>
          </cell>
          <cell r="V849" t="str">
            <v>152205038347301</v>
          </cell>
          <cell r="W849">
            <v>44616</v>
          </cell>
          <cell r="X849" t="str">
            <v/>
          </cell>
          <cell r="Y849" t="str">
            <v/>
          </cell>
          <cell r="Z849" t="str">
            <v/>
          </cell>
          <cell r="AA849" t="str">
            <v>0817800
PORTO DE SANTOS</v>
          </cell>
          <cell r="AB849" t="str">
            <v>0817800
PORTO DE SANTOS</v>
          </cell>
          <cell r="AC849" t="str">
            <v>BRASIL TERMINAL PORTUÁRIO S/A</v>
          </cell>
          <cell r="AD849">
            <v>44623</v>
          </cell>
          <cell r="AE849" t="str">
            <v>22/0405094-5</v>
          </cell>
          <cell r="AF849">
            <v>44623</v>
          </cell>
          <cell r="AG849" t="str">
            <v>Verde</v>
          </cell>
          <cell r="AH849">
            <v>44623</v>
          </cell>
          <cell r="AI849" t="str">
            <v/>
          </cell>
          <cell r="AJ849" t="str">
            <v/>
          </cell>
          <cell r="AK849">
            <v>44624</v>
          </cell>
        </row>
        <row r="850">
          <cell r="B850">
            <v>540201591</v>
          </cell>
          <cell r="C850" t="str">
            <v>Normal</v>
          </cell>
          <cell r="D850" t="str">
            <v>Produtivo</v>
          </cell>
          <cell r="E850" t="str">
            <v>MBBRAS - SBC_x000D_
59.104.273/0001-29</v>
          </cell>
          <cell r="F850" t="str">
            <v>BSAO0038909</v>
          </cell>
          <cell r="G850" t="str">
            <v>DAIMLER TRUCK</v>
          </cell>
          <cell r="H850" t="str">
            <v>HAPPAG LLOYD BRASIL AGENCIAMENTO MARITIM</v>
          </cell>
          <cell r="I850" t="str">
            <v>MARITIMA</v>
          </cell>
          <cell r="J850" t="str">
            <v/>
          </cell>
          <cell r="K850">
            <v>44597</v>
          </cell>
          <cell r="L850" t="str">
            <v>HLCUSTR220119397</v>
          </cell>
          <cell r="M850" t="str">
            <v>1250253117</v>
          </cell>
          <cell r="Q850">
            <v>44597</v>
          </cell>
          <cell r="R850" t="str">
            <v>9618305 - MSC ATHENS</v>
          </cell>
          <cell r="S850" t="str">
            <v>FCL</v>
          </cell>
          <cell r="T850">
            <v>44616</v>
          </cell>
          <cell r="U850">
            <v>44616</v>
          </cell>
          <cell r="V850" t="str">
            <v>152205038347492</v>
          </cell>
          <cell r="W850">
            <v>44616</v>
          </cell>
          <cell r="X850" t="str">
            <v/>
          </cell>
          <cell r="Y850" t="str">
            <v/>
          </cell>
          <cell r="Z850" t="str">
            <v/>
          </cell>
          <cell r="AA850" t="str">
            <v>0817800
PORTO DE SANTOS</v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</row>
        <row r="851">
          <cell r="B851">
            <v>540201595</v>
          </cell>
          <cell r="C851" t="str">
            <v>Normal</v>
          </cell>
          <cell r="D851" t="str">
            <v>Produtivo</v>
          </cell>
          <cell r="E851" t="str">
            <v>MBBRAS - SBC_x000D_
59.104.273/0001-29</v>
          </cell>
          <cell r="F851" t="str">
            <v>BSAO0038913</v>
          </cell>
          <cell r="G851" t="str">
            <v>DAIMLER TRUCK</v>
          </cell>
          <cell r="H851" t="str">
            <v>HAPPAG LLOYD BRASIL AGENCIAMENTO MARITIM</v>
          </cell>
          <cell r="I851" t="str">
            <v>MARITIMA</v>
          </cell>
          <cell r="J851" t="str">
            <v/>
          </cell>
          <cell r="K851">
            <v>44597</v>
          </cell>
          <cell r="L851" t="str">
            <v>HLCUSTR220119404</v>
          </cell>
          <cell r="M851" t="str">
            <v>1250253118</v>
          </cell>
          <cell r="Q851">
            <v>44597</v>
          </cell>
          <cell r="R851" t="str">
            <v>9618305 - MSC ATHENS</v>
          </cell>
          <cell r="S851" t="str">
            <v>FCL</v>
          </cell>
          <cell r="T851">
            <v>44616</v>
          </cell>
          <cell r="U851">
            <v>44616</v>
          </cell>
          <cell r="V851" t="str">
            <v>152205038347573</v>
          </cell>
          <cell r="W851">
            <v>44616</v>
          </cell>
          <cell r="X851" t="str">
            <v/>
          </cell>
          <cell r="Y851" t="str">
            <v/>
          </cell>
          <cell r="Z851" t="str">
            <v/>
          </cell>
          <cell r="AA851" t="str">
            <v>0817800
PORTO DE SANTOS</v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B852">
            <v>540201599</v>
          </cell>
          <cell r="C852" t="str">
            <v>Normal</v>
          </cell>
          <cell r="D852" t="str">
            <v>Produtivo</v>
          </cell>
          <cell r="E852" t="str">
            <v>MBBRAS - SBC_x000D_
59.104.273/0001-29</v>
          </cell>
          <cell r="F852" t="str">
            <v>BSAO0038916</v>
          </cell>
          <cell r="G852" t="str">
            <v>DAIMLER TRUCK</v>
          </cell>
          <cell r="H852" t="str">
            <v>HAPPAG LLOYD BRASIL AGENCIAMENTO MARITIM</v>
          </cell>
          <cell r="I852" t="str">
            <v>MARITIMA</v>
          </cell>
          <cell r="J852" t="str">
            <v/>
          </cell>
          <cell r="K852">
            <v>44597</v>
          </cell>
          <cell r="L852" t="str">
            <v>HLCUSTR220119437</v>
          </cell>
          <cell r="M852" t="str">
            <v>1250253121</v>
          </cell>
          <cell r="Q852">
            <v>44597</v>
          </cell>
          <cell r="R852" t="str">
            <v>9618305 - MSC ATHENS</v>
          </cell>
          <cell r="S852" t="str">
            <v>FCL</v>
          </cell>
          <cell r="T852">
            <v>44616</v>
          </cell>
          <cell r="U852">
            <v>44616</v>
          </cell>
          <cell r="V852" t="str">
            <v>152205038347654</v>
          </cell>
          <cell r="W852">
            <v>44616</v>
          </cell>
          <cell r="X852" t="str">
            <v/>
          </cell>
          <cell r="Y852" t="str">
            <v/>
          </cell>
          <cell r="Z852" t="str">
            <v/>
          </cell>
          <cell r="AA852" t="str">
            <v>0817800
PORTO DE SANTOS</v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B853">
            <v>540201502</v>
          </cell>
          <cell r="C853" t="str">
            <v>Normal</v>
          </cell>
          <cell r="D853" t="str">
            <v>Produtivo</v>
          </cell>
          <cell r="E853" t="str">
            <v>MBBRAS - SBC_x000D_
59.104.273/0001-29</v>
          </cell>
          <cell r="F853" t="str">
            <v>BSAO0038921</v>
          </cell>
          <cell r="G853" t="str">
            <v>DAIMLER TRUCK</v>
          </cell>
          <cell r="H853" t="str">
            <v>HAPPAG LLOYD BRASIL AGENCIAMENTO MARITIM</v>
          </cell>
          <cell r="I853" t="str">
            <v>MARITIMA</v>
          </cell>
          <cell r="J853" t="str">
            <v/>
          </cell>
          <cell r="K853">
            <v>44594</v>
          </cell>
          <cell r="L853" t="str">
            <v>HLCUSTR220116059</v>
          </cell>
          <cell r="M853" t="str">
            <v>1250253042</v>
          </cell>
          <cell r="Q853">
            <v>44603</v>
          </cell>
          <cell r="R853" t="str">
            <v>9618305 - MSC ATHENS</v>
          </cell>
          <cell r="S853" t="str">
            <v>FCL</v>
          </cell>
          <cell r="T853">
            <v>44616</v>
          </cell>
          <cell r="U853">
            <v>44616</v>
          </cell>
          <cell r="V853" t="str">
            <v>152205038339988</v>
          </cell>
          <cell r="W853">
            <v>44616</v>
          </cell>
          <cell r="X853" t="str">
            <v/>
          </cell>
          <cell r="Y853" t="str">
            <v/>
          </cell>
          <cell r="Z853" t="str">
            <v/>
          </cell>
          <cell r="AA853" t="str">
            <v>0817800
PORTO DE SANTOS</v>
          </cell>
          <cell r="AB853" t="str">
            <v>0817800
PORTO DE SANTOS</v>
          </cell>
          <cell r="AC853" t="str">
            <v>BRASIL TERMINAL PORTUÁRIO S/A</v>
          </cell>
          <cell r="AD853">
            <v>44627</v>
          </cell>
          <cell r="AE853" t="str">
            <v>22/0431449-7</v>
          </cell>
          <cell r="AF853">
            <v>44627</v>
          </cell>
          <cell r="AG853" t="str">
            <v>Verde</v>
          </cell>
          <cell r="AH853">
            <v>44627</v>
          </cell>
          <cell r="AI853" t="str">
            <v/>
          </cell>
          <cell r="AJ853" t="str">
            <v/>
          </cell>
          <cell r="AK853">
            <v>44627</v>
          </cell>
        </row>
        <row r="854">
          <cell r="B854">
            <v>540201499</v>
          </cell>
          <cell r="C854" t="str">
            <v>Normal</v>
          </cell>
          <cell r="D854" t="str">
            <v>Produtivo</v>
          </cell>
          <cell r="E854" t="str">
            <v>MBBRAS - SBC_x000D_
59.104.273/0001-29</v>
          </cell>
          <cell r="F854" t="str">
            <v>BSAO0038918</v>
          </cell>
          <cell r="G854" t="str">
            <v>DAIMLER TRUCK</v>
          </cell>
          <cell r="H854" t="str">
            <v>HAPPAG LLOYD BRASIL AGENCIAMENTO MARITIM</v>
          </cell>
          <cell r="I854" t="str">
            <v>MARITIMA</v>
          </cell>
          <cell r="J854" t="str">
            <v/>
          </cell>
          <cell r="K854">
            <v>44594</v>
          </cell>
          <cell r="L854" t="str">
            <v>HLCUSTR220116004</v>
          </cell>
          <cell r="M854" t="str">
            <v>1250253036</v>
          </cell>
          <cell r="Q854">
            <v>44603</v>
          </cell>
          <cell r="R854" t="str">
            <v>9618305 - MSC ATHENS</v>
          </cell>
          <cell r="S854" t="str">
            <v>FCL</v>
          </cell>
          <cell r="T854">
            <v>44616</v>
          </cell>
          <cell r="U854">
            <v>44616</v>
          </cell>
          <cell r="V854" t="str">
            <v>152205038339716</v>
          </cell>
          <cell r="W854">
            <v>44616</v>
          </cell>
          <cell r="X854" t="str">
            <v/>
          </cell>
          <cell r="Y854" t="str">
            <v/>
          </cell>
          <cell r="Z854" t="str">
            <v/>
          </cell>
          <cell r="AA854" t="str">
            <v>0817800
PORTO DE SANTOS</v>
          </cell>
          <cell r="AB854" t="str">
            <v>0817800
PORTO DE SANTOS</v>
          </cell>
          <cell r="AC854" t="str">
            <v>BRASIL TERMINAL PORTUÁRIO S/A</v>
          </cell>
          <cell r="AD854">
            <v>44623</v>
          </cell>
          <cell r="AE854" t="str">
            <v>22/0407452-6</v>
          </cell>
          <cell r="AF854">
            <v>44624</v>
          </cell>
          <cell r="AG854" t="str">
            <v>Verde</v>
          </cell>
          <cell r="AH854">
            <v>44624</v>
          </cell>
          <cell r="AI854" t="str">
            <v/>
          </cell>
          <cell r="AJ854" t="str">
            <v/>
          </cell>
          <cell r="AK854" t="str">
            <v/>
          </cell>
        </row>
        <row r="855">
          <cell r="B855">
            <v>540201625</v>
          </cell>
          <cell r="C855" t="str">
            <v>Normal</v>
          </cell>
          <cell r="D855" t="str">
            <v>Produtivo</v>
          </cell>
          <cell r="E855" t="str">
            <v>MBBRAS - SBC_x000D_
59.104.273/0001-29</v>
          </cell>
          <cell r="F855" t="str">
            <v>BSAO0038922</v>
          </cell>
          <cell r="G855" t="str">
            <v>DAIMLER TRUCK</v>
          </cell>
          <cell r="H855" t="str">
            <v>HAPPAG LLOYD BRASIL AGENCIAMENTO MARITIM</v>
          </cell>
          <cell r="I855" t="str">
            <v>MARITIMA</v>
          </cell>
          <cell r="J855" t="str">
            <v/>
          </cell>
          <cell r="K855">
            <v>44597</v>
          </cell>
          <cell r="L855" t="str">
            <v>HLCUSTR220119460</v>
          </cell>
          <cell r="M855" t="str">
            <v>1250253122</v>
          </cell>
          <cell r="Q855">
            <v>44597</v>
          </cell>
          <cell r="R855" t="str">
            <v>9618305 - MSC ATHENS</v>
          </cell>
          <cell r="S855" t="str">
            <v>FCL</v>
          </cell>
          <cell r="T855">
            <v>44616</v>
          </cell>
          <cell r="U855">
            <v>44616</v>
          </cell>
          <cell r="V855" t="str">
            <v>152205038347816</v>
          </cell>
          <cell r="W855">
            <v>44616</v>
          </cell>
          <cell r="X855" t="str">
            <v/>
          </cell>
          <cell r="Y855" t="str">
            <v/>
          </cell>
          <cell r="Z855" t="str">
            <v/>
          </cell>
          <cell r="AA855" t="str">
            <v>0817800
PORTO DE SANTOS</v>
          </cell>
          <cell r="AB855" t="str">
            <v/>
          </cell>
          <cell r="AC855" t="str">
            <v/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B856">
            <v>540201501</v>
          </cell>
          <cell r="C856" t="str">
            <v>Normal</v>
          </cell>
          <cell r="D856" t="str">
            <v>Produtivo</v>
          </cell>
          <cell r="E856" t="str">
            <v>MBBRAS - SBC_x000D_
59.104.273/0001-29</v>
          </cell>
          <cell r="F856" t="str">
            <v>BSAO0038919</v>
          </cell>
          <cell r="G856" t="str">
            <v>DAIMLER TRUCK</v>
          </cell>
          <cell r="H856" t="str">
            <v>HAPPAG LLOYD BRASIL AGENCIAMENTO MARITIM</v>
          </cell>
          <cell r="I856" t="str">
            <v>MARITIMA</v>
          </cell>
          <cell r="J856" t="str">
            <v/>
          </cell>
          <cell r="K856">
            <v>44594</v>
          </cell>
          <cell r="L856" t="str">
            <v>HLCUSTR220116048</v>
          </cell>
          <cell r="M856" t="str">
            <v>1250253037</v>
          </cell>
          <cell r="Q856">
            <v>44603</v>
          </cell>
          <cell r="R856" t="str">
            <v>9618305 - MSC ATHENS</v>
          </cell>
          <cell r="S856" t="str">
            <v>FCL</v>
          </cell>
          <cell r="T856">
            <v>44616</v>
          </cell>
          <cell r="U856">
            <v>44616</v>
          </cell>
          <cell r="V856" t="str">
            <v>152205038339805</v>
          </cell>
          <cell r="W856">
            <v>44616</v>
          </cell>
          <cell r="X856" t="str">
            <v/>
          </cell>
          <cell r="Y856" t="str">
            <v/>
          </cell>
          <cell r="Z856" t="str">
            <v/>
          </cell>
          <cell r="AA856" t="str">
            <v>0817800
PORTO DE SANTOS</v>
          </cell>
          <cell r="AB856" t="str">
            <v>0817800
PORTO DE SANTOS</v>
          </cell>
          <cell r="AC856" t="str">
            <v>BRASIL TERMINAL PORTUÁRIO S/A</v>
          </cell>
          <cell r="AD856">
            <v>44622</v>
          </cell>
          <cell r="AE856" t="str">
            <v>22/0397269-5</v>
          </cell>
          <cell r="AF856">
            <v>44623</v>
          </cell>
          <cell r="AG856" t="str">
            <v>Verde</v>
          </cell>
          <cell r="AH856">
            <v>44623</v>
          </cell>
          <cell r="AI856" t="str">
            <v/>
          </cell>
          <cell r="AJ856" t="str">
            <v/>
          </cell>
          <cell r="AK856">
            <v>44623</v>
          </cell>
        </row>
        <row r="857">
          <cell r="B857">
            <v>540201603</v>
          </cell>
          <cell r="C857" t="str">
            <v>Normal</v>
          </cell>
          <cell r="D857" t="str">
            <v>Produtivo</v>
          </cell>
          <cell r="E857" t="str">
            <v>MBBRAS - SBC_x000D_
59.104.273/0001-29</v>
          </cell>
          <cell r="F857" t="str">
            <v>BSAO0038920</v>
          </cell>
          <cell r="G857" t="str">
            <v>DAIMLER TRUCK</v>
          </cell>
          <cell r="H857" t="str">
            <v>HAPPAG LLOYD BRASIL AGENCIAMENTO MARITIM</v>
          </cell>
          <cell r="I857" t="str">
            <v>MARITIMA</v>
          </cell>
          <cell r="J857" t="str">
            <v/>
          </cell>
          <cell r="K857">
            <v>44597</v>
          </cell>
          <cell r="L857" t="str">
            <v>HLCUSTR220119459</v>
          </cell>
          <cell r="M857" t="str">
            <v>1250253123</v>
          </cell>
          <cell r="Q857">
            <v>44603</v>
          </cell>
          <cell r="R857" t="str">
            <v>9618305 - MSC ATHENS</v>
          </cell>
          <cell r="S857" t="str">
            <v>FCL</v>
          </cell>
          <cell r="T857">
            <v>44616</v>
          </cell>
          <cell r="U857">
            <v>44616</v>
          </cell>
          <cell r="V857" t="str">
            <v>152205038347735</v>
          </cell>
          <cell r="W857">
            <v>44616</v>
          </cell>
          <cell r="X857" t="str">
            <v/>
          </cell>
          <cell r="Y857" t="str">
            <v/>
          </cell>
          <cell r="Z857" t="str">
            <v/>
          </cell>
          <cell r="AA857" t="str">
            <v>0817800
PORTO DE SANTOS</v>
          </cell>
          <cell r="AB857" t="str">
            <v>0817800
PORTO DE SANTOS</v>
          </cell>
          <cell r="AC857" t="str">
            <v>BRASIL TERMINAL PORTUÁRIO S/A</v>
          </cell>
          <cell r="AD857">
            <v>44617</v>
          </cell>
          <cell r="AE857" t="str">
            <v>22/0381897-1</v>
          </cell>
          <cell r="AF857">
            <v>44617</v>
          </cell>
          <cell r="AG857" t="str">
            <v>Verde</v>
          </cell>
          <cell r="AH857">
            <v>44617</v>
          </cell>
          <cell r="AI857" t="str">
            <v/>
          </cell>
          <cell r="AJ857" t="str">
            <v/>
          </cell>
          <cell r="AK857">
            <v>44622</v>
          </cell>
        </row>
        <row r="858">
          <cell r="B858">
            <v>540201508</v>
          </cell>
          <cell r="C858" t="str">
            <v>Normal</v>
          </cell>
          <cell r="D858" t="str">
            <v>Produtivo</v>
          </cell>
          <cell r="E858" t="str">
            <v>MBBRAS - SBC_x000D_
59.104.273/0001-29</v>
          </cell>
          <cell r="F858" t="str">
            <v>BSAO0038923</v>
          </cell>
          <cell r="G858" t="str">
            <v>DAIMLER TRUCK</v>
          </cell>
          <cell r="H858" t="str">
            <v>HAPPAG LLOYD BRASIL AGENCIAMENTO MARITIM</v>
          </cell>
          <cell r="I858" t="str">
            <v>MARITIMA</v>
          </cell>
          <cell r="J858" t="str">
            <v/>
          </cell>
          <cell r="K858">
            <v>44594</v>
          </cell>
          <cell r="L858" t="str">
            <v>HLCUSTR220116060</v>
          </cell>
          <cell r="M858" t="str">
            <v>1250253041</v>
          </cell>
          <cell r="Q858">
            <v>44594</v>
          </cell>
          <cell r="R858" t="str">
            <v>9618305 - MSC ATHENS</v>
          </cell>
          <cell r="S858" t="str">
            <v>FCL</v>
          </cell>
          <cell r="T858">
            <v>44616</v>
          </cell>
          <cell r="U858">
            <v>44616</v>
          </cell>
          <cell r="V858" t="str">
            <v>152205038340056</v>
          </cell>
          <cell r="W858">
            <v>44616</v>
          </cell>
          <cell r="X858" t="str">
            <v/>
          </cell>
          <cell r="Y858" t="str">
            <v/>
          </cell>
          <cell r="Z858" t="str">
            <v/>
          </cell>
          <cell r="AA858" t="str">
            <v>0817800
PORTO DE SANTOS</v>
          </cell>
          <cell r="AB858" t="str">
            <v/>
          </cell>
          <cell r="AC858" t="str">
            <v/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 t="str">
            <v/>
          </cell>
          <cell r="AI858" t="str">
            <v/>
          </cell>
          <cell r="AJ858" t="str">
            <v/>
          </cell>
          <cell r="AK858" t="str">
            <v/>
          </cell>
        </row>
        <row r="859">
          <cell r="B859">
            <v>540201627</v>
          </cell>
          <cell r="C859" t="str">
            <v>Normal</v>
          </cell>
          <cell r="D859" t="str">
            <v>Produtivo</v>
          </cell>
          <cell r="E859" t="str">
            <v>MBBRAS - SBC_x000D_
59.104.273/0001-29</v>
          </cell>
          <cell r="F859" t="str">
            <v>BSAO0038926</v>
          </cell>
          <cell r="G859" t="str">
            <v>DAIMLER TRUCK</v>
          </cell>
          <cell r="H859" t="str">
            <v>HAPPAG LLOYD BRASIL AGENCIAMENTO MARITIM</v>
          </cell>
          <cell r="I859" t="str">
            <v>MARITIMA</v>
          </cell>
          <cell r="J859" t="str">
            <v/>
          </cell>
          <cell r="K859">
            <v>44597</v>
          </cell>
          <cell r="L859" t="str">
            <v>HLCUSTR220119510</v>
          </cell>
          <cell r="M859" t="str">
            <v>1250253124</v>
          </cell>
          <cell r="Q859">
            <v>44597</v>
          </cell>
          <cell r="R859" t="str">
            <v>9618305 - MSC ATHENS</v>
          </cell>
          <cell r="S859" t="str">
            <v>FCL</v>
          </cell>
          <cell r="T859">
            <v>44616</v>
          </cell>
          <cell r="U859">
            <v>44616</v>
          </cell>
          <cell r="V859" t="str">
            <v>152205038348030</v>
          </cell>
          <cell r="W859">
            <v>44616</v>
          </cell>
          <cell r="X859" t="str">
            <v/>
          </cell>
          <cell r="Y859" t="str">
            <v/>
          </cell>
          <cell r="Z859" t="str">
            <v/>
          </cell>
          <cell r="AA859" t="str">
            <v>0817800
PORTO DE SANTOS</v>
          </cell>
          <cell r="AB859" t="str">
            <v/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B860">
            <v>540201626</v>
          </cell>
          <cell r="C860" t="str">
            <v>Normal</v>
          </cell>
          <cell r="D860" t="str">
            <v>Produtivo</v>
          </cell>
          <cell r="E860" t="str">
            <v>MBBRAS - SBC_x000D_
59.104.273/0001-29</v>
          </cell>
          <cell r="F860" t="str">
            <v>BSAO0038925</v>
          </cell>
          <cell r="G860" t="str">
            <v>DAIMLER TRUCK</v>
          </cell>
          <cell r="H860" t="str">
            <v>HAPPAG LLOYD BRASIL AGENCIAMENTO MARITIM</v>
          </cell>
          <cell r="I860" t="str">
            <v>MARITIMA</v>
          </cell>
          <cell r="J860" t="str">
            <v/>
          </cell>
          <cell r="K860">
            <v>44597</v>
          </cell>
          <cell r="L860" t="str">
            <v>HLCUSTR220119470</v>
          </cell>
          <cell r="M860" t="str">
            <v>1250253125</v>
          </cell>
          <cell r="Q860">
            <v>44603</v>
          </cell>
          <cell r="R860" t="str">
            <v>9618305 - MSC ATHENS</v>
          </cell>
          <cell r="S860" t="str">
            <v>FCL</v>
          </cell>
          <cell r="T860">
            <v>44616</v>
          </cell>
          <cell r="U860">
            <v>44616</v>
          </cell>
          <cell r="V860" t="str">
            <v>152205038347905</v>
          </cell>
          <cell r="W860">
            <v>44616</v>
          </cell>
          <cell r="X860" t="str">
            <v/>
          </cell>
          <cell r="Y860" t="str">
            <v/>
          </cell>
          <cell r="Z860" t="str">
            <v/>
          </cell>
          <cell r="AA860" t="str">
            <v>0817800
PORTO DE SANTOS</v>
          </cell>
          <cell r="AB860" t="str">
            <v>0817800
PORTO DE SANTOS</v>
          </cell>
          <cell r="AC860" t="str">
            <v>BRASIL TERMINAL PORTUÁRIO S/A</v>
          </cell>
          <cell r="AD860">
            <v>44617</v>
          </cell>
          <cell r="AE860" t="str">
            <v>22/0381518-2</v>
          </cell>
          <cell r="AF860">
            <v>44617</v>
          </cell>
          <cell r="AG860" t="str">
            <v>Verde</v>
          </cell>
          <cell r="AH860">
            <v>44617</v>
          </cell>
          <cell r="AI860" t="str">
            <v/>
          </cell>
          <cell r="AJ860" t="str">
            <v/>
          </cell>
          <cell r="AK860">
            <v>44617</v>
          </cell>
        </row>
        <row r="861">
          <cell r="B861">
            <v>540201509</v>
          </cell>
          <cell r="C861" t="str">
            <v>Normal</v>
          </cell>
          <cell r="D861" t="str">
            <v>Produtivo</v>
          </cell>
          <cell r="E861" t="str">
            <v>MBBRAS - SBC_x000D_
59.104.273/0001-29</v>
          </cell>
          <cell r="F861" t="str">
            <v>BSAO0038927</v>
          </cell>
          <cell r="G861" t="str">
            <v>DAIMLER TRUCK</v>
          </cell>
          <cell r="H861" t="str">
            <v>HAPPAG LLOYD BRASIL AGENCIAMENTO MARITIM</v>
          </cell>
          <cell r="I861" t="str">
            <v>MARITIMA</v>
          </cell>
          <cell r="J861" t="str">
            <v/>
          </cell>
          <cell r="K861">
            <v>44594</v>
          </cell>
          <cell r="L861" t="str">
            <v>HLCUSTR220116070</v>
          </cell>
          <cell r="M861" t="str">
            <v>1250253039</v>
          </cell>
          <cell r="Q861">
            <v>44594</v>
          </cell>
          <cell r="R861" t="str">
            <v>9618305 - MSC ATHENS</v>
          </cell>
          <cell r="S861" t="str">
            <v>FCL</v>
          </cell>
          <cell r="T861">
            <v>44616</v>
          </cell>
          <cell r="U861">
            <v>44616</v>
          </cell>
          <cell r="V861" t="str">
            <v>152205038340137</v>
          </cell>
          <cell r="W861">
            <v>44616</v>
          </cell>
          <cell r="X861" t="str">
            <v/>
          </cell>
          <cell r="Y861" t="str">
            <v/>
          </cell>
          <cell r="Z861" t="str">
            <v/>
          </cell>
          <cell r="AA861" t="str">
            <v>0817800
PORTO DE SANTOS</v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</row>
        <row r="862">
          <cell r="B862">
            <v>540201628</v>
          </cell>
          <cell r="C862" t="str">
            <v>Normal</v>
          </cell>
          <cell r="D862" t="str">
            <v>Produtivo</v>
          </cell>
          <cell r="E862" t="str">
            <v>MBBRAS - SBC_x000D_
59.104.273/0001-29</v>
          </cell>
          <cell r="F862" t="str">
            <v>BSAO0038929</v>
          </cell>
          <cell r="G862" t="str">
            <v>DAIMLER TRUCK</v>
          </cell>
          <cell r="H862" t="str">
            <v>HAPPAG LLOYD BRASIL AGENCIAMENTO MARITIM</v>
          </cell>
          <cell r="I862" t="str">
            <v>MARITIMA</v>
          </cell>
          <cell r="J862" t="str">
            <v/>
          </cell>
          <cell r="K862">
            <v>44597</v>
          </cell>
          <cell r="L862" t="str">
            <v>HLCUSTR220119616</v>
          </cell>
          <cell r="M862" t="str">
            <v>1250253104</v>
          </cell>
          <cell r="Q862">
            <v>44603</v>
          </cell>
          <cell r="R862" t="str">
            <v>9618305 - MSC ATHENS</v>
          </cell>
          <cell r="S862" t="str">
            <v>FCL</v>
          </cell>
          <cell r="T862">
            <v>44616</v>
          </cell>
          <cell r="U862">
            <v>44616</v>
          </cell>
          <cell r="V862" t="str">
            <v>152205038348111</v>
          </cell>
          <cell r="W862">
            <v>44616</v>
          </cell>
          <cell r="X862" t="str">
            <v/>
          </cell>
          <cell r="Y862" t="str">
            <v/>
          </cell>
          <cell r="Z862" t="str">
            <v/>
          </cell>
          <cell r="AA862" t="str">
            <v>0817800
PORTO DE SANTOS</v>
          </cell>
          <cell r="AB862" t="str">
            <v>0817800
PORTO DE SANTOS</v>
          </cell>
          <cell r="AC862" t="str">
            <v>BRASIL TERMINAL PORTUÁRIO S/A</v>
          </cell>
          <cell r="AD862">
            <v>44617</v>
          </cell>
          <cell r="AE862" t="str">
            <v>22/0385039-5</v>
          </cell>
          <cell r="AF862">
            <v>44623</v>
          </cell>
          <cell r="AG862" t="str">
            <v>Verde</v>
          </cell>
          <cell r="AH862">
            <v>44623</v>
          </cell>
          <cell r="AI862" t="str">
            <v/>
          </cell>
          <cell r="AJ862" t="str">
            <v/>
          </cell>
          <cell r="AK862">
            <v>44623</v>
          </cell>
        </row>
        <row r="863">
          <cell r="B863">
            <v>540201511</v>
          </cell>
          <cell r="C863" t="str">
            <v>Normal</v>
          </cell>
          <cell r="D863" t="str">
            <v>Produtivo</v>
          </cell>
          <cell r="E863" t="str">
            <v>MBBRAS - SBC_x000D_
59.104.273/0001-29</v>
          </cell>
          <cell r="F863" t="str">
            <v>BSAO0038930</v>
          </cell>
          <cell r="G863" t="str">
            <v>DAIMLER TRUCK</v>
          </cell>
          <cell r="H863" t="str">
            <v>HAPPAG LLOYD BRASIL AGENCIAMENTO MARITIM</v>
          </cell>
          <cell r="I863" t="str">
            <v>MARITIMA</v>
          </cell>
          <cell r="J863" t="str">
            <v/>
          </cell>
          <cell r="K863">
            <v>44594</v>
          </cell>
          <cell r="L863" t="str">
            <v>HLCUSTR220116187</v>
          </cell>
          <cell r="M863" t="str">
            <v>1250253045</v>
          </cell>
          <cell r="Q863">
            <v>44594</v>
          </cell>
          <cell r="R863" t="str">
            <v>9618305 - MSC ATHENS</v>
          </cell>
          <cell r="S863" t="str">
            <v>FCL</v>
          </cell>
          <cell r="T863">
            <v>44616</v>
          </cell>
          <cell r="U863">
            <v>44616</v>
          </cell>
          <cell r="V863" t="str">
            <v>152205038340307</v>
          </cell>
          <cell r="W863">
            <v>44616</v>
          </cell>
          <cell r="X863" t="str">
            <v/>
          </cell>
          <cell r="Y863" t="str">
            <v/>
          </cell>
          <cell r="Z863" t="str">
            <v/>
          </cell>
          <cell r="AA863" t="str">
            <v>0817800
PORTO DE SANTOS</v>
          </cell>
          <cell r="AB863" t="str">
            <v/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 t="str">
            <v/>
          </cell>
          <cell r="AI863" t="str">
            <v/>
          </cell>
          <cell r="AJ863" t="str">
            <v/>
          </cell>
          <cell r="AK863" t="str">
            <v/>
          </cell>
        </row>
        <row r="864">
          <cell r="B864">
            <v>540201629</v>
          </cell>
          <cell r="C864" t="str">
            <v>Normal</v>
          </cell>
          <cell r="D864" t="str">
            <v>Produtivo</v>
          </cell>
          <cell r="E864" t="str">
            <v>MBBRAS - SBC_x000D_
59.104.273/0001-29</v>
          </cell>
          <cell r="F864" t="str">
            <v>BSAO0038932</v>
          </cell>
          <cell r="G864" t="str">
            <v>DAIMLER TRUCK</v>
          </cell>
          <cell r="H864" t="str">
            <v>HAPPAG LLOYD BRASIL AGENCIAMENTO MARITIM</v>
          </cell>
          <cell r="I864" t="str">
            <v>MARITIMA</v>
          </cell>
          <cell r="J864" t="str">
            <v/>
          </cell>
          <cell r="K864">
            <v>44597</v>
          </cell>
          <cell r="L864" t="str">
            <v>HLCUSTR220119660</v>
          </cell>
          <cell r="M864" t="str">
            <v>1250253128</v>
          </cell>
          <cell r="Q864">
            <v>44603</v>
          </cell>
          <cell r="R864" t="str">
            <v>9618305 - MSC ATHENS</v>
          </cell>
          <cell r="S864" t="str">
            <v>FCL</v>
          </cell>
          <cell r="T864">
            <v>44616</v>
          </cell>
          <cell r="U864">
            <v>44616</v>
          </cell>
          <cell r="V864" t="str">
            <v>152205038348200</v>
          </cell>
          <cell r="W864">
            <v>44616</v>
          </cell>
          <cell r="X864" t="str">
            <v/>
          </cell>
          <cell r="Y864" t="str">
            <v/>
          </cell>
          <cell r="Z864" t="str">
            <v/>
          </cell>
          <cell r="AA864" t="str">
            <v>0817800
PORTO DE SANTOS</v>
          </cell>
          <cell r="AB864" t="str">
            <v>0817800
PORTO DE SANTOS</v>
          </cell>
          <cell r="AC864" t="str">
            <v>BRASIL TERMINAL PORTUÁRIO S/A</v>
          </cell>
          <cell r="AD864">
            <v>44629</v>
          </cell>
          <cell r="AE864" t="str">
            <v>22/0453139-0</v>
          </cell>
          <cell r="AF864" t="str">
            <v/>
          </cell>
          <cell r="AG864" t="str">
            <v/>
          </cell>
          <cell r="AH864" t="str">
            <v/>
          </cell>
          <cell r="AI864" t="str">
            <v/>
          </cell>
          <cell r="AJ864" t="str">
            <v/>
          </cell>
          <cell r="AK864" t="str">
            <v/>
          </cell>
        </row>
        <row r="865">
          <cell r="B865">
            <v>540201510</v>
          </cell>
          <cell r="C865" t="str">
            <v>Normal</v>
          </cell>
          <cell r="D865" t="str">
            <v>Produtivo</v>
          </cell>
          <cell r="E865" t="str">
            <v>MBBRAS - SBC_x000D_
59.104.273/0001-29</v>
          </cell>
          <cell r="F865" t="str">
            <v>BSAO0038928</v>
          </cell>
          <cell r="G865" t="str">
            <v>DAIMLER TRUCK</v>
          </cell>
          <cell r="H865" t="str">
            <v>HAPPAG LLOYD BRASIL AGENCIAMENTO MARITIM</v>
          </cell>
          <cell r="I865" t="str">
            <v>MARITIMA</v>
          </cell>
          <cell r="J865" t="str">
            <v/>
          </cell>
          <cell r="K865">
            <v>44594</v>
          </cell>
          <cell r="L865" t="str">
            <v>HLCUSTR220116081</v>
          </cell>
          <cell r="M865" t="str">
            <v>1250253040</v>
          </cell>
          <cell r="Q865">
            <v>44594</v>
          </cell>
          <cell r="R865" t="str">
            <v>9618305 - MSC ATHENS</v>
          </cell>
          <cell r="S865" t="str">
            <v>FCL</v>
          </cell>
          <cell r="T865">
            <v>44616</v>
          </cell>
          <cell r="U865">
            <v>44616</v>
          </cell>
          <cell r="V865" t="str">
            <v>152205038340218</v>
          </cell>
          <cell r="W865">
            <v>44616</v>
          </cell>
          <cell r="X865" t="str">
            <v/>
          </cell>
          <cell r="Y865" t="str">
            <v/>
          </cell>
          <cell r="Z865" t="str">
            <v/>
          </cell>
          <cell r="AA865" t="str">
            <v>0817800
PORTO DE SANTOS</v>
          </cell>
          <cell r="AB865" t="str">
            <v/>
          </cell>
          <cell r="AC865" t="str">
            <v/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 t="str">
            <v/>
          </cell>
          <cell r="AI865" t="str">
            <v/>
          </cell>
          <cell r="AJ865" t="str">
            <v/>
          </cell>
          <cell r="AK865" t="str">
            <v/>
          </cell>
        </row>
        <row r="866">
          <cell r="B866">
            <v>540201514</v>
          </cell>
          <cell r="C866" t="str">
            <v>Normal</v>
          </cell>
          <cell r="D866" t="str">
            <v>Produtivo</v>
          </cell>
          <cell r="E866" t="str">
            <v>MBBRAS - SBC_x000D_
59.104.273/0001-29</v>
          </cell>
          <cell r="F866" t="str">
            <v>BSAO0038938</v>
          </cell>
          <cell r="G866" t="str">
            <v>DAIMLER TRUCK</v>
          </cell>
          <cell r="H866" t="str">
            <v>HAPPAG LLOYD BRASIL AGENCIAMENTO MARITIM</v>
          </cell>
          <cell r="I866" t="str">
            <v>MARITIMA</v>
          </cell>
          <cell r="J866" t="str">
            <v/>
          </cell>
          <cell r="K866">
            <v>44594</v>
          </cell>
          <cell r="L866" t="str">
            <v>HLCUSTR220116216</v>
          </cell>
          <cell r="M866" t="str">
            <v>1250253043</v>
          </cell>
          <cell r="Q866">
            <v>44603</v>
          </cell>
          <cell r="R866" t="str">
            <v>9618305 - MSC ATHENS</v>
          </cell>
          <cell r="S866" t="str">
            <v>FCL</v>
          </cell>
          <cell r="T866">
            <v>44616</v>
          </cell>
          <cell r="U866">
            <v>44616</v>
          </cell>
          <cell r="V866" t="str">
            <v>152205038340560</v>
          </cell>
          <cell r="W866">
            <v>44616</v>
          </cell>
          <cell r="X866" t="str">
            <v/>
          </cell>
          <cell r="Y866" t="str">
            <v/>
          </cell>
          <cell r="Z866" t="str">
            <v/>
          </cell>
          <cell r="AA866" t="str">
            <v>0817800
PORTO DE SANTOS</v>
          </cell>
          <cell r="AB866" t="str">
            <v>0817800
PORTO DE SANTOS</v>
          </cell>
          <cell r="AC866" t="str">
            <v>BRASIL TERMINAL PORTUÁRIO S/A</v>
          </cell>
          <cell r="AD866">
            <v>44628</v>
          </cell>
          <cell r="AE866" t="str">
            <v>22/0442782-8</v>
          </cell>
          <cell r="AF866">
            <v>44628</v>
          </cell>
          <cell r="AG866" t="str">
            <v>Verde</v>
          </cell>
          <cell r="AH866">
            <v>44628</v>
          </cell>
          <cell r="AI866" t="str">
            <v/>
          </cell>
          <cell r="AJ866" t="str">
            <v/>
          </cell>
          <cell r="AK866">
            <v>44629</v>
          </cell>
        </row>
        <row r="867">
          <cell r="B867">
            <v>540201573</v>
          </cell>
          <cell r="C867" t="str">
            <v>Normal</v>
          </cell>
          <cell r="D867" t="str">
            <v>Protótipo</v>
          </cell>
          <cell r="E867" t="str">
            <v>MBBRAS - SBC_x000D_
59.104.273/0001-29</v>
          </cell>
          <cell r="F867" t="str">
            <v>BSAO0038940</v>
          </cell>
          <cell r="G867" t="str">
            <v>DAIMLER TRUCK</v>
          </cell>
          <cell r="H867" t="str">
            <v>HAPPAG LLOYD BRASIL AGENCIAMENTO MARITIM</v>
          </cell>
          <cell r="I867" t="str">
            <v>MARITIMA</v>
          </cell>
          <cell r="J867" t="str">
            <v/>
          </cell>
          <cell r="K867">
            <v>44594</v>
          </cell>
          <cell r="L867" t="str">
            <v>HLCUSTR220116293</v>
          </cell>
          <cell r="M867" t="str">
            <v>1250253047</v>
          </cell>
          <cell r="Q867">
            <v>44603</v>
          </cell>
          <cell r="R867" t="str">
            <v>9618305 - MSC ATHENS</v>
          </cell>
          <cell r="S867" t="str">
            <v>FCL</v>
          </cell>
          <cell r="T867">
            <v>44616</v>
          </cell>
          <cell r="U867">
            <v>44616</v>
          </cell>
          <cell r="V867" t="str">
            <v>152205038340722</v>
          </cell>
          <cell r="W867">
            <v>44616</v>
          </cell>
          <cell r="X867" t="str">
            <v/>
          </cell>
          <cell r="Y867" t="str">
            <v/>
          </cell>
          <cell r="Z867" t="str">
            <v/>
          </cell>
          <cell r="AA867" t="str">
            <v>0817800
PORTO DE SANTOS</v>
          </cell>
          <cell r="AB867" t="str">
            <v>0817800
PORTO DE SANTOS</v>
          </cell>
          <cell r="AC867" t="str">
            <v>BRASIL TERMINAL PORTUÁRIO S/A</v>
          </cell>
          <cell r="AD867">
            <v>44617</v>
          </cell>
          <cell r="AE867" t="str">
            <v>22/0381761-4</v>
          </cell>
          <cell r="AF867">
            <v>44617</v>
          </cell>
          <cell r="AG867" t="str">
            <v>Vermelho</v>
          </cell>
          <cell r="AH867" t="str">
            <v/>
          </cell>
          <cell r="AI867" t="str">
            <v/>
          </cell>
          <cell r="AJ867" t="str">
            <v/>
          </cell>
          <cell r="AK867" t="str">
            <v/>
          </cell>
        </row>
        <row r="868">
          <cell r="B868">
            <v>540201630</v>
          </cell>
          <cell r="C868" t="str">
            <v>Normal</v>
          </cell>
          <cell r="D868" t="str">
            <v>Produtivo</v>
          </cell>
          <cell r="E868" t="str">
            <v>MBBRAS - SBC_x000D_
59.104.273/0001-29</v>
          </cell>
          <cell r="F868" t="str">
            <v>BSAO0038934</v>
          </cell>
          <cell r="G868" t="str">
            <v>DAIMLER TRUCK</v>
          </cell>
          <cell r="H868" t="str">
            <v>HAPPAG LLOYD BRASIL AGENCIAMENTO MARITIM</v>
          </cell>
          <cell r="I868" t="str">
            <v>MARITIMA</v>
          </cell>
          <cell r="J868" t="str">
            <v/>
          </cell>
          <cell r="K868">
            <v>44597</v>
          </cell>
          <cell r="L868" t="str">
            <v>HLCUSTR220119700</v>
          </cell>
          <cell r="M868" t="str">
            <v>1250253126</v>
          </cell>
          <cell r="Q868">
            <v>44597</v>
          </cell>
          <cell r="R868" t="str">
            <v>9618305 - MSC ATHENS</v>
          </cell>
          <cell r="S868" t="str">
            <v>FCL</v>
          </cell>
          <cell r="T868">
            <v>44616</v>
          </cell>
          <cell r="U868">
            <v>44616</v>
          </cell>
          <cell r="V868" t="str">
            <v>152205038348383</v>
          </cell>
          <cell r="W868">
            <v>44616</v>
          </cell>
          <cell r="X868" t="str">
            <v/>
          </cell>
          <cell r="Y868" t="str">
            <v/>
          </cell>
          <cell r="Z868" t="str">
            <v/>
          </cell>
          <cell r="AA868" t="str">
            <v>0817800
PORTO DE SANTOS</v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B869">
            <v>540201515</v>
          </cell>
          <cell r="C869" t="str">
            <v>Normal</v>
          </cell>
          <cell r="D869" t="str">
            <v>Produtivo</v>
          </cell>
          <cell r="E869" t="str">
            <v>MBBRAS - SBC_x000D_
59.104.273/0001-29</v>
          </cell>
          <cell r="F869" t="str">
            <v>BSAO0038939</v>
          </cell>
          <cell r="G869" t="str">
            <v>DAIMLER TRUCK</v>
          </cell>
          <cell r="H869" t="str">
            <v>HAPPAG LLOYD BRASIL AGENCIAMENTO MARITIM</v>
          </cell>
          <cell r="I869" t="str">
            <v>MARITIMA</v>
          </cell>
          <cell r="J869" t="str">
            <v/>
          </cell>
          <cell r="K869">
            <v>44594</v>
          </cell>
          <cell r="L869" t="str">
            <v>HLCUSTR220116282</v>
          </cell>
          <cell r="M869" t="str">
            <v>1250253044</v>
          </cell>
          <cell r="Q869">
            <v>44594</v>
          </cell>
          <cell r="R869" t="str">
            <v>9618305 - MSC ATHENS</v>
          </cell>
          <cell r="S869" t="str">
            <v>FCL</v>
          </cell>
          <cell r="T869">
            <v>44616</v>
          </cell>
          <cell r="U869">
            <v>44616</v>
          </cell>
          <cell r="V869" t="str">
            <v>152205038340641</v>
          </cell>
          <cell r="W869">
            <v>44616</v>
          </cell>
          <cell r="X869" t="str">
            <v/>
          </cell>
          <cell r="Y869" t="str">
            <v/>
          </cell>
          <cell r="Z869" t="str">
            <v/>
          </cell>
          <cell r="AA869" t="str">
            <v>0817800
PORTO DE SANTOS</v>
          </cell>
          <cell r="AB869" t="str">
            <v/>
          </cell>
          <cell r="AC869" t="str">
            <v/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 t="str">
            <v/>
          </cell>
          <cell r="AI869" t="str">
            <v/>
          </cell>
          <cell r="AJ869" t="str">
            <v/>
          </cell>
          <cell r="AK869" t="str">
            <v/>
          </cell>
        </row>
        <row r="870">
          <cell r="B870">
            <v>540201631</v>
          </cell>
          <cell r="C870" t="str">
            <v>Normal</v>
          </cell>
          <cell r="D870" t="str">
            <v>Produtivo</v>
          </cell>
          <cell r="E870" t="str">
            <v>MBBRAS - SBC_x000D_
59.104.273/0001-29</v>
          </cell>
          <cell r="F870" t="str">
            <v>BSAO0038936</v>
          </cell>
          <cell r="G870" t="str">
            <v>DAIMLER TRUCK</v>
          </cell>
          <cell r="H870" t="str">
            <v>HAPPAG LLOYD BRASIL AGENCIAMENTO MARITIM</v>
          </cell>
          <cell r="I870" t="str">
            <v>MARITIMA</v>
          </cell>
          <cell r="J870" t="str">
            <v/>
          </cell>
          <cell r="K870">
            <v>44597</v>
          </cell>
          <cell r="L870" t="str">
            <v>HLCUSTR220119817</v>
          </cell>
          <cell r="M870" t="str">
            <v>1250253127</v>
          </cell>
          <cell r="Q870">
            <v>44603</v>
          </cell>
          <cell r="R870" t="str">
            <v>9618305 - MSC ATHENS</v>
          </cell>
          <cell r="S870" t="str">
            <v>FCL</v>
          </cell>
          <cell r="T870">
            <v>44616</v>
          </cell>
          <cell r="U870">
            <v>44616</v>
          </cell>
          <cell r="V870" t="str">
            <v>152205038348464</v>
          </cell>
          <cell r="W870">
            <v>44616</v>
          </cell>
          <cell r="X870" t="str">
            <v/>
          </cell>
          <cell r="Y870" t="str">
            <v/>
          </cell>
          <cell r="Z870" t="str">
            <v/>
          </cell>
          <cell r="AA870" t="str">
            <v>0817800
PORTO DE SANTOS</v>
          </cell>
          <cell r="AB870" t="str">
            <v>0817800
PORTO DE SANTOS</v>
          </cell>
          <cell r="AC870" t="str">
            <v>BRASIL TERMINAL PORTUÁRIO S/A</v>
          </cell>
          <cell r="AD870">
            <v>44623</v>
          </cell>
          <cell r="AE870" t="str">
            <v>22/0406695-7</v>
          </cell>
          <cell r="AF870">
            <v>44624</v>
          </cell>
          <cell r="AG870" t="str">
            <v>Verde</v>
          </cell>
          <cell r="AH870">
            <v>44624</v>
          </cell>
          <cell r="AI870" t="str">
            <v/>
          </cell>
          <cell r="AJ870" t="str">
            <v/>
          </cell>
          <cell r="AK870" t="str">
            <v/>
          </cell>
        </row>
        <row r="871">
          <cell r="B871">
            <v>540201632</v>
          </cell>
          <cell r="C871" t="str">
            <v>Normal</v>
          </cell>
          <cell r="D871" t="str">
            <v>Produtivo</v>
          </cell>
          <cell r="E871" t="str">
            <v>MBBRAS - SBC_x000D_
59.104.273/0001-29</v>
          </cell>
          <cell r="F871" t="str">
            <v>BSAO0038943</v>
          </cell>
          <cell r="G871" t="str">
            <v>DAIMLER TRUCK</v>
          </cell>
          <cell r="H871" t="str">
            <v>HAPPAG LLOYD BRASIL AGENCIAMENTO MARITIM</v>
          </cell>
          <cell r="I871" t="str">
            <v>MARITIMA</v>
          </cell>
          <cell r="J871" t="str">
            <v/>
          </cell>
          <cell r="K871">
            <v>44597</v>
          </cell>
          <cell r="L871" t="str">
            <v>HLCUSTR220119828</v>
          </cell>
          <cell r="M871" t="str">
            <v>1250253130</v>
          </cell>
          <cell r="Q871">
            <v>44603</v>
          </cell>
          <cell r="R871" t="str">
            <v>9618305 - MSC ATHENS</v>
          </cell>
          <cell r="S871" t="str">
            <v>FCL</v>
          </cell>
          <cell r="T871">
            <v>44616</v>
          </cell>
          <cell r="U871">
            <v>44616</v>
          </cell>
          <cell r="V871" t="str">
            <v>152205038348545</v>
          </cell>
          <cell r="W871">
            <v>44616</v>
          </cell>
          <cell r="X871" t="str">
            <v/>
          </cell>
          <cell r="Y871" t="str">
            <v/>
          </cell>
          <cell r="Z871" t="str">
            <v/>
          </cell>
          <cell r="AA871" t="str">
            <v>0817800
PORTO DE SANTOS</v>
          </cell>
          <cell r="AB871" t="str">
            <v>0817800
PORTO DE SANTOS</v>
          </cell>
          <cell r="AC871" t="str">
            <v>BRASIL TERMINAL PORTUÁRIO S/A</v>
          </cell>
          <cell r="AD871">
            <v>44617</v>
          </cell>
          <cell r="AE871" t="str">
            <v>22/0381514-0</v>
          </cell>
          <cell r="AF871">
            <v>44617</v>
          </cell>
          <cell r="AG871" t="str">
            <v>Vermelho</v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</row>
        <row r="872">
          <cell r="B872">
            <v>540201575</v>
          </cell>
          <cell r="C872" t="str">
            <v>Normal</v>
          </cell>
          <cell r="D872" t="str">
            <v>Produtivo</v>
          </cell>
          <cell r="E872" t="str">
            <v>MBBRAS - SBC_x000D_
59.104.273/0001-29</v>
          </cell>
          <cell r="F872" t="str">
            <v>BSAO0038942</v>
          </cell>
          <cell r="G872" t="str">
            <v>DAIMLER TRUCK</v>
          </cell>
          <cell r="H872" t="str">
            <v>HAPPAG LLOYD BRASIL AGENCIAMENTO MARITIM</v>
          </cell>
          <cell r="I872" t="str">
            <v>MARITIMA</v>
          </cell>
          <cell r="J872" t="str">
            <v/>
          </cell>
          <cell r="K872">
            <v>44594</v>
          </cell>
          <cell r="L872" t="str">
            <v>HLCUSTR220116399</v>
          </cell>
          <cell r="M872" t="str">
            <v>1250253049</v>
          </cell>
          <cell r="Q872">
            <v>44603</v>
          </cell>
          <cell r="R872" t="str">
            <v>9618305 - MSC ATHENS</v>
          </cell>
          <cell r="S872" t="str">
            <v>FCL</v>
          </cell>
          <cell r="T872">
            <v>44616</v>
          </cell>
          <cell r="U872">
            <v>44616</v>
          </cell>
          <cell r="V872" t="str">
            <v>152205038340994</v>
          </cell>
          <cell r="W872">
            <v>44616</v>
          </cell>
          <cell r="X872" t="str">
            <v/>
          </cell>
          <cell r="Y872" t="str">
            <v/>
          </cell>
          <cell r="Z872" t="str">
            <v/>
          </cell>
          <cell r="AA872" t="str">
            <v>0817800
PORTO DE SANTOS</v>
          </cell>
          <cell r="AB872" t="str">
            <v>0817800
PORTO DE SANTOS</v>
          </cell>
          <cell r="AC872" t="str">
            <v>BRASIL TERMINAL PORTUÁRIO S/A</v>
          </cell>
          <cell r="AD872">
            <v>44627</v>
          </cell>
          <cell r="AE872" t="str">
            <v>22/0433786-1</v>
          </cell>
          <cell r="AF872">
            <v>44628</v>
          </cell>
          <cell r="AG872" t="str">
            <v>Verde</v>
          </cell>
          <cell r="AH872">
            <v>44628</v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B873">
            <v>540201513</v>
          </cell>
          <cell r="C873" t="str">
            <v>Normal</v>
          </cell>
          <cell r="D873" t="str">
            <v>Produtivo</v>
          </cell>
          <cell r="E873" t="str">
            <v>MBBRAS - SBC_x000D_
59.104.273/0001-29</v>
          </cell>
          <cell r="F873" t="str">
            <v>BSAO0038933</v>
          </cell>
          <cell r="G873" t="str">
            <v>DAIMLER TRUCK</v>
          </cell>
          <cell r="H873" t="str">
            <v>HAPPAG LLOYD BRASIL AGENCIAMENTO MARITIM</v>
          </cell>
          <cell r="I873" t="str">
            <v>MARITIMA</v>
          </cell>
          <cell r="J873" t="str">
            <v/>
          </cell>
          <cell r="K873">
            <v>44594</v>
          </cell>
          <cell r="L873" t="str">
            <v>HLCUSTR220116198</v>
          </cell>
          <cell r="M873" t="str">
            <v>1250253046</v>
          </cell>
          <cell r="Q873">
            <v>44594</v>
          </cell>
          <cell r="R873" t="str">
            <v>9618305 - MSC ATHENS</v>
          </cell>
          <cell r="S873" t="str">
            <v>FCL</v>
          </cell>
          <cell r="T873">
            <v>44616</v>
          </cell>
          <cell r="U873">
            <v>44616</v>
          </cell>
          <cell r="V873" t="str">
            <v>152205038340480</v>
          </cell>
          <cell r="W873">
            <v>44616</v>
          </cell>
          <cell r="X873" t="str">
            <v/>
          </cell>
          <cell r="Y873" t="str">
            <v/>
          </cell>
          <cell r="Z873" t="str">
            <v/>
          </cell>
          <cell r="AA873" t="str">
            <v>0817800
PORTO DE SANTOS</v>
          </cell>
          <cell r="AB873" t="str">
            <v/>
          </cell>
          <cell r="AC873" t="str">
            <v/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 t="str">
            <v/>
          </cell>
          <cell r="AI873" t="str">
            <v/>
          </cell>
          <cell r="AJ873" t="str">
            <v/>
          </cell>
          <cell r="AK873" t="str">
            <v/>
          </cell>
        </row>
        <row r="874">
          <cell r="B874">
            <v>540201574</v>
          </cell>
          <cell r="C874" t="str">
            <v>Normal</v>
          </cell>
          <cell r="D874" t="str">
            <v>Produtivo</v>
          </cell>
          <cell r="E874" t="str">
            <v>MBBRAS - SBC_x000D_
59.104.273/0001-29</v>
          </cell>
          <cell r="F874" t="str">
            <v>BSAO0038941</v>
          </cell>
          <cell r="G874" t="str">
            <v>DAIMLER TRUCK</v>
          </cell>
          <cell r="H874" t="str">
            <v>HAPPAG LLOYD BRASIL AGENCIAMENTO MARITIM</v>
          </cell>
          <cell r="I874" t="str">
            <v>MARITIMA</v>
          </cell>
          <cell r="J874" t="str">
            <v/>
          </cell>
          <cell r="K874">
            <v>44594</v>
          </cell>
          <cell r="L874" t="str">
            <v>HLCUSTR220116366</v>
          </cell>
          <cell r="M874" t="str">
            <v>1250253052</v>
          </cell>
          <cell r="Q874">
            <v>44603</v>
          </cell>
          <cell r="R874" t="str">
            <v>9618305 - MSC ATHENS</v>
          </cell>
          <cell r="S874" t="str">
            <v>FCL</v>
          </cell>
          <cell r="T874">
            <v>44616</v>
          </cell>
          <cell r="U874">
            <v>44616</v>
          </cell>
          <cell r="V874" t="str">
            <v>152205038340803</v>
          </cell>
          <cell r="W874">
            <v>44616</v>
          </cell>
          <cell r="X874" t="str">
            <v/>
          </cell>
          <cell r="Y874" t="str">
            <v/>
          </cell>
          <cell r="Z874" t="str">
            <v/>
          </cell>
          <cell r="AA874" t="str">
            <v>0817800
PORTO DE SANTOS</v>
          </cell>
          <cell r="AB874" t="str">
            <v>0817800
PORTO DE SANTOS</v>
          </cell>
          <cell r="AC874" t="str">
            <v>BRASIL TERMINAL PORTUÁRIO S/A</v>
          </cell>
          <cell r="AD874">
            <v>44623</v>
          </cell>
          <cell r="AE874" t="str">
            <v>22/0407261-2</v>
          </cell>
          <cell r="AF874">
            <v>44624</v>
          </cell>
          <cell r="AG874" t="str">
            <v>Verde</v>
          </cell>
          <cell r="AH874">
            <v>44624</v>
          </cell>
          <cell r="AI874" t="str">
            <v/>
          </cell>
          <cell r="AJ874" t="str">
            <v/>
          </cell>
          <cell r="AK874">
            <v>44627</v>
          </cell>
        </row>
        <row r="875">
          <cell r="B875">
            <v>540201636</v>
          </cell>
          <cell r="C875" t="str">
            <v>Normal</v>
          </cell>
          <cell r="D875" t="str">
            <v>Produtivo</v>
          </cell>
          <cell r="E875" t="str">
            <v>MBBRAS - SBC_x000D_
59.104.273/0001-29</v>
          </cell>
          <cell r="F875" t="str">
            <v>BSAO0038949</v>
          </cell>
          <cell r="G875" t="str">
            <v>DAIMLER TRUCK</v>
          </cell>
          <cell r="H875" t="str">
            <v>HAPPAG LLOYD BRASIL AGENCIAMENTO MARITIM</v>
          </cell>
          <cell r="I875" t="str">
            <v>MARITIMA</v>
          </cell>
          <cell r="J875" t="str">
            <v/>
          </cell>
          <cell r="K875">
            <v>44597</v>
          </cell>
          <cell r="L875" t="str">
            <v>HLCUSTR220120092</v>
          </cell>
          <cell r="M875" t="str">
            <v>1250253132</v>
          </cell>
          <cell r="Q875">
            <v>44597</v>
          </cell>
          <cell r="R875" t="str">
            <v>9618305 -MSC ATHENS</v>
          </cell>
          <cell r="S875" t="str">
            <v>FCL</v>
          </cell>
          <cell r="T875">
            <v>44616</v>
          </cell>
          <cell r="U875">
            <v>44616</v>
          </cell>
          <cell r="V875" t="str">
            <v>152205038348979</v>
          </cell>
          <cell r="W875">
            <v>44616</v>
          </cell>
          <cell r="X875" t="str">
            <v/>
          </cell>
          <cell r="Y875" t="str">
            <v/>
          </cell>
          <cell r="Z875" t="str">
            <v/>
          </cell>
          <cell r="AA875" t="str">
            <v>0817800
PORTO DE SANTOS</v>
          </cell>
          <cell r="AB875" t="str">
            <v/>
          </cell>
          <cell r="AC875" t="str">
            <v/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 t="str">
            <v/>
          </cell>
          <cell r="AI875" t="str">
            <v/>
          </cell>
          <cell r="AJ875" t="str">
            <v/>
          </cell>
          <cell r="AK875" t="str">
            <v/>
          </cell>
        </row>
        <row r="876">
          <cell r="B876">
            <v>540201634</v>
          </cell>
          <cell r="C876" t="str">
            <v>Normal</v>
          </cell>
          <cell r="D876" t="str">
            <v>Produtivo</v>
          </cell>
          <cell r="E876" t="str">
            <v>MBBRAS - SBC_x000D_
59.104.273/0001-29</v>
          </cell>
          <cell r="F876" t="str">
            <v>BSAO0038946</v>
          </cell>
          <cell r="G876" t="str">
            <v>DAIMLER TRUCK</v>
          </cell>
          <cell r="H876" t="str">
            <v>HAPPAG LLOYD BRASIL AGENCIAMENTO MARITIM</v>
          </cell>
          <cell r="I876" t="str">
            <v>MARITIMA</v>
          </cell>
          <cell r="J876" t="str">
            <v/>
          </cell>
          <cell r="K876">
            <v>44597</v>
          </cell>
          <cell r="L876" t="str">
            <v>HLCUSTR220119978</v>
          </cell>
          <cell r="M876" t="str">
            <v>1250253134</v>
          </cell>
          <cell r="Q876">
            <v>44603</v>
          </cell>
          <cell r="R876" t="str">
            <v>9618305 -MSC ATHENS</v>
          </cell>
          <cell r="S876" t="str">
            <v>FCL</v>
          </cell>
          <cell r="T876">
            <v>44616</v>
          </cell>
          <cell r="U876">
            <v>44616</v>
          </cell>
          <cell r="V876" t="str">
            <v>152205038348707</v>
          </cell>
          <cell r="W876">
            <v>44616</v>
          </cell>
          <cell r="X876" t="str">
            <v/>
          </cell>
          <cell r="Y876" t="str">
            <v/>
          </cell>
          <cell r="Z876" t="str">
            <v/>
          </cell>
          <cell r="AA876" t="str">
            <v>0817800
PORTO DE SANTOS</v>
          </cell>
          <cell r="AB876" t="str">
            <v>0817800
PORTO DE SANTOS</v>
          </cell>
          <cell r="AC876" t="str">
            <v>BRASIL TERMINAL PORTUÁRIO S/A</v>
          </cell>
          <cell r="AD876">
            <v>44617</v>
          </cell>
          <cell r="AE876" t="str">
            <v>22/0381520-4</v>
          </cell>
          <cell r="AF876">
            <v>44617</v>
          </cell>
          <cell r="AG876" t="str">
            <v>Vermelho</v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B877">
            <v>540201577</v>
          </cell>
          <cell r="C877" t="str">
            <v>Normal</v>
          </cell>
          <cell r="D877" t="str">
            <v>Produtivo</v>
          </cell>
          <cell r="E877" t="str">
            <v>MBBRAS - SBC_x000D_
59.104.273/0001-29</v>
          </cell>
          <cell r="F877" t="str">
            <v>BSAO0038947</v>
          </cell>
          <cell r="G877" t="str">
            <v>DAIMLER TRUCK</v>
          </cell>
          <cell r="H877" t="str">
            <v>HAPPAG LLOYD BRASIL AGENCIAMENTO MARITIM</v>
          </cell>
          <cell r="I877" t="str">
            <v>MARITIMA</v>
          </cell>
          <cell r="J877" t="str">
            <v/>
          </cell>
          <cell r="K877">
            <v>44594</v>
          </cell>
          <cell r="L877" t="str">
            <v>HLCUSTR220116494</v>
          </cell>
          <cell r="M877" t="str">
            <v>1250253050</v>
          </cell>
          <cell r="Q877">
            <v>44595</v>
          </cell>
          <cell r="R877" t="str">
            <v>9618305 -MSC ATHENS</v>
          </cell>
          <cell r="S877" t="str">
            <v>FCL</v>
          </cell>
          <cell r="T877">
            <v>44616</v>
          </cell>
          <cell r="U877">
            <v>44616</v>
          </cell>
          <cell r="V877" t="str">
            <v>152205038341109</v>
          </cell>
          <cell r="W877">
            <v>44616</v>
          </cell>
          <cell r="X877" t="str">
            <v/>
          </cell>
          <cell r="Y877" t="str">
            <v/>
          </cell>
          <cell r="Z877" t="str">
            <v/>
          </cell>
          <cell r="AA877" t="str">
            <v>0817800
PORTO DE SANTOS</v>
          </cell>
          <cell r="AB877" t="str">
            <v/>
          </cell>
          <cell r="AC877" t="str">
            <v/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B878">
            <v>540201635</v>
          </cell>
          <cell r="C878" t="str">
            <v>Normal</v>
          </cell>
          <cell r="D878" t="str">
            <v>Produtivo</v>
          </cell>
          <cell r="E878" t="str">
            <v>MBBRAS - SBC_x000D_
59.104.273/0001-29</v>
          </cell>
          <cell r="F878" t="str">
            <v>BSAO0038948</v>
          </cell>
          <cell r="G878" t="str">
            <v>DAIMLER TRUCK</v>
          </cell>
          <cell r="H878" t="str">
            <v>HAPPAG LLOYD BRASIL AGENCIAMENTO MARITIM</v>
          </cell>
          <cell r="I878" t="str">
            <v>MARITIMA</v>
          </cell>
          <cell r="J878" t="str">
            <v/>
          </cell>
          <cell r="K878">
            <v>44597</v>
          </cell>
          <cell r="L878" t="str">
            <v>HLCUSTR220120081</v>
          </cell>
          <cell r="M878" t="str">
            <v>1250253129</v>
          </cell>
          <cell r="Q878">
            <v>44597</v>
          </cell>
          <cell r="R878" t="str">
            <v>9618305 -MSC ATHENS</v>
          </cell>
          <cell r="S878" t="str">
            <v>FCL</v>
          </cell>
          <cell r="T878">
            <v>44616</v>
          </cell>
          <cell r="U878">
            <v>44616</v>
          </cell>
          <cell r="V878" t="str">
            <v>152205038348898</v>
          </cell>
          <cell r="W878">
            <v>44616</v>
          </cell>
          <cell r="X878" t="str">
            <v/>
          </cell>
          <cell r="Y878" t="str">
            <v/>
          </cell>
          <cell r="Z878" t="str">
            <v/>
          </cell>
          <cell r="AA878" t="str">
            <v>0817800
PORTO DE SANTOS</v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B879">
            <v>540201576</v>
          </cell>
          <cell r="C879" t="str">
            <v>Normal</v>
          </cell>
          <cell r="D879" t="str">
            <v>Produtivo</v>
          </cell>
          <cell r="E879" t="str">
            <v>MBBRAS - SBC_x000D_
59.104.273/0001-29</v>
          </cell>
          <cell r="F879" t="str">
            <v>BSAO0038945</v>
          </cell>
          <cell r="G879" t="str">
            <v>DAIMLER TRUCK</v>
          </cell>
          <cell r="H879" t="str">
            <v>HAPPAG LLOYD BRASIL AGENCIAMENTO MARITIM</v>
          </cell>
          <cell r="I879" t="str">
            <v>MARITIMA</v>
          </cell>
          <cell r="J879" t="str">
            <v/>
          </cell>
          <cell r="K879">
            <v>44594</v>
          </cell>
          <cell r="L879" t="str">
            <v>HLCUSTR220116417</v>
          </cell>
          <cell r="M879" t="str">
            <v>1250253055</v>
          </cell>
          <cell r="Q879">
            <v>44603</v>
          </cell>
          <cell r="R879" t="str">
            <v>9618305 -MSC ATHENS</v>
          </cell>
          <cell r="S879" t="str">
            <v>FCL</v>
          </cell>
          <cell r="T879">
            <v>44616</v>
          </cell>
          <cell r="U879">
            <v>44616</v>
          </cell>
          <cell r="V879" t="str">
            <v>152205038341028</v>
          </cell>
          <cell r="W879">
            <v>44616</v>
          </cell>
          <cell r="X879" t="str">
            <v/>
          </cell>
          <cell r="Y879" t="str">
            <v/>
          </cell>
          <cell r="Z879" t="str">
            <v/>
          </cell>
          <cell r="AA879" t="str">
            <v>0817800
PORTO DE SANTOS</v>
          </cell>
          <cell r="AB879" t="str">
            <v>0817800
PORTO DE SANTOS</v>
          </cell>
          <cell r="AC879" t="str">
            <v>BRASIL TERMINAL PORTUÁRIO S/A</v>
          </cell>
          <cell r="AD879">
            <v>44617</v>
          </cell>
          <cell r="AE879" t="str">
            <v>22/0385040-9</v>
          </cell>
          <cell r="AF879">
            <v>44623</v>
          </cell>
          <cell r="AG879" t="str">
            <v>Verde</v>
          </cell>
          <cell r="AH879">
            <v>44623</v>
          </cell>
          <cell r="AI879" t="str">
            <v/>
          </cell>
          <cell r="AJ879" t="str">
            <v/>
          </cell>
          <cell r="AK879">
            <v>44623</v>
          </cell>
        </row>
        <row r="880">
          <cell r="B880">
            <v>540201637</v>
          </cell>
          <cell r="C880" t="str">
            <v>Normal</v>
          </cell>
          <cell r="D880" t="str">
            <v>Produtivo</v>
          </cell>
          <cell r="E880" t="str">
            <v>MBBRAS - SBC_x000D_
59.104.273/0001-29</v>
          </cell>
          <cell r="F880" t="str">
            <v>BSAO0038950</v>
          </cell>
          <cell r="G880" t="str">
            <v>DAIMLER TRUCK</v>
          </cell>
          <cell r="H880" t="str">
            <v>HAPPAG LLOYD BRASIL AGENCIAMENTO MARITIM</v>
          </cell>
          <cell r="I880" t="str">
            <v>MARITIMA</v>
          </cell>
          <cell r="J880" t="str">
            <v/>
          </cell>
          <cell r="K880">
            <v>44597</v>
          </cell>
          <cell r="L880" t="str">
            <v>HLCUSTR220120461</v>
          </cell>
          <cell r="M880" t="str">
            <v>1250253133</v>
          </cell>
          <cell r="Q880">
            <v>44597</v>
          </cell>
          <cell r="R880" t="str">
            <v>9618305 -MSC ATHENS</v>
          </cell>
          <cell r="S880" t="str">
            <v>FCL</v>
          </cell>
          <cell r="T880">
            <v>44616</v>
          </cell>
          <cell r="U880">
            <v>44616</v>
          </cell>
          <cell r="V880" t="str">
            <v>152205038349002</v>
          </cell>
          <cell r="W880">
            <v>44616</v>
          </cell>
          <cell r="X880" t="str">
            <v/>
          </cell>
          <cell r="Y880" t="str">
            <v/>
          </cell>
          <cell r="Z880" t="str">
            <v/>
          </cell>
          <cell r="AA880" t="str">
            <v>0817800
PORTO DE SANTOS</v>
          </cell>
          <cell r="AB880" t="str">
            <v/>
          </cell>
          <cell r="AC880" t="str">
            <v/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 t="str">
            <v/>
          </cell>
          <cell r="AI880" t="str">
            <v/>
          </cell>
          <cell r="AJ880" t="str">
            <v/>
          </cell>
          <cell r="AK880" t="str">
            <v/>
          </cell>
        </row>
        <row r="881">
          <cell r="B881">
            <v>540201633</v>
          </cell>
          <cell r="C881" t="str">
            <v>Normal</v>
          </cell>
          <cell r="D881" t="str">
            <v>Produtivo</v>
          </cell>
          <cell r="E881" t="str">
            <v>MBBRAS - SBC_x000D_
59.104.273/0001-29</v>
          </cell>
          <cell r="F881" t="str">
            <v>BSAO0038944</v>
          </cell>
          <cell r="G881" t="str">
            <v>DAIMLER TRUCK</v>
          </cell>
          <cell r="H881" t="str">
            <v>HAPPAG LLOYD BRASIL AGENCIAMENTO MARITIM</v>
          </cell>
          <cell r="I881" t="str">
            <v>MARITIMA</v>
          </cell>
          <cell r="J881" t="str">
            <v/>
          </cell>
          <cell r="K881">
            <v>44597</v>
          </cell>
          <cell r="L881" t="str">
            <v>HLCUSTR220119923</v>
          </cell>
          <cell r="M881" t="str">
            <v>1250253131</v>
          </cell>
          <cell r="Q881">
            <v>44603</v>
          </cell>
          <cell r="R881" t="str">
            <v>9618305 -MSC ATHENS</v>
          </cell>
          <cell r="S881" t="str">
            <v>FCL</v>
          </cell>
          <cell r="T881">
            <v>44616</v>
          </cell>
          <cell r="U881">
            <v>44616</v>
          </cell>
          <cell r="V881" t="str">
            <v>152205038348626</v>
          </cell>
          <cell r="W881">
            <v>44616</v>
          </cell>
          <cell r="X881" t="str">
            <v/>
          </cell>
          <cell r="Y881" t="str">
            <v/>
          </cell>
          <cell r="Z881" t="str">
            <v/>
          </cell>
          <cell r="AA881" t="str">
            <v>0817800
PORTO DE SANTOS</v>
          </cell>
          <cell r="AB881" t="str">
            <v>0817800
PORTO DE SANTOS</v>
          </cell>
          <cell r="AC881" t="str">
            <v>BRASIL TERMINAL PORTUÁRIO S/A</v>
          </cell>
          <cell r="AD881">
            <v>44624</v>
          </cell>
          <cell r="AE881" t="str">
            <v>22/0421172-8</v>
          </cell>
          <cell r="AF881">
            <v>44627</v>
          </cell>
          <cell r="AG881" t="str">
            <v>Verde</v>
          </cell>
          <cell r="AH881">
            <v>44627</v>
          </cell>
          <cell r="AI881" t="str">
            <v/>
          </cell>
          <cell r="AJ881" t="str">
            <v/>
          </cell>
          <cell r="AK881">
            <v>44627</v>
          </cell>
        </row>
        <row r="882">
          <cell r="B882">
            <v>540201578</v>
          </cell>
          <cell r="C882" t="str">
            <v>Normal</v>
          </cell>
          <cell r="D882" t="str">
            <v>Produtivo</v>
          </cell>
          <cell r="E882" t="str">
            <v>MBBRAS - SBC_x000D_
59.104.273/0001-29</v>
          </cell>
          <cell r="F882" t="str">
            <v>BSAO0038953</v>
          </cell>
          <cell r="G882" t="str">
            <v>DAIMLER TRUCK</v>
          </cell>
          <cell r="H882" t="str">
            <v>HAPPAG LLOYD BRASIL AGENCIAMENTO MARITIM</v>
          </cell>
          <cell r="I882" t="str">
            <v>MARITIMA</v>
          </cell>
          <cell r="J882" t="str">
            <v/>
          </cell>
          <cell r="K882">
            <v>44594</v>
          </cell>
          <cell r="L882" t="str">
            <v>HLCUSTR220116501</v>
          </cell>
          <cell r="M882" t="str">
            <v>1250253054</v>
          </cell>
          <cell r="Q882">
            <v>44594</v>
          </cell>
          <cell r="R882" t="str">
            <v>9618305 -MSC ATHENS</v>
          </cell>
          <cell r="S882" t="str">
            <v>FCL</v>
          </cell>
          <cell r="T882">
            <v>44616</v>
          </cell>
          <cell r="U882">
            <v>44616</v>
          </cell>
          <cell r="V882" t="str">
            <v>152205038341290</v>
          </cell>
          <cell r="W882">
            <v>44616</v>
          </cell>
          <cell r="X882" t="str">
            <v/>
          </cell>
          <cell r="Y882" t="str">
            <v/>
          </cell>
          <cell r="Z882" t="str">
            <v/>
          </cell>
          <cell r="AA882" t="str">
            <v>0817800
PORTO DE SANTOS</v>
          </cell>
          <cell r="AB882" t="str">
            <v/>
          </cell>
          <cell r="AC882" t="str">
            <v/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 t="str">
            <v/>
          </cell>
          <cell r="AI882" t="str">
            <v/>
          </cell>
          <cell r="AJ882" t="str">
            <v/>
          </cell>
          <cell r="AK882" t="str">
            <v/>
          </cell>
        </row>
        <row r="883">
          <cell r="B883">
            <v>540201641</v>
          </cell>
          <cell r="C883" t="str">
            <v>Normal</v>
          </cell>
          <cell r="D883" t="str">
            <v>Produtivo</v>
          </cell>
          <cell r="E883" t="str">
            <v>MBBRAS - SBC_x000D_
59.104.273/0001-29</v>
          </cell>
          <cell r="F883" t="str">
            <v>BSAO0038955</v>
          </cell>
          <cell r="G883" t="str">
            <v>DAIMLER TRUCK</v>
          </cell>
          <cell r="H883" t="str">
            <v>HAPPAG LLOYD BRASIL AGENCIAMENTO MARITIM</v>
          </cell>
          <cell r="I883" t="str">
            <v>MARITIMA</v>
          </cell>
          <cell r="J883" t="str">
            <v/>
          </cell>
          <cell r="K883">
            <v>44597</v>
          </cell>
          <cell r="L883" t="str">
            <v>HLCUSTR220120523</v>
          </cell>
          <cell r="M883" t="str">
            <v>1250253136</v>
          </cell>
          <cell r="Q883">
            <v>44603</v>
          </cell>
          <cell r="R883" t="str">
            <v>9618305 -MSC ATHENS</v>
          </cell>
          <cell r="S883" t="str">
            <v>FCL</v>
          </cell>
          <cell r="T883">
            <v>44616</v>
          </cell>
          <cell r="U883">
            <v>44616</v>
          </cell>
          <cell r="V883" t="str">
            <v>152205038349436</v>
          </cell>
          <cell r="W883">
            <v>44616</v>
          </cell>
          <cell r="X883" t="str">
            <v/>
          </cell>
          <cell r="Y883" t="str">
            <v/>
          </cell>
          <cell r="Z883" t="str">
            <v/>
          </cell>
          <cell r="AA883" t="str">
            <v>0817800
PORTO DE SANTOS</v>
          </cell>
          <cell r="AB883" t="str">
            <v>0817800
PORTO DE SANTOS</v>
          </cell>
          <cell r="AC883" t="str">
            <v>BRASIL TERMINAL PORTUÁRIO S/A</v>
          </cell>
          <cell r="AD883">
            <v>44622</v>
          </cell>
          <cell r="AE883" t="str">
            <v>22/0397331-4</v>
          </cell>
          <cell r="AF883">
            <v>44623</v>
          </cell>
          <cell r="AG883" t="str">
            <v>Verde</v>
          </cell>
          <cell r="AH883">
            <v>44623</v>
          </cell>
          <cell r="AI883" t="str">
            <v/>
          </cell>
          <cell r="AJ883" t="str">
            <v/>
          </cell>
          <cell r="AK883">
            <v>44623</v>
          </cell>
        </row>
        <row r="884">
          <cell r="B884">
            <v>540201638</v>
          </cell>
          <cell r="C884" t="str">
            <v>Normal</v>
          </cell>
          <cell r="D884" t="str">
            <v>Produtivo</v>
          </cell>
          <cell r="E884" t="str">
            <v>MBBRAS - SBC_x000D_
59.104.273/0001-29</v>
          </cell>
          <cell r="F884" t="str">
            <v>BSAO0038951</v>
          </cell>
          <cell r="G884" t="str">
            <v>DAIMLER TRUCK</v>
          </cell>
          <cell r="H884" t="str">
            <v>HAPPAG LLOYD BRASIL AGENCIAMENTO MARITIM</v>
          </cell>
          <cell r="I884" t="str">
            <v>MARITIMA</v>
          </cell>
          <cell r="J884" t="str">
            <v/>
          </cell>
          <cell r="K884">
            <v>44597</v>
          </cell>
          <cell r="L884" t="str">
            <v>HLCUSTR220120472</v>
          </cell>
          <cell r="M884" t="str">
            <v>1250253138</v>
          </cell>
          <cell r="Q884">
            <v>44597</v>
          </cell>
          <cell r="R884" t="str">
            <v>9618305 -MSC ATHENS</v>
          </cell>
          <cell r="S884" t="str">
            <v>FCL</v>
          </cell>
          <cell r="T884">
            <v>44616</v>
          </cell>
          <cell r="U884">
            <v>44616</v>
          </cell>
          <cell r="V884" t="str">
            <v>152205038349193</v>
          </cell>
          <cell r="W884">
            <v>44616</v>
          </cell>
          <cell r="X884" t="str">
            <v/>
          </cell>
          <cell r="Y884" t="str">
            <v/>
          </cell>
          <cell r="Z884" t="str">
            <v/>
          </cell>
          <cell r="AA884" t="str">
            <v>0817800
PORTO DE SANTOS</v>
          </cell>
          <cell r="AB884" t="str">
            <v/>
          </cell>
          <cell r="AC884" t="str">
            <v/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 t="str">
            <v/>
          </cell>
          <cell r="AI884" t="str">
            <v/>
          </cell>
          <cell r="AJ884" t="str">
            <v/>
          </cell>
          <cell r="AK884" t="str">
            <v/>
          </cell>
        </row>
        <row r="885">
          <cell r="B885">
            <v>540201579</v>
          </cell>
          <cell r="C885" t="str">
            <v>Normal</v>
          </cell>
          <cell r="D885" t="str">
            <v>Produtivo</v>
          </cell>
          <cell r="E885" t="str">
            <v>MBBRAS - SBC_x000D_
59.104.273/0001-29</v>
          </cell>
          <cell r="F885" t="str">
            <v>BSAO0038956</v>
          </cell>
          <cell r="G885" t="str">
            <v>DAIMLER TRUCK</v>
          </cell>
          <cell r="H885" t="str">
            <v>HAPPAG LLOYD BRASIL AGENCIAMENTO MARITIM</v>
          </cell>
          <cell r="I885" t="str">
            <v>MARITIMA</v>
          </cell>
          <cell r="J885" t="str">
            <v/>
          </cell>
          <cell r="K885">
            <v>44594</v>
          </cell>
          <cell r="L885" t="str">
            <v>HLCUSTR220116545</v>
          </cell>
          <cell r="M885" t="str">
            <v>1250253058</v>
          </cell>
          <cell r="Q885">
            <v>44594</v>
          </cell>
          <cell r="R885" t="str">
            <v>9618305 -MSC ATHENS</v>
          </cell>
          <cell r="S885" t="str">
            <v>FCL</v>
          </cell>
          <cell r="T885">
            <v>44616</v>
          </cell>
          <cell r="U885">
            <v>44616</v>
          </cell>
          <cell r="V885" t="str">
            <v>152205038341370</v>
          </cell>
          <cell r="W885">
            <v>44616</v>
          </cell>
          <cell r="X885" t="str">
            <v/>
          </cell>
          <cell r="Y885" t="str">
            <v/>
          </cell>
          <cell r="Z885" t="str">
            <v/>
          </cell>
          <cell r="AA885" t="str">
            <v>0817800
PORTO DE SANTOS</v>
          </cell>
          <cell r="AB885" t="str">
            <v/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B886">
            <v>540201639</v>
          </cell>
          <cell r="C886" t="str">
            <v>Normal</v>
          </cell>
          <cell r="D886" t="str">
            <v>Produtivo</v>
          </cell>
          <cell r="E886" t="str">
            <v>MBBRAS - SBC_x000D_
59.104.273/0001-29</v>
          </cell>
          <cell r="F886" t="str">
            <v>BSAO0038952</v>
          </cell>
          <cell r="G886" t="str">
            <v>DAIMLER TRUCK</v>
          </cell>
          <cell r="H886" t="str">
            <v>HAPPAG LLOYD BRASIL AGENCIAMENTO MARITIM</v>
          </cell>
          <cell r="I886" t="str">
            <v>MARITIMA</v>
          </cell>
          <cell r="J886" t="str">
            <v/>
          </cell>
          <cell r="K886">
            <v>44597</v>
          </cell>
          <cell r="L886" t="str">
            <v>HLCUSTR220120483</v>
          </cell>
          <cell r="M886" t="str">
            <v>1250253135</v>
          </cell>
          <cell r="Q886">
            <v>44597</v>
          </cell>
          <cell r="R886" t="str">
            <v>9618305 -MSC ATHENS</v>
          </cell>
          <cell r="S886" t="str">
            <v>FCL</v>
          </cell>
          <cell r="T886">
            <v>44616</v>
          </cell>
          <cell r="U886">
            <v>44616</v>
          </cell>
          <cell r="V886" t="str">
            <v>152205038349274</v>
          </cell>
          <cell r="W886">
            <v>44616</v>
          </cell>
          <cell r="X886" t="str">
            <v/>
          </cell>
          <cell r="Y886" t="str">
            <v/>
          </cell>
          <cell r="Z886" t="str">
            <v/>
          </cell>
          <cell r="AA886" t="str">
            <v>0817800
PORTO DE SANTOS</v>
          </cell>
          <cell r="AB886" t="str">
            <v/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B887">
            <v>540201642</v>
          </cell>
          <cell r="C887" t="str">
            <v>Normal</v>
          </cell>
          <cell r="D887" t="str">
            <v>Produtivo</v>
          </cell>
          <cell r="E887" t="str">
            <v>MBBRAS - SBC_x000D_
59.104.273/0001-29</v>
          </cell>
          <cell r="F887" t="str">
            <v>BSAO0038957</v>
          </cell>
          <cell r="G887" t="str">
            <v>DAIMLER TRUCK</v>
          </cell>
          <cell r="H887" t="str">
            <v>HAPPAG LLOYD BRASIL AGENCIAMENTO MARITIM</v>
          </cell>
          <cell r="I887" t="str">
            <v>MARITIMA</v>
          </cell>
          <cell r="J887" t="str">
            <v/>
          </cell>
          <cell r="K887">
            <v>44597</v>
          </cell>
          <cell r="L887" t="str">
            <v>HLCUSTR220120534</v>
          </cell>
          <cell r="M887" t="str">
            <v>1250253137</v>
          </cell>
          <cell r="Q887">
            <v>44603</v>
          </cell>
          <cell r="R887" t="str">
            <v>9618305 - MSC ATHENS</v>
          </cell>
          <cell r="S887" t="str">
            <v>FCL</v>
          </cell>
          <cell r="T887">
            <v>44616</v>
          </cell>
          <cell r="U887">
            <v>44616</v>
          </cell>
          <cell r="V887" t="str">
            <v>152205038349517</v>
          </cell>
          <cell r="W887">
            <v>44616</v>
          </cell>
          <cell r="X887" t="str">
            <v/>
          </cell>
          <cell r="Y887" t="str">
            <v/>
          </cell>
          <cell r="Z887" t="str">
            <v/>
          </cell>
          <cell r="AA887" t="str">
            <v>0817800
PORTO DE SANTOS</v>
          </cell>
          <cell r="AB887" t="str">
            <v>0817800
PORTO DE SANTOS</v>
          </cell>
          <cell r="AC887" t="str">
            <v>BRASIL TERMINAL PORTUÁRIO S/A</v>
          </cell>
          <cell r="AD887">
            <v>44624</v>
          </cell>
          <cell r="AE887" t="str">
            <v>22/0421173-6</v>
          </cell>
          <cell r="AF887">
            <v>44627</v>
          </cell>
          <cell r="AG887" t="str">
            <v>Verde</v>
          </cell>
          <cell r="AH887">
            <v>44627</v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B888">
            <v>540201640</v>
          </cell>
          <cell r="C888" t="str">
            <v>Normal</v>
          </cell>
          <cell r="D888" t="str">
            <v>Produtivo</v>
          </cell>
          <cell r="E888" t="str">
            <v>MBBRAS - SBC_x000D_
59.104.273/0001-29</v>
          </cell>
          <cell r="F888" t="str">
            <v>BSAO0038954</v>
          </cell>
          <cell r="G888" t="str">
            <v>DAIMLER TRUCK</v>
          </cell>
          <cell r="H888" t="str">
            <v>HAPPAG LLOYD BRASIL AGENCIAMENTO MARITIM</v>
          </cell>
          <cell r="I888" t="str">
            <v>MARITIMA</v>
          </cell>
          <cell r="J888" t="str">
            <v/>
          </cell>
          <cell r="K888">
            <v>44597</v>
          </cell>
          <cell r="L888" t="str">
            <v>HLCUSTR220120512</v>
          </cell>
          <cell r="M888" t="str">
            <v>1250253140</v>
          </cell>
          <cell r="Q888">
            <v>44597</v>
          </cell>
          <cell r="R888" t="str">
            <v>9618305 - MSC ATHENS</v>
          </cell>
          <cell r="S888" t="str">
            <v>FCL</v>
          </cell>
          <cell r="T888">
            <v>44616</v>
          </cell>
          <cell r="U888">
            <v>44616</v>
          </cell>
          <cell r="V888" t="str">
            <v>152205038349355</v>
          </cell>
          <cell r="W888">
            <v>44616</v>
          </cell>
          <cell r="X888" t="str">
            <v/>
          </cell>
          <cell r="Y888" t="str">
            <v/>
          </cell>
          <cell r="Z888" t="str">
            <v/>
          </cell>
          <cell r="AA888" t="str">
            <v>0817800
PORTO DE SANTOS</v>
          </cell>
          <cell r="AB888" t="str">
            <v/>
          </cell>
          <cell r="AC888" t="str">
            <v/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B889">
            <v>540201580</v>
          </cell>
          <cell r="C889" t="str">
            <v>Normal</v>
          </cell>
          <cell r="D889" t="str">
            <v>Produtivo</v>
          </cell>
          <cell r="E889" t="str">
            <v>MBBRAS - SBC_x000D_
59.104.273/0001-29</v>
          </cell>
          <cell r="F889" t="str">
            <v>BSAO0038958</v>
          </cell>
          <cell r="G889" t="str">
            <v>DAIMLER TRUCK</v>
          </cell>
          <cell r="H889" t="str">
            <v>HAPPAG LLOYD BRASIL AGENCIAMENTO MARITIM</v>
          </cell>
          <cell r="I889" t="str">
            <v>MARITIMA</v>
          </cell>
          <cell r="J889" t="str">
            <v/>
          </cell>
          <cell r="K889">
            <v>44594</v>
          </cell>
          <cell r="L889" t="str">
            <v>HLCUSTR220116556</v>
          </cell>
          <cell r="M889" t="str">
            <v>1250253057</v>
          </cell>
          <cell r="Q889">
            <v>44594</v>
          </cell>
          <cell r="R889" t="str">
            <v>9618305 - MSC ATHENS</v>
          </cell>
          <cell r="S889" t="str">
            <v>FCL</v>
          </cell>
          <cell r="T889">
            <v>44616</v>
          </cell>
          <cell r="U889">
            <v>44616</v>
          </cell>
          <cell r="V889" t="str">
            <v>152205038341451</v>
          </cell>
          <cell r="W889">
            <v>44616</v>
          </cell>
          <cell r="X889" t="str">
            <v/>
          </cell>
          <cell r="Y889" t="str">
            <v/>
          </cell>
          <cell r="Z889" t="str">
            <v/>
          </cell>
          <cell r="AA889" t="str">
            <v>0817800
PORTO DE SANTOS</v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B890">
            <v>540201586</v>
          </cell>
          <cell r="C890" t="str">
            <v>Normal</v>
          </cell>
          <cell r="D890" t="str">
            <v>Produtivo</v>
          </cell>
          <cell r="E890" t="str">
            <v>MBBRAS - SBC_x000D_
59.104.273/0001-29</v>
          </cell>
          <cell r="F890" t="str">
            <v>BSAO0038960</v>
          </cell>
          <cell r="G890" t="str">
            <v>DAIMLER TRUCK</v>
          </cell>
          <cell r="H890" t="str">
            <v>HAPPAG LLOYD BRASIL AGENCIAMENTO MARITIM</v>
          </cell>
          <cell r="I890" t="str">
            <v>MARITIMA</v>
          </cell>
          <cell r="J890" t="str">
            <v/>
          </cell>
          <cell r="K890">
            <v>44594</v>
          </cell>
          <cell r="L890" t="str">
            <v>HLCUSTR220116589</v>
          </cell>
          <cell r="M890" t="str">
            <v>1250253053</v>
          </cell>
          <cell r="Q890">
            <v>44603</v>
          </cell>
          <cell r="R890" t="str">
            <v>9618305 - MSC ATHENS</v>
          </cell>
          <cell r="S890" t="str">
            <v>FCL</v>
          </cell>
          <cell r="T890">
            <v>44616</v>
          </cell>
          <cell r="U890">
            <v>44616</v>
          </cell>
          <cell r="V890" t="str">
            <v>152205038341613</v>
          </cell>
          <cell r="W890">
            <v>44616</v>
          </cell>
          <cell r="X890" t="str">
            <v/>
          </cell>
          <cell r="Y890" t="str">
            <v/>
          </cell>
          <cell r="Z890" t="str">
            <v/>
          </cell>
          <cell r="AA890" t="str">
            <v>0817800
PORTO DE SANTOS</v>
          </cell>
          <cell r="AB890" t="str">
            <v>0817800
PORTO DE SANTOS</v>
          </cell>
          <cell r="AC890" t="str">
            <v>BRASIL TERMINAL PORTUÁRIO S/A</v>
          </cell>
          <cell r="AD890">
            <v>44624</v>
          </cell>
          <cell r="AE890" t="str">
            <v>22/0421156-6</v>
          </cell>
          <cell r="AF890">
            <v>44627</v>
          </cell>
          <cell r="AG890" t="str">
            <v>Verde</v>
          </cell>
          <cell r="AH890">
            <v>44627</v>
          </cell>
          <cell r="AI890" t="str">
            <v/>
          </cell>
          <cell r="AJ890" t="str">
            <v/>
          </cell>
          <cell r="AK890">
            <v>44627</v>
          </cell>
        </row>
        <row r="891">
          <cell r="B891">
            <v>540201589</v>
          </cell>
          <cell r="C891" t="str">
            <v>Normal</v>
          </cell>
          <cell r="D891" t="str">
            <v>Produtivo</v>
          </cell>
          <cell r="E891" t="str">
            <v>MBBRAS - SBC_x000D_
59.104.273/0001-29</v>
          </cell>
          <cell r="F891" t="str">
            <v>BSAO0038963</v>
          </cell>
          <cell r="G891" t="str">
            <v>DAIMLER TRUCK</v>
          </cell>
          <cell r="H891" t="str">
            <v>HAPPAG LLOYD BRASIL AGENCIAMENTO MARITIM</v>
          </cell>
          <cell r="I891" t="str">
            <v>MARITIMA</v>
          </cell>
          <cell r="J891" t="str">
            <v/>
          </cell>
          <cell r="K891">
            <v>44594</v>
          </cell>
          <cell r="L891" t="str">
            <v>HLCUSTR220116768</v>
          </cell>
          <cell r="M891" t="str">
            <v>1250253062</v>
          </cell>
          <cell r="Q891">
            <v>44594</v>
          </cell>
          <cell r="R891" t="str">
            <v>9618305 - MSC ATHENS</v>
          </cell>
          <cell r="S891" t="str">
            <v>FCL</v>
          </cell>
          <cell r="T891">
            <v>44616</v>
          </cell>
          <cell r="U891">
            <v>44616</v>
          </cell>
          <cell r="V891" t="str">
            <v>152205038341966</v>
          </cell>
          <cell r="W891">
            <v>44616</v>
          </cell>
          <cell r="X891" t="str">
            <v/>
          </cell>
          <cell r="Y891" t="str">
            <v/>
          </cell>
          <cell r="Z891" t="str">
            <v/>
          </cell>
          <cell r="AA891" t="str">
            <v>0817800
PORTO DE SANTOS</v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</row>
        <row r="892">
          <cell r="B892">
            <v>540201643</v>
          </cell>
          <cell r="C892" t="str">
            <v>Normal</v>
          </cell>
          <cell r="D892" t="str">
            <v>Produtivo</v>
          </cell>
          <cell r="E892" t="str">
            <v>MBBRAS - SBC_x000D_
59.104.273/0001-29</v>
          </cell>
          <cell r="F892" t="str">
            <v>BSAO0038964</v>
          </cell>
          <cell r="G892" t="str">
            <v>DAIMLER TRUCK</v>
          </cell>
          <cell r="H892" t="str">
            <v>HAPPAG LLOYD BRASIL AGENCIAMENTO MARITIM</v>
          </cell>
          <cell r="I892" t="str">
            <v>MARITIMA</v>
          </cell>
          <cell r="J892" t="str">
            <v/>
          </cell>
          <cell r="K892">
            <v>44597</v>
          </cell>
          <cell r="L892" t="str">
            <v>HLCUSTR220120578</v>
          </cell>
          <cell r="M892" t="str">
            <v>1250253139</v>
          </cell>
          <cell r="Q892">
            <v>44597</v>
          </cell>
          <cell r="R892" t="str">
            <v>9618305 - MSC ATHENS</v>
          </cell>
          <cell r="S892" t="str">
            <v>FCL</v>
          </cell>
          <cell r="T892">
            <v>44616</v>
          </cell>
          <cell r="U892">
            <v>44616</v>
          </cell>
          <cell r="V892" t="str">
            <v>152205038349606</v>
          </cell>
          <cell r="W892">
            <v>44616</v>
          </cell>
          <cell r="X892" t="str">
            <v/>
          </cell>
          <cell r="Y892" t="str">
            <v/>
          </cell>
          <cell r="Z892" t="str">
            <v/>
          </cell>
          <cell r="AA892" t="str">
            <v>0817800
PORTO DE SANTOS</v>
          </cell>
          <cell r="AB892" t="str">
            <v/>
          </cell>
          <cell r="AC892" t="str">
            <v/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B893">
            <v>540201584</v>
          </cell>
          <cell r="C893" t="str">
            <v>Normal</v>
          </cell>
          <cell r="D893" t="str">
            <v>Produtivo</v>
          </cell>
          <cell r="E893" t="str">
            <v>MBBRAS - SBC_x000D_
59.104.273/0001-29</v>
          </cell>
          <cell r="F893" t="str">
            <v>BSAO0038959</v>
          </cell>
          <cell r="G893" t="str">
            <v>DAIMLER TRUCK</v>
          </cell>
          <cell r="H893" t="str">
            <v>HAPPAG LLOYD BRASIL AGENCIAMENTO MARITIM</v>
          </cell>
          <cell r="I893" t="str">
            <v>MARITIMA</v>
          </cell>
          <cell r="J893" t="str">
            <v/>
          </cell>
          <cell r="K893">
            <v>44594</v>
          </cell>
          <cell r="L893" t="str">
            <v>HLCUSTR220116578</v>
          </cell>
          <cell r="M893" t="str">
            <v>1250253051</v>
          </cell>
          <cell r="Q893">
            <v>44594</v>
          </cell>
          <cell r="R893" t="str">
            <v>9618305 - MSC ATHENS</v>
          </cell>
          <cell r="S893" t="str">
            <v>FCL</v>
          </cell>
          <cell r="T893">
            <v>44616</v>
          </cell>
          <cell r="U893">
            <v>44616</v>
          </cell>
          <cell r="V893" t="str">
            <v>152205038341532</v>
          </cell>
          <cell r="W893">
            <v>44616</v>
          </cell>
          <cell r="X893" t="str">
            <v/>
          </cell>
          <cell r="Y893" t="str">
            <v/>
          </cell>
          <cell r="Z893" t="str">
            <v/>
          </cell>
          <cell r="AA893" t="str">
            <v>0817800
PORTO DE SANTOS</v>
          </cell>
          <cell r="AB893" t="str">
            <v/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B894">
            <v>540201587</v>
          </cell>
          <cell r="C894" t="str">
            <v>Normal</v>
          </cell>
          <cell r="D894" t="str">
            <v>Produtivo</v>
          </cell>
          <cell r="E894" t="str">
            <v>MBBRAS - SBC_x000D_
59.104.273/0001-29</v>
          </cell>
          <cell r="F894" t="str">
            <v>BSAO0038962</v>
          </cell>
          <cell r="G894" t="str">
            <v>DAIMLER TRUCK</v>
          </cell>
          <cell r="H894" t="str">
            <v>HAPPAG LLOYD BRASIL AGENCIAMENTO MARITIM</v>
          </cell>
          <cell r="I894" t="str">
            <v>MARITIMA</v>
          </cell>
          <cell r="J894" t="str">
            <v/>
          </cell>
          <cell r="K894">
            <v>44594</v>
          </cell>
          <cell r="L894" t="str">
            <v>HLCUSTR220116746</v>
          </cell>
          <cell r="M894" t="str">
            <v>1250253061</v>
          </cell>
          <cell r="Q894">
            <v>44603</v>
          </cell>
          <cell r="R894" t="str">
            <v>9618305 - MSC ATHENS</v>
          </cell>
          <cell r="S894" t="str">
            <v>FCL</v>
          </cell>
          <cell r="T894">
            <v>44616</v>
          </cell>
          <cell r="U894">
            <v>44616</v>
          </cell>
          <cell r="V894" t="str">
            <v>152205038341885</v>
          </cell>
          <cell r="W894">
            <v>44616</v>
          </cell>
          <cell r="X894" t="str">
            <v/>
          </cell>
          <cell r="Y894" t="str">
            <v/>
          </cell>
          <cell r="Z894" t="str">
            <v/>
          </cell>
          <cell r="AA894" t="str">
            <v>0817800
PORTO DE SANTOS</v>
          </cell>
          <cell r="AB894" t="str">
            <v>0817800
PORTO DE SANTOS</v>
          </cell>
          <cell r="AC894" t="str">
            <v>BRASIL TERMINAL PORTUÁRIO S/A</v>
          </cell>
          <cell r="AD894">
            <v>44624</v>
          </cell>
          <cell r="AE894" t="str">
            <v>22/0421161-2</v>
          </cell>
          <cell r="AF894">
            <v>44627</v>
          </cell>
          <cell r="AG894" t="str">
            <v>Verde</v>
          </cell>
          <cell r="AH894">
            <v>44627</v>
          </cell>
          <cell r="AI894" t="str">
            <v/>
          </cell>
          <cell r="AJ894" t="str">
            <v/>
          </cell>
          <cell r="AK894">
            <v>44627</v>
          </cell>
        </row>
        <row r="895">
          <cell r="B895">
            <v>540201598</v>
          </cell>
          <cell r="C895" t="str">
            <v>Normal</v>
          </cell>
          <cell r="D895" t="str">
            <v>Produtivo</v>
          </cell>
          <cell r="E895" t="str">
            <v>MBBRAS - SBC_x000D_
59.104.273/0001-29</v>
          </cell>
          <cell r="F895" t="str">
            <v>BSAO0038969</v>
          </cell>
          <cell r="G895" t="str">
            <v>DAIMLER TRUCK</v>
          </cell>
          <cell r="H895" t="str">
            <v>HAPPAG LLOYD BRASIL AGENCIAMENTO MARITIM</v>
          </cell>
          <cell r="I895" t="str">
            <v>MARITIMA</v>
          </cell>
          <cell r="J895" t="str">
            <v/>
          </cell>
          <cell r="K895">
            <v>44594</v>
          </cell>
          <cell r="L895" t="str">
            <v>HLCUSTR220117084</v>
          </cell>
          <cell r="M895" t="str">
            <v>1250253069</v>
          </cell>
          <cell r="Q895">
            <v>44603</v>
          </cell>
          <cell r="R895" t="str">
            <v>9618305 - MSC ATHENS</v>
          </cell>
          <cell r="S895" t="str">
            <v>FCL</v>
          </cell>
          <cell r="T895">
            <v>44616</v>
          </cell>
          <cell r="U895">
            <v>44616</v>
          </cell>
          <cell r="V895" t="str">
            <v>152205038342261</v>
          </cell>
          <cell r="W895">
            <v>44616</v>
          </cell>
          <cell r="X895" t="str">
            <v/>
          </cell>
          <cell r="Y895" t="str">
            <v/>
          </cell>
          <cell r="Z895" t="str">
            <v/>
          </cell>
          <cell r="AA895" t="str">
            <v>0817800
PORTO DE SANTOS</v>
          </cell>
          <cell r="AB895" t="str">
            <v>0817800
PORTO DE SANTOS</v>
          </cell>
          <cell r="AC895" t="str">
            <v>BRASIL TERMINAL PORTUÁRIO S/A</v>
          </cell>
          <cell r="AD895">
            <v>44623</v>
          </cell>
          <cell r="AE895" t="str">
            <v>22/0406680-9</v>
          </cell>
          <cell r="AF895">
            <v>44624</v>
          </cell>
          <cell r="AG895" t="str">
            <v>Verde</v>
          </cell>
          <cell r="AH895">
            <v>44624</v>
          </cell>
          <cell r="AI895" t="str">
            <v/>
          </cell>
          <cell r="AJ895" t="str">
            <v/>
          </cell>
          <cell r="AK895">
            <v>44627</v>
          </cell>
        </row>
        <row r="896">
          <cell r="B896">
            <v>540201593</v>
          </cell>
          <cell r="C896" t="str">
            <v>Normal</v>
          </cell>
          <cell r="D896" t="str">
            <v>Produtivo</v>
          </cell>
          <cell r="E896" t="str">
            <v>MBBRAS - SBC_x000D_
59.104.273/0001-29</v>
          </cell>
          <cell r="F896" t="str">
            <v>BSAO0038965</v>
          </cell>
          <cell r="G896" t="str">
            <v>DAIMLER TRUCK</v>
          </cell>
          <cell r="H896" t="str">
            <v>HAPPAG LLOYD BRASIL AGENCIAMENTO MARITIM</v>
          </cell>
          <cell r="I896" t="str">
            <v>MARITIMA</v>
          </cell>
          <cell r="J896" t="str">
            <v/>
          </cell>
          <cell r="K896">
            <v>44594</v>
          </cell>
          <cell r="L896" t="str">
            <v>HLCUSTR220116852</v>
          </cell>
          <cell r="M896" t="str">
            <v>1250253063</v>
          </cell>
          <cell r="Q896">
            <v>44603</v>
          </cell>
          <cell r="R896" t="str">
            <v>9618305 - MSC ATHENS</v>
          </cell>
          <cell r="S896" t="str">
            <v>FCL</v>
          </cell>
          <cell r="T896">
            <v>44616</v>
          </cell>
          <cell r="U896">
            <v>44616</v>
          </cell>
          <cell r="V896" t="str">
            <v>152205038342008</v>
          </cell>
          <cell r="W896">
            <v>44616</v>
          </cell>
          <cell r="X896" t="str">
            <v/>
          </cell>
          <cell r="Y896" t="str">
            <v/>
          </cell>
          <cell r="Z896" t="str">
            <v/>
          </cell>
          <cell r="AA896" t="str">
            <v>0817800
PORTO DE SANTOS</v>
          </cell>
          <cell r="AB896" t="str">
            <v>0817800
PORTO DE SANTOS</v>
          </cell>
          <cell r="AC896" t="str">
            <v>BRASIL TERMINAL PORTUÁRIO S/A</v>
          </cell>
          <cell r="AD896">
            <v>44624</v>
          </cell>
          <cell r="AE896" t="str">
            <v>22/0421162-0</v>
          </cell>
          <cell r="AF896">
            <v>44627</v>
          </cell>
          <cell r="AG896" t="str">
            <v>Verde</v>
          </cell>
          <cell r="AH896">
            <v>44627</v>
          </cell>
          <cell r="AI896" t="str">
            <v/>
          </cell>
          <cell r="AJ896" t="str">
            <v/>
          </cell>
          <cell r="AK896">
            <v>44627</v>
          </cell>
        </row>
        <row r="897">
          <cell r="B897">
            <v>540201600</v>
          </cell>
          <cell r="C897" t="str">
            <v>Normal</v>
          </cell>
          <cell r="D897" t="str">
            <v>Produtivo</v>
          </cell>
          <cell r="E897" t="str">
            <v>MBBRAS - SBC_x000D_
59.104.273/0001-29</v>
          </cell>
          <cell r="F897" t="str">
            <v>BSAO0038970</v>
          </cell>
          <cell r="G897" t="str">
            <v>DAIMLER TRUCK</v>
          </cell>
          <cell r="H897" t="str">
            <v>HAPPAG LLOYD BRASIL AGENCIAMENTO MARITIM</v>
          </cell>
          <cell r="I897" t="str">
            <v>MARITIMA</v>
          </cell>
          <cell r="J897" t="str">
            <v/>
          </cell>
          <cell r="K897">
            <v>44594</v>
          </cell>
          <cell r="L897" t="str">
            <v>HLCUSTR220117095</v>
          </cell>
          <cell r="M897" t="str">
            <v>1250253065</v>
          </cell>
          <cell r="Q897">
            <v>44603</v>
          </cell>
          <cell r="R897" t="str">
            <v>9618305 - MSC ATHENS</v>
          </cell>
          <cell r="S897" t="str">
            <v>FCL</v>
          </cell>
          <cell r="T897">
            <v>44616</v>
          </cell>
          <cell r="U897">
            <v>44616</v>
          </cell>
          <cell r="V897" t="str">
            <v>152205038342342</v>
          </cell>
          <cell r="W897">
            <v>44616</v>
          </cell>
          <cell r="X897" t="str">
            <v/>
          </cell>
          <cell r="Y897" t="str">
            <v/>
          </cell>
          <cell r="Z897" t="str">
            <v/>
          </cell>
          <cell r="AA897" t="str">
            <v>0817800
PORTO DE SANTOS</v>
          </cell>
          <cell r="AB897" t="str">
            <v>0817800
PORTO DE SANTOS</v>
          </cell>
          <cell r="AC897" t="str">
            <v>BRASIL TERMINAL PORTUÁRIO S/A</v>
          </cell>
          <cell r="AD897">
            <v>44617</v>
          </cell>
          <cell r="AE897" t="str">
            <v>22/0381597-2</v>
          </cell>
          <cell r="AF897">
            <v>44617</v>
          </cell>
          <cell r="AG897" t="str">
            <v>Vermelho</v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</row>
        <row r="898">
          <cell r="B898">
            <v>540201644</v>
          </cell>
          <cell r="C898" t="str">
            <v>Normal</v>
          </cell>
          <cell r="D898" t="str">
            <v>Produtivo</v>
          </cell>
          <cell r="E898" t="str">
            <v>MBBRAS - SBC_x000D_
59.104.273/0001-29</v>
          </cell>
          <cell r="F898" t="str">
            <v>BSAO0038966</v>
          </cell>
          <cell r="G898" t="str">
            <v>DAIMLER TRUCK</v>
          </cell>
          <cell r="H898" t="str">
            <v>HAPPAG LLOYD BRASIL AGENCIAMENTO MARITIM</v>
          </cell>
          <cell r="I898" t="str">
            <v>MARITIMA</v>
          </cell>
          <cell r="J898" t="str">
            <v/>
          </cell>
          <cell r="K898">
            <v>44597</v>
          </cell>
          <cell r="L898" t="str">
            <v>HLCUSTR220120590</v>
          </cell>
          <cell r="M898" t="str">
            <v>1250253142</v>
          </cell>
          <cell r="Q898">
            <v>44603</v>
          </cell>
          <cell r="R898" t="str">
            <v>9618305 - MSC ATHENS</v>
          </cell>
          <cell r="S898" t="str">
            <v>FCL</v>
          </cell>
          <cell r="T898">
            <v>44616</v>
          </cell>
          <cell r="U898">
            <v>44616</v>
          </cell>
          <cell r="V898" t="str">
            <v>152205038349789</v>
          </cell>
          <cell r="W898">
            <v>44616</v>
          </cell>
          <cell r="X898" t="str">
            <v/>
          </cell>
          <cell r="Y898" t="str">
            <v/>
          </cell>
          <cell r="Z898" t="str">
            <v/>
          </cell>
          <cell r="AA898" t="str">
            <v>0817800
PORTO DE SANTOS</v>
          </cell>
          <cell r="AB898" t="str">
            <v>0817800
PORTO DE SANTOS</v>
          </cell>
          <cell r="AC898" t="str">
            <v>BRASIL TERMINAL PORTUÁRIO S/A</v>
          </cell>
          <cell r="AD898">
            <v>44623</v>
          </cell>
          <cell r="AE898" t="str">
            <v>22/0406697-3</v>
          </cell>
          <cell r="AF898">
            <v>44624</v>
          </cell>
          <cell r="AG898" t="str">
            <v>Verde</v>
          </cell>
          <cell r="AH898">
            <v>44624</v>
          </cell>
          <cell r="AI898" t="str">
            <v/>
          </cell>
          <cell r="AJ898" t="str">
            <v/>
          </cell>
          <cell r="AK898">
            <v>44627</v>
          </cell>
        </row>
        <row r="899">
          <cell r="B899">
            <v>540201596</v>
          </cell>
          <cell r="C899" t="str">
            <v>Normal</v>
          </cell>
          <cell r="D899" t="str">
            <v>Produtivo</v>
          </cell>
          <cell r="E899" t="str">
            <v>MBBRAS - SBC_x000D_
59.104.273/0001-29</v>
          </cell>
          <cell r="F899" t="str">
            <v>BSAO0038967</v>
          </cell>
          <cell r="G899" t="str">
            <v>DAIMLER TRUCK</v>
          </cell>
          <cell r="H899" t="str">
            <v>HAPPAG LLOYD BRASIL AGENCIAMENTO MARITIM</v>
          </cell>
          <cell r="I899" t="str">
            <v>MARITIMA</v>
          </cell>
          <cell r="J899" t="str">
            <v/>
          </cell>
          <cell r="K899">
            <v>44594</v>
          </cell>
          <cell r="L899" t="str">
            <v>HLCUSTR220116863</v>
          </cell>
          <cell r="M899" t="str">
            <v>1250253064</v>
          </cell>
          <cell r="Q899">
            <v>44594</v>
          </cell>
          <cell r="R899" t="str">
            <v>9618305 - MSC ATHENS</v>
          </cell>
          <cell r="S899" t="str">
            <v>FCL</v>
          </cell>
          <cell r="T899">
            <v>44616</v>
          </cell>
          <cell r="U899">
            <v>44616</v>
          </cell>
          <cell r="V899" t="str">
            <v>152205038342180</v>
          </cell>
          <cell r="W899">
            <v>44616</v>
          </cell>
          <cell r="X899" t="str">
            <v/>
          </cell>
          <cell r="Y899" t="str">
            <v/>
          </cell>
          <cell r="Z899" t="str">
            <v/>
          </cell>
          <cell r="AA899" t="str">
            <v>0817800
PORTO DE SANTOS</v>
          </cell>
          <cell r="AB899" t="str">
            <v/>
          </cell>
          <cell r="AC899" t="str">
            <v/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 t="str">
            <v/>
          </cell>
          <cell r="AI899" t="str">
            <v/>
          </cell>
          <cell r="AJ899" t="str">
            <v/>
          </cell>
          <cell r="AK899" t="str">
            <v/>
          </cell>
        </row>
        <row r="900">
          <cell r="B900">
            <v>540201645</v>
          </cell>
          <cell r="C900" t="str">
            <v>Normal</v>
          </cell>
          <cell r="D900" t="str">
            <v>Produtivo</v>
          </cell>
          <cell r="E900" t="str">
            <v>MBBRAS - SBC_x000D_
59.104.273/0001-29</v>
          </cell>
          <cell r="F900" t="str">
            <v>BSAO0038968</v>
          </cell>
          <cell r="G900" t="str">
            <v>DAIMLER TRUCK</v>
          </cell>
          <cell r="H900" t="str">
            <v>HAPPAG LLOYD BRASIL AGENCIAMENTO MARITIM</v>
          </cell>
          <cell r="I900" t="str">
            <v>MARITIMA</v>
          </cell>
          <cell r="J900" t="str">
            <v/>
          </cell>
          <cell r="K900">
            <v>44597</v>
          </cell>
          <cell r="L900" t="str">
            <v>HLCUSTR220120607</v>
          </cell>
          <cell r="M900" t="str">
            <v>1250253143</v>
          </cell>
          <cell r="Q900">
            <v>44597</v>
          </cell>
          <cell r="R900" t="str">
            <v>9618305 - MSC ATHENS</v>
          </cell>
          <cell r="S900" t="str">
            <v>FCL</v>
          </cell>
          <cell r="T900">
            <v>44616</v>
          </cell>
          <cell r="U900">
            <v>44616</v>
          </cell>
          <cell r="V900" t="str">
            <v>152205038349860</v>
          </cell>
          <cell r="W900">
            <v>44616</v>
          </cell>
          <cell r="X900" t="str">
            <v/>
          </cell>
          <cell r="Y900" t="str">
            <v/>
          </cell>
          <cell r="Z900" t="str">
            <v/>
          </cell>
          <cell r="AA900" t="str">
            <v>0817800
PORTO DE SANTOS</v>
          </cell>
          <cell r="AB900" t="str">
            <v/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B901">
            <v>540201601</v>
          </cell>
          <cell r="C901" t="str">
            <v>Normal</v>
          </cell>
          <cell r="D901" t="str">
            <v>Produtivo</v>
          </cell>
          <cell r="E901" t="str">
            <v>MBBRAS - SBC_x000D_
59.104.273/0001-29</v>
          </cell>
          <cell r="F901" t="str">
            <v>BSAO0038972</v>
          </cell>
          <cell r="G901" t="str">
            <v>DAIMLER TRUCK</v>
          </cell>
          <cell r="H901" t="str">
            <v>HAPPAG LLOYD BRASIL AGENCIAMENTO MARITIM</v>
          </cell>
          <cell r="I901" t="str">
            <v>MARITIMA</v>
          </cell>
          <cell r="J901" t="str">
            <v/>
          </cell>
          <cell r="K901">
            <v>44594</v>
          </cell>
          <cell r="L901" t="str">
            <v>HLCUSTR220117124</v>
          </cell>
          <cell r="M901" t="str">
            <v>1250253066</v>
          </cell>
          <cell r="Q901">
            <v>44603</v>
          </cell>
          <cell r="R901" t="str">
            <v>9618305 - MSC ATHENS</v>
          </cell>
          <cell r="S901" t="str">
            <v>FCL</v>
          </cell>
          <cell r="T901">
            <v>44616</v>
          </cell>
          <cell r="U901">
            <v>44616</v>
          </cell>
          <cell r="V901" t="str">
            <v>152205038342423</v>
          </cell>
          <cell r="W901">
            <v>44616</v>
          </cell>
          <cell r="X901" t="str">
            <v/>
          </cell>
          <cell r="Y901" t="str">
            <v/>
          </cell>
          <cell r="Z901" t="str">
            <v/>
          </cell>
          <cell r="AA901" t="str">
            <v>0817800
PORTO DE SANTOS</v>
          </cell>
          <cell r="AB901" t="str">
            <v>0817800
PORTO DE SANTOS</v>
          </cell>
          <cell r="AC901" t="str">
            <v>BRASIL TERMINAL PORTUÁRIO S/A</v>
          </cell>
          <cell r="AD901">
            <v>44628</v>
          </cell>
          <cell r="AE901" t="str">
            <v>22/0448810-0</v>
          </cell>
          <cell r="AF901">
            <v>44629</v>
          </cell>
          <cell r="AG901" t="str">
            <v>Verde</v>
          </cell>
          <cell r="AH901">
            <v>44629</v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B902">
            <v>540201604</v>
          </cell>
          <cell r="C902" t="str">
            <v>Normal</v>
          </cell>
          <cell r="D902" t="str">
            <v>Produtivo</v>
          </cell>
          <cell r="E902" t="str">
            <v>MBBRAS - SBC_x000D_
59.104.273/0001-29</v>
          </cell>
          <cell r="F902" t="str">
            <v>BSAO0038973</v>
          </cell>
          <cell r="G902" t="str">
            <v>DAIMLER TRUCK</v>
          </cell>
          <cell r="H902" t="str">
            <v>HAPPAG LLOYD BRASIL AGENCIAMENTO MARITIM</v>
          </cell>
          <cell r="I902" t="str">
            <v>MARITIMA</v>
          </cell>
          <cell r="J902" t="str">
            <v/>
          </cell>
          <cell r="K902">
            <v>44594</v>
          </cell>
          <cell r="L902" t="str">
            <v>HLCUSTR220117230</v>
          </cell>
          <cell r="M902" t="str">
            <v>1250253067</v>
          </cell>
          <cell r="Q902">
            <v>44594</v>
          </cell>
          <cell r="R902" t="str">
            <v>9618305 - MSC ATHENS</v>
          </cell>
          <cell r="S902" t="str">
            <v>FCL</v>
          </cell>
          <cell r="T902">
            <v>44616</v>
          </cell>
          <cell r="U902">
            <v>44616</v>
          </cell>
          <cell r="V902" t="str">
            <v>152205038342504</v>
          </cell>
          <cell r="W902">
            <v>44616</v>
          </cell>
          <cell r="X902" t="str">
            <v/>
          </cell>
          <cell r="Y902" t="str">
            <v/>
          </cell>
          <cell r="Z902" t="str">
            <v/>
          </cell>
          <cell r="AA902" t="str">
            <v>0817800
PORTO DE SANTOS</v>
          </cell>
          <cell r="AB902" t="str">
            <v/>
          </cell>
          <cell r="AC902" t="str">
            <v/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 t="str">
            <v/>
          </cell>
          <cell r="AI902" t="str">
            <v/>
          </cell>
          <cell r="AJ902" t="str">
            <v/>
          </cell>
          <cell r="AK902" t="str">
            <v/>
          </cell>
        </row>
        <row r="903">
          <cell r="B903">
            <v>540201606</v>
          </cell>
          <cell r="C903" t="str">
            <v>Normal</v>
          </cell>
          <cell r="D903" t="str">
            <v>Produtivo</v>
          </cell>
          <cell r="E903" t="str">
            <v>MBBRAS - SBC_x000D_
59.104.273/0001-29</v>
          </cell>
          <cell r="F903" t="str">
            <v>BSAO0038974</v>
          </cell>
          <cell r="G903" t="str">
            <v>DAIMLER TRUCK</v>
          </cell>
          <cell r="H903" t="str">
            <v>HAPPAG LLOYD BRASIL AGENCIAMENTO MARITIM</v>
          </cell>
          <cell r="I903" t="str">
            <v>MARITIMA</v>
          </cell>
          <cell r="J903" t="str">
            <v/>
          </cell>
          <cell r="K903">
            <v>44594</v>
          </cell>
          <cell r="L903" t="str">
            <v>HLCUSTR220117252</v>
          </cell>
          <cell r="M903" t="str">
            <v>1250253071</v>
          </cell>
          <cell r="Q903">
            <v>44603</v>
          </cell>
          <cell r="R903" t="str">
            <v>9618305 - MSC ATHENS</v>
          </cell>
          <cell r="S903" t="str">
            <v>FCL</v>
          </cell>
          <cell r="T903">
            <v>44616</v>
          </cell>
          <cell r="U903">
            <v>44616</v>
          </cell>
          <cell r="V903" t="str">
            <v>152205038342695</v>
          </cell>
          <cell r="W903">
            <v>44616</v>
          </cell>
          <cell r="X903" t="str">
            <v/>
          </cell>
          <cell r="Y903" t="str">
            <v/>
          </cell>
          <cell r="Z903" t="str">
            <v/>
          </cell>
          <cell r="AA903" t="str">
            <v>0817800
PORTO DE SANTOS</v>
          </cell>
          <cell r="AB903" t="str">
            <v>0817800
PORTO DE SANTOS</v>
          </cell>
          <cell r="AC903" t="str">
            <v>BRASIL TERMINAL PORTUÁRIO S/A</v>
          </cell>
          <cell r="AD903">
            <v>44624</v>
          </cell>
          <cell r="AE903" t="str">
            <v>22/0421171-0</v>
          </cell>
          <cell r="AF903">
            <v>44627</v>
          </cell>
          <cell r="AG903" t="str">
            <v>Verde</v>
          </cell>
          <cell r="AH903">
            <v>44627</v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B904">
            <v>540201612</v>
          </cell>
          <cell r="C904" t="str">
            <v>Normal</v>
          </cell>
          <cell r="D904" t="str">
            <v>Produtivo</v>
          </cell>
          <cell r="E904" t="str">
            <v>MBBRAS - SBC_x000D_
59.104.273/0001-29</v>
          </cell>
          <cell r="F904" t="str">
            <v>BSAO0038979</v>
          </cell>
          <cell r="G904" t="str">
            <v>DAIMLER TRUCK</v>
          </cell>
          <cell r="H904" t="str">
            <v>HAPPAG LLOYD BRASIL AGENCIAMENTO MARITIM</v>
          </cell>
          <cell r="I904" t="str">
            <v>MARITIMA</v>
          </cell>
          <cell r="J904" t="str">
            <v/>
          </cell>
          <cell r="K904">
            <v>44594</v>
          </cell>
          <cell r="L904" t="str">
            <v>HLCUSTR220117336</v>
          </cell>
          <cell r="M904" t="str">
            <v>1250253070</v>
          </cell>
          <cell r="Q904">
            <v>44594</v>
          </cell>
          <cell r="R904" t="str">
            <v>9618305 - MSC ATHENS</v>
          </cell>
          <cell r="S904" t="str">
            <v>FCL</v>
          </cell>
          <cell r="T904">
            <v>44616</v>
          </cell>
          <cell r="U904">
            <v>44616</v>
          </cell>
          <cell r="V904" t="str">
            <v>152205038343071</v>
          </cell>
          <cell r="W904">
            <v>44616</v>
          </cell>
          <cell r="X904" t="str">
            <v/>
          </cell>
          <cell r="Y904" t="str">
            <v/>
          </cell>
          <cell r="Z904" t="str">
            <v/>
          </cell>
          <cell r="AA904" t="str">
            <v>0817800
PORTO DE SANTOS</v>
          </cell>
          <cell r="AB904" t="str">
            <v/>
          </cell>
          <cell r="AC904" t="str">
            <v/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B905">
            <v>540201607</v>
          </cell>
          <cell r="C905" t="str">
            <v>Normal</v>
          </cell>
          <cell r="D905" t="str">
            <v>Produtivo</v>
          </cell>
          <cell r="E905" t="str">
            <v>MBBRAS - SBC_x000D_
59.104.273/0001-29</v>
          </cell>
          <cell r="F905" t="str">
            <v>BSAO0038975</v>
          </cell>
          <cell r="G905" t="str">
            <v>DAIMLER TRUCK</v>
          </cell>
          <cell r="H905" t="str">
            <v>HAPPAG LLOYD BRASIL AGENCIAMENTO MARITIM</v>
          </cell>
          <cell r="I905" t="str">
            <v>MARITIMA</v>
          </cell>
          <cell r="J905" t="str">
            <v/>
          </cell>
          <cell r="K905">
            <v>44594</v>
          </cell>
          <cell r="L905" t="str">
            <v>HLCUSTR220117285</v>
          </cell>
          <cell r="M905" t="str">
            <v>1250253078</v>
          </cell>
          <cell r="Q905">
            <v>44603</v>
          </cell>
          <cell r="R905" t="str">
            <v>9618305 - MSC ATHENS</v>
          </cell>
          <cell r="S905" t="str">
            <v>FCL</v>
          </cell>
          <cell r="T905">
            <v>44616</v>
          </cell>
          <cell r="U905">
            <v>44616</v>
          </cell>
          <cell r="V905" t="str">
            <v>152205038342776</v>
          </cell>
          <cell r="W905">
            <v>44616</v>
          </cell>
          <cell r="X905" t="str">
            <v/>
          </cell>
          <cell r="Y905" t="str">
            <v/>
          </cell>
          <cell r="Z905" t="str">
            <v/>
          </cell>
          <cell r="AA905" t="str">
            <v>0817800
PORTO DE SANTOS</v>
          </cell>
          <cell r="AB905" t="str">
            <v>0817800
PORTO DE SANTOS</v>
          </cell>
          <cell r="AC905" t="str">
            <v>BRASIL TERMINAL PORTUÁRIO S/A</v>
          </cell>
          <cell r="AD905">
            <v>44628</v>
          </cell>
          <cell r="AE905" t="str">
            <v>22/0443050-0</v>
          </cell>
          <cell r="AF905">
            <v>44628</v>
          </cell>
          <cell r="AG905" t="str">
            <v>Verde</v>
          </cell>
          <cell r="AH905">
            <v>44628</v>
          </cell>
          <cell r="AI905" t="str">
            <v/>
          </cell>
          <cell r="AJ905" t="str">
            <v/>
          </cell>
          <cell r="AK905">
            <v>44629</v>
          </cell>
        </row>
        <row r="906">
          <cell r="B906">
            <v>540201608</v>
          </cell>
          <cell r="C906" t="str">
            <v>Normal</v>
          </cell>
          <cell r="D906" t="str">
            <v>Produtivo</v>
          </cell>
          <cell r="E906" t="str">
            <v>MBBRAS - SBC_x000D_
59.104.273/0001-29</v>
          </cell>
          <cell r="F906" t="str">
            <v>BSAO0038976</v>
          </cell>
          <cell r="G906" t="str">
            <v>DAIMLER TRUCK</v>
          </cell>
          <cell r="H906" t="str">
            <v>HAPPAG LLOYD BRASIL AGENCIAMENTO MARITIM</v>
          </cell>
          <cell r="I906" t="str">
            <v>MARITIMA</v>
          </cell>
          <cell r="J906" t="str">
            <v/>
          </cell>
          <cell r="K906">
            <v>44594</v>
          </cell>
          <cell r="L906" t="str">
            <v>HLCUSTR220117296</v>
          </cell>
          <cell r="M906" t="str">
            <v>1250253079</v>
          </cell>
          <cell r="Q906">
            <v>44594</v>
          </cell>
          <cell r="R906" t="str">
            <v>9618305 - MSC ATHENS</v>
          </cell>
          <cell r="S906" t="str">
            <v>FCL</v>
          </cell>
          <cell r="T906">
            <v>44616</v>
          </cell>
          <cell r="U906">
            <v>44616</v>
          </cell>
          <cell r="V906" t="str">
            <v>152205038342857</v>
          </cell>
          <cell r="W906">
            <v>44616</v>
          </cell>
          <cell r="X906" t="str">
            <v/>
          </cell>
          <cell r="Y906" t="str">
            <v/>
          </cell>
          <cell r="Z906" t="str">
            <v/>
          </cell>
          <cell r="AA906" t="str">
            <v>0817800
PORTO DE SANTOS</v>
          </cell>
          <cell r="AB906" t="str">
            <v/>
          </cell>
          <cell r="AC906" t="str">
            <v/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 t="str">
            <v/>
          </cell>
          <cell r="AI906" t="str">
            <v/>
          </cell>
          <cell r="AJ906" t="str">
            <v/>
          </cell>
          <cell r="AK906" t="str">
            <v/>
          </cell>
        </row>
        <row r="907">
          <cell r="B907">
            <v>540201610</v>
          </cell>
          <cell r="C907" t="str">
            <v>Normal</v>
          </cell>
          <cell r="D907" t="str">
            <v>Produtivo</v>
          </cell>
          <cell r="E907" t="str">
            <v>MBBRAS - SBC_x000D_
59.104.273/0001-29</v>
          </cell>
          <cell r="F907" t="str">
            <v>BSAO0038977</v>
          </cell>
          <cell r="G907" t="str">
            <v>DAIMLER TRUCK</v>
          </cell>
          <cell r="H907" t="str">
            <v>HAPPAG LLOYD BRASIL AGENCIAMENTO MARITIM</v>
          </cell>
          <cell r="I907" t="str">
            <v>MARITIMA</v>
          </cell>
          <cell r="J907" t="str">
            <v/>
          </cell>
          <cell r="K907">
            <v>44594</v>
          </cell>
          <cell r="L907" t="str">
            <v>HLCUSTR220117325</v>
          </cell>
          <cell r="M907" t="str">
            <v>1250253068</v>
          </cell>
          <cell r="Q907">
            <v>44594</v>
          </cell>
          <cell r="R907" t="str">
            <v>9618305 - MSC ATHENS</v>
          </cell>
          <cell r="S907" t="str">
            <v>FCL</v>
          </cell>
          <cell r="T907">
            <v>44616</v>
          </cell>
          <cell r="U907">
            <v>44616</v>
          </cell>
          <cell r="V907" t="str">
            <v>152205038342938</v>
          </cell>
          <cell r="W907">
            <v>44616</v>
          </cell>
          <cell r="X907" t="str">
            <v/>
          </cell>
          <cell r="Y907" t="str">
            <v/>
          </cell>
          <cell r="Z907" t="str">
            <v/>
          </cell>
          <cell r="AA907" t="str">
            <v>0817800
PORTO DE SANTOS</v>
          </cell>
          <cell r="AB907" t="str">
            <v/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B908">
            <v>540201614</v>
          </cell>
          <cell r="C908" t="str">
            <v>Normal</v>
          </cell>
          <cell r="D908" t="str">
            <v>Produtivo</v>
          </cell>
          <cell r="E908" t="str">
            <v>MBBRAS - SBC_x000D_
59.104.273/0001-29</v>
          </cell>
          <cell r="F908" t="str">
            <v>BSAO0038983</v>
          </cell>
          <cell r="G908" t="str">
            <v>DAIMLER TRUCK</v>
          </cell>
          <cell r="H908" t="str">
            <v>HAPPAG LLOYD BRASIL AGENCIAMENTO MARITIM</v>
          </cell>
          <cell r="I908" t="str">
            <v>MARITIMA</v>
          </cell>
          <cell r="J908" t="str">
            <v/>
          </cell>
          <cell r="K908">
            <v>44594</v>
          </cell>
          <cell r="L908" t="str">
            <v>HLCUSTR220117358</v>
          </cell>
          <cell r="M908" t="str">
            <v>1250253075</v>
          </cell>
          <cell r="Q908">
            <v>44603</v>
          </cell>
          <cell r="R908" t="str">
            <v>9618305 - MSC ATHENS</v>
          </cell>
          <cell r="S908" t="str">
            <v>FCL</v>
          </cell>
          <cell r="T908">
            <v>44616</v>
          </cell>
          <cell r="U908">
            <v>44616</v>
          </cell>
          <cell r="V908" t="str">
            <v>152205038343152</v>
          </cell>
          <cell r="W908">
            <v>44616</v>
          </cell>
          <cell r="X908" t="str">
            <v/>
          </cell>
          <cell r="Y908" t="str">
            <v/>
          </cell>
          <cell r="Z908" t="str">
            <v/>
          </cell>
          <cell r="AA908" t="str">
            <v>0817800
PORTO DE SANTOS</v>
          </cell>
          <cell r="AB908" t="str">
            <v>0817800
PORTO DE SANTOS</v>
          </cell>
          <cell r="AC908" t="str">
            <v>BRASIL TERMINAL PORTUÁRIO S/A</v>
          </cell>
          <cell r="AD908">
            <v>44623</v>
          </cell>
          <cell r="AE908" t="str">
            <v>22/0406698-1</v>
          </cell>
          <cell r="AF908">
            <v>44624</v>
          </cell>
          <cell r="AG908" t="str">
            <v>Verde</v>
          </cell>
          <cell r="AH908">
            <v>44624</v>
          </cell>
          <cell r="AI908" t="str">
            <v/>
          </cell>
          <cell r="AJ908" t="str">
            <v/>
          </cell>
          <cell r="AK908">
            <v>44627</v>
          </cell>
        </row>
        <row r="909">
          <cell r="B909">
            <v>540201616</v>
          </cell>
          <cell r="C909" t="str">
            <v>Normal</v>
          </cell>
          <cell r="D909" t="str">
            <v>Produtivo</v>
          </cell>
          <cell r="E909" t="str">
            <v>MBBRAS - SBC_x000D_
59.104.273/0001-29</v>
          </cell>
          <cell r="F909" t="str">
            <v>BSAO0038984</v>
          </cell>
          <cell r="G909" t="str">
            <v>DAIMLER TRUCK</v>
          </cell>
          <cell r="H909" t="str">
            <v>HAPPAG LLOYD BRASIL AGENCIAMENTO MARITIM</v>
          </cell>
          <cell r="I909" t="str">
            <v>MARITIMA</v>
          </cell>
          <cell r="J909" t="str">
            <v/>
          </cell>
          <cell r="K909">
            <v>44594</v>
          </cell>
          <cell r="L909" t="str">
            <v>HLCUSTR220117409</v>
          </cell>
          <cell r="M909" t="str">
            <v>1250253072</v>
          </cell>
          <cell r="Q909">
            <v>44594</v>
          </cell>
          <cell r="R909" t="str">
            <v>9618305 - MSC ATHENS</v>
          </cell>
          <cell r="S909" t="str">
            <v>FCL</v>
          </cell>
          <cell r="T909">
            <v>44616</v>
          </cell>
          <cell r="U909">
            <v>44616</v>
          </cell>
          <cell r="V909" t="str">
            <v>152205038343233</v>
          </cell>
          <cell r="W909">
            <v>44616</v>
          </cell>
          <cell r="X909" t="str">
            <v/>
          </cell>
          <cell r="Y909" t="str">
            <v/>
          </cell>
          <cell r="Z909" t="str">
            <v/>
          </cell>
          <cell r="AA909" t="str">
            <v>0817800
PORTO DE SANTOS</v>
          </cell>
          <cell r="AB909" t="str">
            <v/>
          </cell>
          <cell r="AC909" t="str">
            <v/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 t="str">
            <v/>
          </cell>
          <cell r="AI909" t="str">
            <v/>
          </cell>
          <cell r="AJ909" t="str">
            <v/>
          </cell>
          <cell r="AK909" t="str">
            <v/>
          </cell>
        </row>
        <row r="910">
          <cell r="B910">
            <v>540201618</v>
          </cell>
          <cell r="C910" t="str">
            <v>Normal</v>
          </cell>
          <cell r="D910" t="str">
            <v>Produtivo</v>
          </cell>
          <cell r="E910" t="str">
            <v>MBBRAS - SBC_x000D_
59.104.273/0001-29</v>
          </cell>
          <cell r="F910" t="str">
            <v>BSAO0038987</v>
          </cell>
          <cell r="G910" t="str">
            <v>DAIMLER TRUCK</v>
          </cell>
          <cell r="H910" t="str">
            <v>HAPPAG LLOYD BRASIL AGENCIAMENTO MARITIM</v>
          </cell>
          <cell r="I910" t="str">
            <v>MARITIMA</v>
          </cell>
          <cell r="J910" t="str">
            <v/>
          </cell>
          <cell r="K910">
            <v>44594</v>
          </cell>
          <cell r="L910" t="str">
            <v>HLCUSTR220117420</v>
          </cell>
          <cell r="M910" t="str">
            <v>1250253074</v>
          </cell>
          <cell r="Q910">
            <v>44594</v>
          </cell>
          <cell r="R910" t="str">
            <v>9618305 - MSC ATHENS</v>
          </cell>
          <cell r="S910" t="str">
            <v>FCL</v>
          </cell>
          <cell r="T910">
            <v>44616</v>
          </cell>
          <cell r="U910">
            <v>44616</v>
          </cell>
          <cell r="V910" t="str">
            <v>152205038343403</v>
          </cell>
          <cell r="W910">
            <v>44616</v>
          </cell>
          <cell r="X910" t="str">
            <v/>
          </cell>
          <cell r="Y910" t="str">
            <v/>
          </cell>
          <cell r="Z910" t="str">
            <v/>
          </cell>
          <cell r="AA910" t="str">
            <v>0817800
PORTO DE SANTOS</v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B911">
            <v>540201617</v>
          </cell>
          <cell r="C911" t="str">
            <v>Normal</v>
          </cell>
          <cell r="D911" t="str">
            <v>Produtivo</v>
          </cell>
          <cell r="E911" t="str">
            <v>MBBRAS - SBC_x000D_
59.104.273/0001-29</v>
          </cell>
          <cell r="F911" t="str">
            <v>BSAO0038986</v>
          </cell>
          <cell r="G911" t="str">
            <v>DAIMLER TRUCK</v>
          </cell>
          <cell r="H911" t="str">
            <v>HAPPAG LLOYD BRASIL AGENCIAMENTO MARITIM</v>
          </cell>
          <cell r="I911" t="str">
            <v>MARITIMA</v>
          </cell>
          <cell r="J911" t="str">
            <v/>
          </cell>
          <cell r="K911">
            <v>44594</v>
          </cell>
          <cell r="L911" t="str">
            <v>HLCUSTR220117410</v>
          </cell>
          <cell r="M911" t="str">
            <v>1250253073</v>
          </cell>
          <cell r="Q911">
            <v>44594</v>
          </cell>
          <cell r="R911" t="str">
            <v>9618305 - MSC ATHENS</v>
          </cell>
          <cell r="S911" t="str">
            <v>FCL</v>
          </cell>
          <cell r="T911">
            <v>44616</v>
          </cell>
          <cell r="U911">
            <v>44616</v>
          </cell>
          <cell r="V911" t="str">
            <v>152205038343314</v>
          </cell>
          <cell r="W911">
            <v>44616</v>
          </cell>
          <cell r="X911" t="str">
            <v/>
          </cell>
          <cell r="Y911" t="str">
            <v/>
          </cell>
          <cell r="Z911" t="str">
            <v/>
          </cell>
          <cell r="AA911" t="str">
            <v>0817800
PORTO DE SANTOS</v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B912">
            <v>540201658</v>
          </cell>
          <cell r="C912" t="str">
            <v>Normal</v>
          </cell>
          <cell r="D912" t="str">
            <v>Produtivo</v>
          </cell>
          <cell r="E912" t="str">
            <v>MBBRAS - SBC_x000D_
59.104.273/0001-29</v>
          </cell>
          <cell r="F912" t="str">
            <v>BSAO0039068</v>
          </cell>
          <cell r="G912" t="str">
            <v>YANGZHOU</v>
          </cell>
          <cell r="H912" t="str">
            <v>DSV</v>
          </cell>
          <cell r="I912" t="str">
            <v>MARITIMA</v>
          </cell>
          <cell r="J912" t="str">
            <v/>
          </cell>
          <cell r="K912">
            <v>44579</v>
          </cell>
          <cell r="L912" t="str">
            <v>SHA7884409</v>
          </cell>
          <cell r="M912" t="str">
            <v/>
          </cell>
          <cell r="Q912">
            <v>44579</v>
          </cell>
          <cell r="R912" t="str">
            <v>9793909 -SEASPAN FALCON</v>
          </cell>
          <cell r="S912" t="str">
            <v>FCL</v>
          </cell>
          <cell r="T912">
            <v>44612</v>
          </cell>
          <cell r="U912">
            <v>44613</v>
          </cell>
          <cell r="V912" t="str">
            <v>152205037630948</v>
          </cell>
          <cell r="W912">
            <v>44613</v>
          </cell>
          <cell r="X912" t="str">
            <v/>
          </cell>
          <cell r="Y912" t="str">
            <v/>
          </cell>
          <cell r="Z912" t="str">
            <v/>
          </cell>
          <cell r="AA912" t="str">
            <v>0817800
PORTO DE SANTOS</v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B913">
            <v>540201660</v>
          </cell>
          <cell r="C913" t="str">
            <v>Normal</v>
          </cell>
          <cell r="D913" t="str">
            <v>Produtivo</v>
          </cell>
          <cell r="E913" t="str">
            <v>MBBRAS - SBC_x000D_
59.104.273/0001-29</v>
          </cell>
          <cell r="F913" t="str">
            <v>BSAO0039071</v>
          </cell>
          <cell r="G913" t="str">
            <v>DAIMLER INDIA</v>
          </cell>
          <cell r="H913" t="str">
            <v>MAERSK</v>
          </cell>
          <cell r="I913" t="str">
            <v>MARITIMA</v>
          </cell>
          <cell r="J913" t="str">
            <v/>
          </cell>
          <cell r="K913">
            <v>44573</v>
          </cell>
          <cell r="L913" t="str">
            <v>215588923</v>
          </cell>
          <cell r="M913" t="str">
            <v/>
          </cell>
          <cell r="Q913">
            <v>44573</v>
          </cell>
          <cell r="R913" t="str">
            <v>9722699 -CMA CGM RIO GRANDE</v>
          </cell>
          <cell r="S913" t="str">
            <v>FCL</v>
          </cell>
          <cell r="T913">
            <v>44619</v>
          </cell>
          <cell r="U913">
            <v>44619</v>
          </cell>
          <cell r="V913" t="str">
            <v>152205038876800</v>
          </cell>
          <cell r="W913">
            <v>44619</v>
          </cell>
          <cell r="X913" t="str">
            <v/>
          </cell>
          <cell r="Y913" t="str">
            <v/>
          </cell>
          <cell r="Z913" t="str">
            <v/>
          </cell>
          <cell r="AA913" t="str">
            <v>0817800
PORTO DE SANTOS</v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 t="str">
            <v/>
          </cell>
          <cell r="AI913" t="str">
            <v/>
          </cell>
          <cell r="AJ913" t="str">
            <v/>
          </cell>
          <cell r="AK913" t="str">
            <v/>
          </cell>
        </row>
        <row r="914">
          <cell r="B914">
            <v>540201659</v>
          </cell>
          <cell r="C914" t="str">
            <v>Normal</v>
          </cell>
          <cell r="D914" t="str">
            <v>Produtivo</v>
          </cell>
          <cell r="E914" t="str">
            <v>MBBRAS - SBC_x000D_
59.104.273/0001-29</v>
          </cell>
          <cell r="F914" t="str">
            <v>BSAO0039070</v>
          </cell>
          <cell r="G914" t="str">
            <v>DAIMLER INDIA</v>
          </cell>
          <cell r="H914" t="str">
            <v>MAERSK</v>
          </cell>
          <cell r="I914" t="str">
            <v>MARITIMA</v>
          </cell>
          <cell r="J914" t="str">
            <v/>
          </cell>
          <cell r="K914">
            <v>44573</v>
          </cell>
          <cell r="L914" t="str">
            <v>215588746</v>
          </cell>
          <cell r="M914" t="str">
            <v/>
          </cell>
          <cell r="Q914">
            <v>44573</v>
          </cell>
          <cell r="R914" t="str">
            <v>9722699 -CMA CGM RIO GRANDE</v>
          </cell>
          <cell r="S914" t="str">
            <v>FCL</v>
          </cell>
          <cell r="T914">
            <v>44619</v>
          </cell>
          <cell r="U914">
            <v>44619</v>
          </cell>
          <cell r="V914" t="str">
            <v>152205038876720</v>
          </cell>
          <cell r="W914">
            <v>44620</v>
          </cell>
          <cell r="X914" t="str">
            <v/>
          </cell>
          <cell r="Y914" t="str">
            <v/>
          </cell>
          <cell r="Z914" t="str">
            <v/>
          </cell>
          <cell r="AA914" t="str">
            <v>0817800
PORTO DE SANTOS</v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</row>
        <row r="915">
          <cell r="B915">
            <v>540201666</v>
          </cell>
          <cell r="C915" t="str">
            <v>Normal</v>
          </cell>
          <cell r="D915" t="str">
            <v>Produtivo</v>
          </cell>
          <cell r="E915" t="str">
            <v>MBBRAS - SBC_x000D_
59.104.273/0001-29</v>
          </cell>
          <cell r="F915" t="str">
            <v>BSAO0039077</v>
          </cell>
          <cell r="G915" t="str">
            <v>DAIMLER INDIA</v>
          </cell>
          <cell r="H915" t="str">
            <v>MAERSK</v>
          </cell>
          <cell r="I915" t="str">
            <v>MARITIMA</v>
          </cell>
          <cell r="J915" t="str">
            <v/>
          </cell>
          <cell r="K915">
            <v>44572</v>
          </cell>
          <cell r="L915" t="str">
            <v>215646556</v>
          </cell>
          <cell r="M915" t="str">
            <v/>
          </cell>
          <cell r="Q915">
            <v>44573</v>
          </cell>
          <cell r="R915" t="str">
            <v>9722699 -CMA CGM RIO GRANDE</v>
          </cell>
          <cell r="S915" t="str">
            <v>FCL</v>
          </cell>
          <cell r="T915">
            <v>44619</v>
          </cell>
          <cell r="U915">
            <v>44619</v>
          </cell>
          <cell r="V915" t="str">
            <v>152205038877882</v>
          </cell>
          <cell r="W915">
            <v>44620</v>
          </cell>
          <cell r="X915" t="str">
            <v/>
          </cell>
          <cell r="Y915" t="str">
            <v/>
          </cell>
          <cell r="Z915" t="str">
            <v/>
          </cell>
          <cell r="AA915" t="str">
            <v>0817800
PORTO DE SANTOS</v>
          </cell>
          <cell r="AB915" t="str">
            <v/>
          </cell>
          <cell r="AC915" t="str">
            <v/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 t="str">
            <v/>
          </cell>
          <cell r="AI915" t="str">
            <v/>
          </cell>
          <cell r="AJ915" t="str">
            <v/>
          </cell>
          <cell r="AK915" t="str">
            <v/>
          </cell>
        </row>
        <row r="916">
          <cell r="B916">
            <v>540201667</v>
          </cell>
          <cell r="C916" t="str">
            <v>Normal</v>
          </cell>
          <cell r="D916" t="str">
            <v>Produtivo</v>
          </cell>
          <cell r="E916" t="str">
            <v>MBBRAS - SBC_x000D_
59.104.273/0001-29</v>
          </cell>
          <cell r="F916" t="str">
            <v>BSAO0039078</v>
          </cell>
          <cell r="G916" t="str">
            <v>DAIMLER INDIA</v>
          </cell>
          <cell r="H916" t="str">
            <v>MAERSK</v>
          </cell>
          <cell r="I916" t="str">
            <v>MARITIMA</v>
          </cell>
          <cell r="J916" t="str">
            <v/>
          </cell>
          <cell r="K916">
            <v>44572</v>
          </cell>
          <cell r="L916" t="str">
            <v>215646561</v>
          </cell>
          <cell r="M916" t="str">
            <v/>
          </cell>
          <cell r="Q916">
            <v>44573</v>
          </cell>
          <cell r="R916" t="str">
            <v>9722699 -CMA CGM RIO GRANDE</v>
          </cell>
          <cell r="S916" t="str">
            <v>FCL</v>
          </cell>
          <cell r="T916">
            <v>44619</v>
          </cell>
          <cell r="U916">
            <v>44619</v>
          </cell>
          <cell r="V916" t="str">
            <v>152205038877963</v>
          </cell>
          <cell r="W916">
            <v>44619</v>
          </cell>
          <cell r="X916" t="str">
            <v/>
          </cell>
          <cell r="Y916" t="str">
            <v/>
          </cell>
          <cell r="Z916" t="str">
            <v/>
          </cell>
          <cell r="AA916" t="str">
            <v>0817800
PORTO DE SANTOS</v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B917">
            <v>540201664</v>
          </cell>
          <cell r="C917" t="str">
            <v>Normal</v>
          </cell>
          <cell r="D917" t="str">
            <v>Produtivo</v>
          </cell>
          <cell r="E917" t="str">
            <v>MBBRAS - SBC_x000D_
59.104.273/0001-29</v>
          </cell>
          <cell r="F917" t="str">
            <v>BSAO0039075</v>
          </cell>
          <cell r="G917" t="str">
            <v>DAIMLER INDIA</v>
          </cell>
          <cell r="H917" t="str">
            <v>MAERSK</v>
          </cell>
          <cell r="I917" t="str">
            <v>MARITIMA</v>
          </cell>
          <cell r="J917" t="str">
            <v/>
          </cell>
          <cell r="K917">
            <v>44572</v>
          </cell>
          <cell r="L917" t="str">
            <v>215646546</v>
          </cell>
          <cell r="M917" t="str">
            <v/>
          </cell>
          <cell r="Q917">
            <v>44573</v>
          </cell>
          <cell r="R917" t="str">
            <v>9722699 -CMA CGM RIO GRANDE</v>
          </cell>
          <cell r="S917" t="str">
            <v>FCL</v>
          </cell>
          <cell r="T917">
            <v>44619</v>
          </cell>
          <cell r="U917">
            <v>44619</v>
          </cell>
          <cell r="V917" t="str">
            <v>152205038877610</v>
          </cell>
          <cell r="W917">
            <v>44619</v>
          </cell>
          <cell r="X917" t="str">
            <v/>
          </cell>
          <cell r="Y917" t="str">
            <v/>
          </cell>
          <cell r="Z917" t="str">
            <v/>
          </cell>
          <cell r="AA917" t="str">
            <v>0817800
PORTO DE SANTOS</v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 t="str">
            <v/>
          </cell>
        </row>
        <row r="918">
          <cell r="B918">
            <v>540201661</v>
          </cell>
          <cell r="C918" t="str">
            <v>Normal</v>
          </cell>
          <cell r="D918" t="str">
            <v>Produtivo</v>
          </cell>
          <cell r="E918" t="str">
            <v>MBBRAS - SBC_x000D_
59.104.273/0001-29</v>
          </cell>
          <cell r="F918" t="str">
            <v>BSAO0039072</v>
          </cell>
          <cell r="G918" t="str">
            <v>DAIMLER INDIA</v>
          </cell>
          <cell r="H918" t="str">
            <v>MAERSK</v>
          </cell>
          <cell r="I918" t="str">
            <v>MARITIMA</v>
          </cell>
          <cell r="J918" t="str">
            <v/>
          </cell>
          <cell r="K918">
            <v>44572</v>
          </cell>
          <cell r="L918" t="str">
            <v>215646535</v>
          </cell>
          <cell r="M918" t="str">
            <v/>
          </cell>
          <cell r="Q918">
            <v>44573</v>
          </cell>
          <cell r="R918" t="str">
            <v>9722699 -CMA CGM RIO GRANDE</v>
          </cell>
          <cell r="S918" t="str">
            <v>FCL</v>
          </cell>
          <cell r="T918">
            <v>44619</v>
          </cell>
          <cell r="U918">
            <v>44619</v>
          </cell>
          <cell r="V918" t="str">
            <v>152205038877378</v>
          </cell>
          <cell r="W918">
            <v>44620</v>
          </cell>
          <cell r="X918" t="str">
            <v/>
          </cell>
          <cell r="Y918" t="str">
            <v/>
          </cell>
          <cell r="Z918" t="str">
            <v/>
          </cell>
          <cell r="AA918" t="str">
            <v>0817800
PORTO DE SANTOS</v>
          </cell>
          <cell r="AB918" t="str">
            <v/>
          </cell>
          <cell r="AC918" t="str">
            <v/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 t="str">
            <v/>
          </cell>
          <cell r="AI918" t="str">
            <v/>
          </cell>
          <cell r="AJ918" t="str">
            <v/>
          </cell>
          <cell r="AK918" t="str">
            <v/>
          </cell>
        </row>
        <row r="919">
          <cell r="B919">
            <v>540201665</v>
          </cell>
          <cell r="C919" t="str">
            <v>Normal</v>
          </cell>
          <cell r="D919" t="str">
            <v>Produtivo</v>
          </cell>
          <cell r="E919" t="str">
            <v>MBBRAS - SBC_x000D_
59.104.273/0001-29</v>
          </cell>
          <cell r="F919" t="str">
            <v>BSAO0039076</v>
          </cell>
          <cell r="G919" t="str">
            <v>DAIMLER INDIA</v>
          </cell>
          <cell r="H919" t="str">
            <v>MAERSK</v>
          </cell>
          <cell r="I919" t="str">
            <v>MARITIMA</v>
          </cell>
          <cell r="J919" t="str">
            <v/>
          </cell>
          <cell r="K919">
            <v>44572</v>
          </cell>
          <cell r="L919" t="str">
            <v>215646550</v>
          </cell>
          <cell r="M919" t="str">
            <v/>
          </cell>
          <cell r="Q919">
            <v>44573</v>
          </cell>
          <cell r="R919" t="str">
            <v>9722699 - CMA CGM RIO GRANDE</v>
          </cell>
          <cell r="S919" t="str">
            <v>FCL</v>
          </cell>
          <cell r="T919">
            <v>44619</v>
          </cell>
          <cell r="U919">
            <v>44619</v>
          </cell>
          <cell r="V919" t="str">
            <v>152205038877700</v>
          </cell>
          <cell r="W919">
            <v>44620</v>
          </cell>
          <cell r="X919" t="str">
            <v/>
          </cell>
          <cell r="Y919" t="str">
            <v/>
          </cell>
          <cell r="Z919" t="str">
            <v/>
          </cell>
          <cell r="AA919" t="str">
            <v>0817800
PORTO DE SANTOS</v>
          </cell>
          <cell r="AB919" t="str">
            <v/>
          </cell>
          <cell r="AC919" t="str">
            <v/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 t="str">
            <v/>
          </cell>
          <cell r="AI919" t="str">
            <v/>
          </cell>
          <cell r="AJ919" t="str">
            <v/>
          </cell>
          <cell r="AK919" t="str">
            <v/>
          </cell>
        </row>
        <row r="920">
          <cell r="B920">
            <v>540201662</v>
          </cell>
          <cell r="C920" t="str">
            <v>Normal</v>
          </cell>
          <cell r="D920" t="str">
            <v>Produtivo</v>
          </cell>
          <cell r="E920" t="str">
            <v>MBBRAS - SBC_x000D_
59.104.273/0001-29</v>
          </cell>
          <cell r="F920" t="str">
            <v>BSAO0039073</v>
          </cell>
          <cell r="G920" t="str">
            <v>DAIMLER INDIA</v>
          </cell>
          <cell r="H920" t="str">
            <v>MAERSK</v>
          </cell>
          <cell r="I920" t="str">
            <v>MARITIMA</v>
          </cell>
          <cell r="J920" t="str">
            <v/>
          </cell>
          <cell r="K920">
            <v>44572</v>
          </cell>
          <cell r="L920" t="str">
            <v>215646539</v>
          </cell>
          <cell r="M920" t="str">
            <v/>
          </cell>
          <cell r="Q920">
            <v>44573</v>
          </cell>
          <cell r="R920" t="str">
            <v>9722699 - CMA CGM RIO GRANDE</v>
          </cell>
          <cell r="S920" t="str">
            <v>FCL</v>
          </cell>
          <cell r="T920">
            <v>44619</v>
          </cell>
          <cell r="U920">
            <v>44619</v>
          </cell>
          <cell r="V920" t="str">
            <v>152205038877459</v>
          </cell>
          <cell r="W920">
            <v>44620</v>
          </cell>
          <cell r="X920" t="str">
            <v/>
          </cell>
          <cell r="Y920" t="str">
            <v/>
          </cell>
          <cell r="Z920" t="str">
            <v/>
          </cell>
          <cell r="AA920" t="str">
            <v>0817800
PORTO DE SANTOS</v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B921">
            <v>540201663</v>
          </cell>
          <cell r="C921" t="str">
            <v>Normal</v>
          </cell>
          <cell r="D921" t="str">
            <v>Produtivo</v>
          </cell>
          <cell r="E921" t="str">
            <v>MBBRAS - SBC_x000D_
59.104.273/0001-29</v>
          </cell>
          <cell r="F921" t="str">
            <v>BSAO0039074</v>
          </cell>
          <cell r="G921" t="str">
            <v>DAIMLER INDIA</v>
          </cell>
          <cell r="H921" t="str">
            <v>MAERSK</v>
          </cell>
          <cell r="I921" t="str">
            <v>MARITIMA</v>
          </cell>
          <cell r="J921" t="str">
            <v/>
          </cell>
          <cell r="K921">
            <v>44572</v>
          </cell>
          <cell r="L921" t="str">
            <v>215646543</v>
          </cell>
          <cell r="M921" t="str">
            <v/>
          </cell>
          <cell r="Q921">
            <v>44573</v>
          </cell>
          <cell r="R921" t="str">
            <v>9722699 -CMA CGM RIO GRANDE</v>
          </cell>
          <cell r="S921" t="str">
            <v>FCL</v>
          </cell>
          <cell r="T921">
            <v>44619</v>
          </cell>
          <cell r="U921">
            <v>44619</v>
          </cell>
          <cell r="V921" t="str">
            <v>152205038877530</v>
          </cell>
          <cell r="W921">
            <v>44619</v>
          </cell>
          <cell r="X921" t="str">
            <v/>
          </cell>
          <cell r="Y921" t="str">
            <v/>
          </cell>
          <cell r="Z921" t="str">
            <v/>
          </cell>
          <cell r="AA921" t="str">
            <v>0817800
PORTO DE SANTOS</v>
          </cell>
          <cell r="AB921" t="str">
            <v/>
          </cell>
          <cell r="AC921" t="str">
            <v/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</row>
        <row r="922">
          <cell r="B922">
            <v>540201672</v>
          </cell>
          <cell r="C922" t="str">
            <v>Normal</v>
          </cell>
          <cell r="D922" t="str">
            <v>Produtivo</v>
          </cell>
          <cell r="E922" t="str">
            <v>MBBRAS - SBC_x000D_
59.104.273/0001-29</v>
          </cell>
          <cell r="F922" t="str">
            <v>BSAO0039085</v>
          </cell>
          <cell r="G922" t="str">
            <v>DAIMLER INDIA</v>
          </cell>
          <cell r="H922" t="str">
            <v>MAERSK</v>
          </cell>
          <cell r="I922" t="str">
            <v>MARITIMA</v>
          </cell>
          <cell r="J922" t="str">
            <v/>
          </cell>
          <cell r="K922">
            <v>44579</v>
          </cell>
          <cell r="L922" t="str">
            <v>215777454</v>
          </cell>
          <cell r="M922" t="str">
            <v/>
          </cell>
          <cell r="Q922">
            <v>44573</v>
          </cell>
          <cell r="R922" t="str">
            <v>9722699 -CMA CGM RIO GRANDE</v>
          </cell>
          <cell r="S922" t="str">
            <v>FCL</v>
          </cell>
          <cell r="T922">
            <v>44619</v>
          </cell>
          <cell r="U922">
            <v>44619</v>
          </cell>
          <cell r="V922" t="str">
            <v>152205038879311</v>
          </cell>
          <cell r="W922">
            <v>44620</v>
          </cell>
          <cell r="X922" t="str">
            <v/>
          </cell>
          <cell r="Y922" t="str">
            <v/>
          </cell>
          <cell r="Z922" t="str">
            <v/>
          </cell>
          <cell r="AA922" t="str">
            <v>0817800
PORTO DE SANTOS</v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B923">
            <v>540201669</v>
          </cell>
          <cell r="C923" t="str">
            <v>Normal</v>
          </cell>
          <cell r="D923" t="str">
            <v>Produtivo</v>
          </cell>
          <cell r="E923" t="str">
            <v>MBBRAS - SBC_x000D_
59.104.273/0001-29</v>
          </cell>
          <cell r="F923" t="str">
            <v>BSAO0039081</v>
          </cell>
          <cell r="G923" t="str">
            <v>DAIMLER INDIA</v>
          </cell>
          <cell r="H923" t="str">
            <v>MAERSK</v>
          </cell>
          <cell r="I923" t="str">
            <v>MARITIMA</v>
          </cell>
          <cell r="J923" t="str">
            <v/>
          </cell>
          <cell r="K923">
            <v>44579</v>
          </cell>
          <cell r="L923" t="str">
            <v>215646658</v>
          </cell>
          <cell r="M923" t="str">
            <v/>
          </cell>
          <cell r="Q923">
            <v>44573</v>
          </cell>
          <cell r="R923" t="str">
            <v>9722699 -CMA CGM RIO GRANDE</v>
          </cell>
          <cell r="S923" t="str">
            <v>FCL</v>
          </cell>
          <cell r="T923">
            <v>44619</v>
          </cell>
          <cell r="U923">
            <v>44619</v>
          </cell>
          <cell r="V923" t="str">
            <v>152205038878188</v>
          </cell>
          <cell r="W923">
            <v>44620</v>
          </cell>
          <cell r="X923" t="str">
            <v/>
          </cell>
          <cell r="Y923" t="str">
            <v/>
          </cell>
          <cell r="Z923" t="str">
            <v/>
          </cell>
          <cell r="AA923" t="str">
            <v>0817800
PORTO DE SANTOS</v>
          </cell>
          <cell r="AB923" t="str">
            <v/>
          </cell>
          <cell r="AC923" t="str">
            <v/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 t="str">
            <v/>
          </cell>
          <cell r="AI923" t="str">
            <v/>
          </cell>
          <cell r="AJ923" t="str">
            <v/>
          </cell>
          <cell r="AK923" t="str">
            <v/>
          </cell>
        </row>
        <row r="924">
          <cell r="B924">
            <v>540201671</v>
          </cell>
          <cell r="C924" t="str">
            <v>Normal</v>
          </cell>
          <cell r="D924" t="str">
            <v>Produtivo</v>
          </cell>
          <cell r="E924" t="str">
            <v>MBBRAS - SBC_x000D_
59.104.273/0001-29</v>
          </cell>
          <cell r="F924" t="str">
            <v>BSAO0039084</v>
          </cell>
          <cell r="G924" t="str">
            <v>DAIMLER INDIA</v>
          </cell>
          <cell r="H924" t="str">
            <v>MAERSK</v>
          </cell>
          <cell r="I924" t="str">
            <v>MARITIMA</v>
          </cell>
          <cell r="J924" t="str">
            <v/>
          </cell>
          <cell r="K924">
            <v>44572</v>
          </cell>
          <cell r="L924" t="str">
            <v>215646663</v>
          </cell>
          <cell r="M924" t="str">
            <v/>
          </cell>
          <cell r="Q924">
            <v>44573</v>
          </cell>
          <cell r="R924" t="str">
            <v>9722699 -CMA CGM RIO GRANDE</v>
          </cell>
          <cell r="S924" t="str">
            <v>FCL</v>
          </cell>
          <cell r="T924">
            <v>44619</v>
          </cell>
          <cell r="U924">
            <v>44619</v>
          </cell>
          <cell r="V924" t="str">
            <v>152205038878340</v>
          </cell>
          <cell r="W924">
            <v>44620</v>
          </cell>
          <cell r="X924" t="str">
            <v/>
          </cell>
          <cell r="Y924" t="str">
            <v/>
          </cell>
          <cell r="Z924" t="str">
            <v/>
          </cell>
          <cell r="AA924" t="str">
            <v>0817800
PORTO DE SANTOS</v>
          </cell>
          <cell r="AB924" t="str">
            <v/>
          </cell>
          <cell r="AC924" t="str">
            <v/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 t="str">
            <v/>
          </cell>
          <cell r="AI924" t="str">
            <v/>
          </cell>
          <cell r="AJ924" t="str">
            <v/>
          </cell>
          <cell r="AK924" t="str">
            <v/>
          </cell>
        </row>
        <row r="925">
          <cell r="B925">
            <v>540201674</v>
          </cell>
          <cell r="C925" t="str">
            <v>Normal</v>
          </cell>
          <cell r="D925" t="str">
            <v>Produtivo</v>
          </cell>
          <cell r="E925" t="str">
            <v>MBBRAS - SBC_x000D_
59.104.273/0001-29</v>
          </cell>
          <cell r="F925" t="str">
            <v>BSAO0039087</v>
          </cell>
          <cell r="G925" t="str">
            <v>DAIMLER INDIA</v>
          </cell>
          <cell r="H925" t="str">
            <v>MAERSK</v>
          </cell>
          <cell r="I925" t="str">
            <v>MARITIMA</v>
          </cell>
          <cell r="J925" t="str">
            <v/>
          </cell>
          <cell r="K925">
            <v>44579</v>
          </cell>
          <cell r="L925" t="str">
            <v>215777562</v>
          </cell>
          <cell r="M925" t="str">
            <v/>
          </cell>
          <cell r="Q925">
            <v>44573</v>
          </cell>
          <cell r="R925" t="str">
            <v>9722699 -CMA CGM RIO GRANDE</v>
          </cell>
          <cell r="S925" t="str">
            <v>FCL</v>
          </cell>
          <cell r="T925">
            <v>44619</v>
          </cell>
          <cell r="U925">
            <v>44619</v>
          </cell>
          <cell r="V925" t="str">
            <v>152205038879583</v>
          </cell>
          <cell r="W925">
            <v>44619</v>
          </cell>
          <cell r="X925" t="str">
            <v/>
          </cell>
          <cell r="Y925" t="str">
            <v/>
          </cell>
          <cell r="Z925" t="str">
            <v/>
          </cell>
          <cell r="AA925" t="str">
            <v>0817800
PORTO DE SANTOS</v>
          </cell>
          <cell r="AB925" t="str">
            <v/>
          </cell>
          <cell r="AC925" t="str">
            <v/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 t="str">
            <v/>
          </cell>
          <cell r="AI925" t="str">
            <v/>
          </cell>
          <cell r="AJ925" t="str">
            <v/>
          </cell>
          <cell r="AK925" t="str">
            <v/>
          </cell>
        </row>
        <row r="926">
          <cell r="B926">
            <v>540201670</v>
          </cell>
          <cell r="C926" t="str">
            <v>Normal</v>
          </cell>
          <cell r="D926" t="str">
            <v>Produtivo</v>
          </cell>
          <cell r="E926" t="str">
            <v>MBBRAS - SBC_x000D_
59.104.273/0001-29</v>
          </cell>
          <cell r="F926" t="str">
            <v>BSAO0039082</v>
          </cell>
          <cell r="G926" t="str">
            <v>DAIMLER INDIA</v>
          </cell>
          <cell r="H926" t="str">
            <v>MAERSK</v>
          </cell>
          <cell r="I926" t="str">
            <v>MARITIMA</v>
          </cell>
          <cell r="J926" t="str">
            <v/>
          </cell>
          <cell r="K926">
            <v>44572</v>
          </cell>
          <cell r="L926" t="str">
            <v>215646662</v>
          </cell>
          <cell r="M926" t="str">
            <v/>
          </cell>
          <cell r="Q926">
            <v>44573</v>
          </cell>
          <cell r="R926" t="str">
            <v>9722699 -CMA CGM RIO GRANDE</v>
          </cell>
          <cell r="S926" t="str">
            <v>FCL</v>
          </cell>
          <cell r="T926">
            <v>44619</v>
          </cell>
          <cell r="U926">
            <v>44619</v>
          </cell>
          <cell r="V926" t="str">
            <v>152205038878269</v>
          </cell>
          <cell r="W926">
            <v>44620</v>
          </cell>
          <cell r="X926" t="str">
            <v/>
          </cell>
          <cell r="Y926" t="str">
            <v/>
          </cell>
          <cell r="Z926" t="str">
            <v/>
          </cell>
          <cell r="AA926" t="str">
            <v>0817800
PORTO DE SANTOS</v>
          </cell>
          <cell r="AB926" t="str">
            <v/>
          </cell>
          <cell r="AC926" t="str">
            <v/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 t="str">
            <v/>
          </cell>
          <cell r="AI926" t="str">
            <v/>
          </cell>
          <cell r="AJ926" t="str">
            <v/>
          </cell>
          <cell r="AK926" t="str">
            <v/>
          </cell>
        </row>
        <row r="927">
          <cell r="B927">
            <v>540201673</v>
          </cell>
          <cell r="C927" t="str">
            <v>Normal</v>
          </cell>
          <cell r="D927" t="str">
            <v>Produtivo</v>
          </cell>
          <cell r="E927" t="str">
            <v>MBBRAS - SBC_x000D_
59.104.273/0001-29</v>
          </cell>
          <cell r="F927" t="str">
            <v>BSAO0039086</v>
          </cell>
          <cell r="G927" t="str">
            <v>DAIMLER INDIA</v>
          </cell>
          <cell r="H927" t="str">
            <v>MAERSK</v>
          </cell>
          <cell r="I927" t="str">
            <v>MARITIMA</v>
          </cell>
          <cell r="J927" t="str">
            <v/>
          </cell>
          <cell r="K927">
            <v>44579</v>
          </cell>
          <cell r="L927" t="str">
            <v>215777503</v>
          </cell>
          <cell r="M927" t="str">
            <v/>
          </cell>
          <cell r="Q927">
            <v>44573</v>
          </cell>
          <cell r="R927" t="str">
            <v>9722699 -CMA CGM RIO GRANDE</v>
          </cell>
          <cell r="S927" t="str">
            <v>FCL</v>
          </cell>
          <cell r="T927">
            <v>44619</v>
          </cell>
          <cell r="U927">
            <v>44619</v>
          </cell>
          <cell r="V927" t="str">
            <v>152205038879400</v>
          </cell>
          <cell r="W927">
            <v>44619</v>
          </cell>
          <cell r="X927" t="str">
            <v/>
          </cell>
          <cell r="Y927" t="str">
            <v/>
          </cell>
          <cell r="Z927" t="str">
            <v/>
          </cell>
          <cell r="AA927" t="str">
            <v>0817800
PORTO DE SANTOS</v>
          </cell>
          <cell r="AB927" t="str">
            <v/>
          </cell>
          <cell r="AC927" t="str">
            <v/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 t="str">
            <v/>
          </cell>
          <cell r="AI927" t="str">
            <v/>
          </cell>
          <cell r="AJ927" t="str">
            <v/>
          </cell>
          <cell r="AK927" t="str">
            <v/>
          </cell>
        </row>
        <row r="928">
          <cell r="B928">
            <v>540201668</v>
          </cell>
          <cell r="C928" t="str">
            <v>Normal</v>
          </cell>
          <cell r="D928" t="str">
            <v>Produtivo</v>
          </cell>
          <cell r="E928" t="str">
            <v>MBBRAS - SBC_x000D_
59.104.273/0001-29</v>
          </cell>
          <cell r="F928" t="str">
            <v>BSAO0039079</v>
          </cell>
          <cell r="G928" t="str">
            <v>DAIMLER INDIA</v>
          </cell>
          <cell r="H928" t="str">
            <v>MAERSK</v>
          </cell>
          <cell r="I928" t="str">
            <v>MARITIMA</v>
          </cell>
          <cell r="J928" t="str">
            <v/>
          </cell>
          <cell r="K928">
            <v>44579</v>
          </cell>
          <cell r="L928" t="str">
            <v>215646564</v>
          </cell>
          <cell r="M928" t="str">
            <v/>
          </cell>
          <cell r="Q928">
            <v>44573</v>
          </cell>
          <cell r="R928" t="str">
            <v>9722699 -CMA CGM RIO GRANDE</v>
          </cell>
          <cell r="S928" t="str">
            <v>FCL</v>
          </cell>
          <cell r="T928">
            <v>44619</v>
          </cell>
          <cell r="U928">
            <v>44619</v>
          </cell>
          <cell r="V928" t="str">
            <v>152205038878005</v>
          </cell>
          <cell r="W928">
            <v>44619</v>
          </cell>
          <cell r="X928" t="str">
            <v/>
          </cell>
          <cell r="Y928" t="str">
            <v/>
          </cell>
          <cell r="Z928" t="str">
            <v/>
          </cell>
          <cell r="AA928" t="str">
            <v>0817800
PORTO DE SANTOS</v>
          </cell>
          <cell r="AB928" t="str">
            <v/>
          </cell>
          <cell r="AC928" t="str">
            <v/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</row>
        <row r="929">
          <cell r="B929">
            <v>540201675</v>
          </cell>
          <cell r="C929" t="str">
            <v>Normal</v>
          </cell>
          <cell r="D929" t="str">
            <v>Produtivo</v>
          </cell>
          <cell r="E929" t="str">
            <v>MBBRAS - SBC_x000D_
59.104.273/0001-29</v>
          </cell>
          <cell r="F929" t="str">
            <v>BSAO0039088</v>
          </cell>
          <cell r="G929" t="str">
            <v>DAIMLER INDIA</v>
          </cell>
          <cell r="H929" t="str">
            <v>MAERSK</v>
          </cell>
          <cell r="I929" t="str">
            <v>MARITIMA</v>
          </cell>
          <cell r="J929" t="str">
            <v/>
          </cell>
          <cell r="K929">
            <v>44579</v>
          </cell>
          <cell r="L929" t="str">
            <v>215777673</v>
          </cell>
          <cell r="M929" t="str">
            <v/>
          </cell>
          <cell r="Q929">
            <v>44573</v>
          </cell>
          <cell r="R929" t="str">
            <v>9722699 -CMA CGM RIO GRANDE</v>
          </cell>
          <cell r="S929" t="str">
            <v>FCL</v>
          </cell>
          <cell r="T929">
            <v>44619</v>
          </cell>
          <cell r="U929">
            <v>44619</v>
          </cell>
          <cell r="V929" t="str">
            <v>152205038879664</v>
          </cell>
          <cell r="W929">
            <v>44620</v>
          </cell>
          <cell r="X929" t="str">
            <v/>
          </cell>
          <cell r="Y929" t="str">
            <v/>
          </cell>
          <cell r="Z929" t="str">
            <v/>
          </cell>
          <cell r="AA929" t="str">
            <v>0817800
PORTO DE SANTOS</v>
          </cell>
          <cell r="AB929" t="str">
            <v/>
          </cell>
          <cell r="AC929" t="str">
            <v/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</row>
        <row r="930">
          <cell r="B930">
            <v>540201686</v>
          </cell>
          <cell r="C930" t="str">
            <v>Normal</v>
          </cell>
          <cell r="D930" t="str">
            <v>Produtivo</v>
          </cell>
          <cell r="E930" t="str">
            <v>MBBRAS - SBC_x000D_
59.104.273/0001-29</v>
          </cell>
          <cell r="F930" t="str">
            <v>BSAO0039092</v>
          </cell>
          <cell r="G930" t="str">
            <v>DAIMLER INDIA</v>
          </cell>
          <cell r="H930" t="str">
            <v>MAERSK</v>
          </cell>
          <cell r="I930" t="str">
            <v>MARITIMA</v>
          </cell>
          <cell r="J930" t="str">
            <v/>
          </cell>
          <cell r="K930">
            <v>44579</v>
          </cell>
          <cell r="L930" t="str">
            <v>215777864</v>
          </cell>
          <cell r="M930" t="str">
            <v/>
          </cell>
          <cell r="Q930">
            <v>44573</v>
          </cell>
          <cell r="R930" t="str">
            <v>9722699 -CMA CGM RIO GRANDE</v>
          </cell>
          <cell r="S930" t="str">
            <v>FCL</v>
          </cell>
          <cell r="T930">
            <v>44619</v>
          </cell>
          <cell r="U930">
            <v>44619</v>
          </cell>
          <cell r="V930" t="str">
            <v>152205038879907</v>
          </cell>
          <cell r="W930">
            <v>44620</v>
          </cell>
          <cell r="X930" t="str">
            <v/>
          </cell>
          <cell r="Y930" t="str">
            <v/>
          </cell>
          <cell r="Z930" t="str">
            <v/>
          </cell>
          <cell r="AA930" t="str">
            <v>0817800
PORTO DE SANTOS</v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</row>
        <row r="931">
          <cell r="B931">
            <v>540201676</v>
          </cell>
          <cell r="C931" t="str">
            <v>Normal</v>
          </cell>
          <cell r="D931" t="str">
            <v>Produtivo</v>
          </cell>
          <cell r="E931" t="str">
            <v>MBBRAS - SBC_x000D_
59.104.273/0001-29</v>
          </cell>
          <cell r="F931" t="str">
            <v>BSAO0039089</v>
          </cell>
          <cell r="G931" t="str">
            <v>DAIMLER INDIA</v>
          </cell>
          <cell r="H931" t="str">
            <v>MAERSK</v>
          </cell>
          <cell r="I931" t="str">
            <v>MARITIMA</v>
          </cell>
          <cell r="J931" t="str">
            <v/>
          </cell>
          <cell r="K931">
            <v>44579</v>
          </cell>
          <cell r="L931" t="str">
            <v>215777726</v>
          </cell>
          <cell r="M931" t="str">
            <v/>
          </cell>
          <cell r="Q931">
            <v>44573</v>
          </cell>
          <cell r="R931" t="str">
            <v>9722699 -CMA CGM RIO GRANDE</v>
          </cell>
          <cell r="S931" t="str">
            <v>FCL</v>
          </cell>
          <cell r="T931">
            <v>44619</v>
          </cell>
          <cell r="U931">
            <v>44619</v>
          </cell>
          <cell r="V931" t="str">
            <v>152205038879745</v>
          </cell>
          <cell r="W931">
            <v>44619</v>
          </cell>
          <cell r="X931" t="str">
            <v/>
          </cell>
          <cell r="Y931" t="str">
            <v/>
          </cell>
          <cell r="Z931" t="str">
            <v/>
          </cell>
          <cell r="AA931" t="str">
            <v>0817800
PORTO DE SANTOS</v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B932">
            <v>540201678</v>
          </cell>
          <cell r="C932" t="str">
            <v>Normal</v>
          </cell>
          <cell r="D932" t="str">
            <v>Produtivo</v>
          </cell>
          <cell r="E932" t="str">
            <v>MBBRAS - SBC_x000D_
59.104.273/0001-29</v>
          </cell>
          <cell r="F932" t="str">
            <v>BSAO0039091</v>
          </cell>
          <cell r="G932" t="str">
            <v>DAIMLER INDIA</v>
          </cell>
          <cell r="H932" t="str">
            <v>MAERSK</v>
          </cell>
          <cell r="I932" t="str">
            <v>MARITIMA</v>
          </cell>
          <cell r="J932" t="str">
            <v/>
          </cell>
          <cell r="K932">
            <v>44579</v>
          </cell>
          <cell r="L932" t="str">
            <v>215777777</v>
          </cell>
          <cell r="M932" t="str">
            <v/>
          </cell>
          <cell r="Q932">
            <v>44573</v>
          </cell>
          <cell r="R932" t="str">
            <v>9722699 -CMA CGM RIO GRANDE</v>
          </cell>
          <cell r="S932" t="str">
            <v>FCL</v>
          </cell>
          <cell r="T932">
            <v>44619</v>
          </cell>
          <cell r="U932">
            <v>44619</v>
          </cell>
          <cell r="V932" t="str">
            <v>152205038879826</v>
          </cell>
          <cell r="W932">
            <v>44619</v>
          </cell>
          <cell r="X932" t="str">
            <v/>
          </cell>
          <cell r="Y932" t="str">
            <v/>
          </cell>
          <cell r="Z932" t="str">
            <v/>
          </cell>
          <cell r="AA932" t="str">
            <v>0817800
PORTO DE SANTOS</v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B933">
            <v>540201687</v>
          </cell>
          <cell r="C933" t="str">
            <v>Normal</v>
          </cell>
          <cell r="D933" t="str">
            <v>Produtivo</v>
          </cell>
          <cell r="E933" t="str">
            <v>MBBRAS - SBC_x000D_
59.104.273/0001-29</v>
          </cell>
          <cell r="F933" t="str">
            <v>BSAO0039094</v>
          </cell>
          <cell r="G933" t="str">
            <v>DAIMLER INDIA</v>
          </cell>
          <cell r="H933" t="str">
            <v>MAERSK</v>
          </cell>
          <cell r="I933" t="str">
            <v>MARITIMA</v>
          </cell>
          <cell r="J933" t="str">
            <v/>
          </cell>
          <cell r="K933">
            <v>44579</v>
          </cell>
          <cell r="L933" t="str">
            <v>215777920</v>
          </cell>
          <cell r="M933" t="str">
            <v/>
          </cell>
          <cell r="Q933">
            <v>44573</v>
          </cell>
          <cell r="R933" t="str">
            <v>9722699 -CMA CGM RIO GRANDE</v>
          </cell>
          <cell r="S933" t="str">
            <v>FCL</v>
          </cell>
          <cell r="T933">
            <v>44619</v>
          </cell>
          <cell r="U933">
            <v>44619</v>
          </cell>
          <cell r="V933" t="str">
            <v>152205038880085</v>
          </cell>
          <cell r="W933">
            <v>44620</v>
          </cell>
          <cell r="X933" t="str">
            <v/>
          </cell>
          <cell r="Y933" t="str">
            <v/>
          </cell>
          <cell r="Z933" t="str">
            <v/>
          </cell>
          <cell r="AA933" t="str">
            <v>0817800
PORTO DE SANTOS</v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B934">
            <v>540201688</v>
          </cell>
          <cell r="C934" t="str">
            <v>Normal</v>
          </cell>
          <cell r="D934" t="str">
            <v>Produtivo</v>
          </cell>
          <cell r="E934" t="str">
            <v>MBBRAS - SBC_x000D_
59.104.273/0001-29</v>
          </cell>
          <cell r="F934" t="str">
            <v>BSAO0039095</v>
          </cell>
          <cell r="G934" t="str">
            <v>DAIMLER INDIA</v>
          </cell>
          <cell r="H934" t="str">
            <v>MAERSK</v>
          </cell>
          <cell r="I934" t="str">
            <v>MARITIMA</v>
          </cell>
          <cell r="J934" t="str">
            <v/>
          </cell>
          <cell r="K934">
            <v>44579</v>
          </cell>
          <cell r="L934" t="str">
            <v>215777959</v>
          </cell>
          <cell r="M934" t="str">
            <v/>
          </cell>
          <cell r="Q934">
            <v>44573</v>
          </cell>
          <cell r="R934" t="str">
            <v>9722699 -CMA CGM RIO GRANDE</v>
          </cell>
          <cell r="S934" t="str">
            <v>FCL</v>
          </cell>
          <cell r="T934">
            <v>44619</v>
          </cell>
          <cell r="U934">
            <v>44619</v>
          </cell>
          <cell r="V934" t="str">
            <v>152205038880166</v>
          </cell>
          <cell r="W934">
            <v>44619</v>
          </cell>
          <cell r="X934" t="str">
            <v/>
          </cell>
          <cell r="Y934" t="str">
            <v/>
          </cell>
          <cell r="Z934" t="str">
            <v/>
          </cell>
          <cell r="AA934" t="str">
            <v>0817800
PORTO DE SANTOS</v>
          </cell>
          <cell r="AB934" t="str">
            <v/>
          </cell>
          <cell r="AC934" t="str">
            <v/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 t="str">
            <v/>
          </cell>
          <cell r="AI934" t="str">
            <v/>
          </cell>
          <cell r="AJ934" t="str">
            <v/>
          </cell>
          <cell r="AK934" t="str">
            <v/>
          </cell>
        </row>
        <row r="935">
          <cell r="B935">
            <v>540201690</v>
          </cell>
          <cell r="C935" t="str">
            <v>Normal</v>
          </cell>
          <cell r="D935" t="str">
            <v>Produtivo</v>
          </cell>
          <cell r="E935" t="str">
            <v>MBBRAS - SBC_x000D_
59.104.273/0001-29</v>
          </cell>
          <cell r="F935" t="str">
            <v>BSAO0039096</v>
          </cell>
          <cell r="G935" t="str">
            <v>DAIMLER INDIA</v>
          </cell>
          <cell r="H935" t="str">
            <v>MAERSK</v>
          </cell>
          <cell r="I935" t="str">
            <v>MARITIMA</v>
          </cell>
          <cell r="J935" t="str">
            <v/>
          </cell>
          <cell r="K935">
            <v>44579</v>
          </cell>
          <cell r="L935" t="str">
            <v>215778100</v>
          </cell>
          <cell r="M935" t="str">
            <v/>
          </cell>
          <cell r="Q935">
            <v>44573</v>
          </cell>
          <cell r="R935" t="str">
            <v>9722699 -CMA CGM RIO GRANDE</v>
          </cell>
          <cell r="S935" t="str">
            <v>FCL</v>
          </cell>
          <cell r="T935">
            <v>44619</v>
          </cell>
          <cell r="U935">
            <v>44619</v>
          </cell>
          <cell r="V935" t="str">
            <v>152205038880247</v>
          </cell>
          <cell r="W935">
            <v>44619</v>
          </cell>
          <cell r="X935" t="str">
            <v/>
          </cell>
          <cell r="Y935" t="str">
            <v/>
          </cell>
          <cell r="Z935" t="str">
            <v/>
          </cell>
          <cell r="AA935" t="str">
            <v>0817800
PORTO DE SANTOS</v>
          </cell>
          <cell r="AB935" t="str">
            <v/>
          </cell>
          <cell r="AC935" t="str">
            <v/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B936">
            <v>540201691</v>
          </cell>
          <cell r="C936" t="str">
            <v>Normal</v>
          </cell>
          <cell r="D936" t="str">
            <v>Produtivo</v>
          </cell>
          <cell r="E936" t="str">
            <v>MBBRAS - SBC_x000D_
59.104.273/0001-29</v>
          </cell>
          <cell r="F936" t="str">
            <v>BSAO0039097</v>
          </cell>
          <cell r="G936" t="str">
            <v>DAIMLER INDIA</v>
          </cell>
          <cell r="H936" t="str">
            <v>MAERSK</v>
          </cell>
          <cell r="I936" t="str">
            <v>MARITIMA</v>
          </cell>
          <cell r="J936" t="str">
            <v/>
          </cell>
          <cell r="K936">
            <v>44579</v>
          </cell>
          <cell r="L936" t="str">
            <v>215778155</v>
          </cell>
          <cell r="M936" t="str">
            <v/>
          </cell>
          <cell r="Q936">
            <v>44573</v>
          </cell>
          <cell r="R936" t="str">
            <v>9722699 -CMA CGM RIO GRANDE</v>
          </cell>
          <cell r="S936" t="str">
            <v>FCL</v>
          </cell>
          <cell r="T936">
            <v>44619</v>
          </cell>
          <cell r="U936">
            <v>44619</v>
          </cell>
          <cell r="V936" t="str">
            <v>152205038880328</v>
          </cell>
          <cell r="W936">
            <v>44620</v>
          </cell>
          <cell r="X936" t="str">
            <v/>
          </cell>
          <cell r="Y936" t="str">
            <v/>
          </cell>
          <cell r="Z936" t="str">
            <v/>
          </cell>
          <cell r="AA936" t="str">
            <v>0817800
PORTO DE SANTOS</v>
          </cell>
          <cell r="AB936" t="str">
            <v/>
          </cell>
          <cell r="AC936" t="str">
            <v/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B937">
            <v>540201696</v>
          </cell>
          <cell r="C937" t="str">
            <v>Normal</v>
          </cell>
          <cell r="D937" t="str">
            <v>Produtivo</v>
          </cell>
          <cell r="E937" t="str">
            <v>MBBRAS - SBC_x000D_
59.104.273/0001-29</v>
          </cell>
          <cell r="F937" t="str">
            <v>BSAO0039335</v>
          </cell>
          <cell r="G937" t="str">
            <v>DAIMLER TRUCK</v>
          </cell>
          <cell r="H937" t="str">
            <v>HAPPAG LLOYD BRASIL AGENCIAMENTO MARITIM</v>
          </cell>
          <cell r="I937" t="str">
            <v>MARITIMA</v>
          </cell>
          <cell r="J937" t="str">
            <v/>
          </cell>
          <cell r="K937">
            <v>44603</v>
          </cell>
          <cell r="L937" t="str">
            <v>HLCUSTR220116629</v>
          </cell>
          <cell r="M937" t="str">
            <v>1250253060</v>
          </cell>
          <cell r="Q937">
            <v>44603</v>
          </cell>
          <cell r="R937" t="str">
            <v>9618305 - MSC ATHENS</v>
          </cell>
          <cell r="S937" t="str">
            <v>FCL</v>
          </cell>
          <cell r="T937">
            <v>44616</v>
          </cell>
          <cell r="U937">
            <v>44616</v>
          </cell>
          <cell r="V937" t="str">
            <v>152205038341702</v>
          </cell>
          <cell r="W937">
            <v>44616</v>
          </cell>
          <cell r="X937" t="str">
            <v/>
          </cell>
          <cell r="Y937" t="str">
            <v/>
          </cell>
          <cell r="Z937" t="str">
            <v/>
          </cell>
          <cell r="AA937" t="str">
            <v>0817800
PORTO DE SANTOS</v>
          </cell>
          <cell r="AB937" t="str">
            <v/>
          </cell>
          <cell r="AC937" t="str">
            <v/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B938">
            <v>540201714</v>
          </cell>
          <cell r="C938" t="str">
            <v>Normal</v>
          </cell>
          <cell r="D938" t="str">
            <v>Produtivo</v>
          </cell>
          <cell r="E938" t="str">
            <v>MBBRAS - SBC_x000D_
59.104.273/0001-29</v>
          </cell>
          <cell r="F938" t="str">
            <v>BSAO0039669</v>
          </cell>
          <cell r="G938" t="str">
            <v>DAIMLER TRUCK</v>
          </cell>
          <cell r="H938" t="str">
            <v>HAPPAG LLOYD BRASIL AGENCIAMENTO MARITIM</v>
          </cell>
          <cell r="I938" t="str">
            <v>MARITIMA</v>
          </cell>
          <cell r="J938" t="str">
            <v/>
          </cell>
          <cell r="K938">
            <v>44608</v>
          </cell>
          <cell r="L938" t="str">
            <v>HLCUSTR220110063</v>
          </cell>
          <cell r="M938" t="str">
            <v>1250253947</v>
          </cell>
          <cell r="Q938">
            <v>44608</v>
          </cell>
          <cell r="R938" t="str">
            <v>9699127 -UASC ZAMZAM</v>
          </cell>
          <cell r="S938" t="str">
            <v>FCL</v>
          </cell>
          <cell r="T938">
            <v>44626</v>
          </cell>
          <cell r="U938">
            <v>44625</v>
          </cell>
          <cell r="V938" t="str">
            <v>152205047169950</v>
          </cell>
          <cell r="W938">
            <v>44625</v>
          </cell>
          <cell r="X938" t="str">
            <v/>
          </cell>
          <cell r="Y938" t="str">
            <v/>
          </cell>
          <cell r="Z938" t="str">
            <v/>
          </cell>
          <cell r="AA938" t="str">
            <v>0817800
PORTO DE SANTOS</v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B939">
            <v>540201713</v>
          </cell>
          <cell r="C939" t="str">
            <v>Normal</v>
          </cell>
          <cell r="D939" t="str">
            <v>Produtivo</v>
          </cell>
          <cell r="E939" t="str">
            <v>MBBRAS - SBC_x000D_
59.104.273/0001-29</v>
          </cell>
          <cell r="F939" t="str">
            <v>BSAO0039668</v>
          </cell>
          <cell r="G939" t="str">
            <v>DAIMLER TRUCK</v>
          </cell>
          <cell r="H939" t="str">
            <v>HAPPAG LLOYD BRASIL AGENCIAMENTO MARITIM</v>
          </cell>
          <cell r="I939" t="str">
            <v>MARITIMA</v>
          </cell>
          <cell r="J939" t="str">
            <v/>
          </cell>
          <cell r="K939">
            <v>44608</v>
          </cell>
          <cell r="L939" t="str">
            <v>HLCUSTR220109982</v>
          </cell>
          <cell r="M939" t="str">
            <v>1250253943</v>
          </cell>
          <cell r="Q939">
            <v>44608</v>
          </cell>
          <cell r="R939" t="str">
            <v>9699127 -UASC ZAMZAM</v>
          </cell>
          <cell r="S939" t="str">
            <v>FCL</v>
          </cell>
          <cell r="T939">
            <v>44626</v>
          </cell>
          <cell r="U939">
            <v>44625</v>
          </cell>
          <cell r="V939" t="str">
            <v>152205047169879</v>
          </cell>
          <cell r="W939">
            <v>44625</v>
          </cell>
          <cell r="X939" t="str">
            <v/>
          </cell>
          <cell r="Y939" t="str">
            <v/>
          </cell>
          <cell r="Z939" t="str">
            <v/>
          </cell>
          <cell r="AA939" t="str">
            <v>0817800
PORTO DE SANTOS</v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B940">
            <v>540201715</v>
          </cell>
          <cell r="C940" t="str">
            <v>Normal</v>
          </cell>
          <cell r="D940" t="str">
            <v>Produtivo</v>
          </cell>
          <cell r="E940" t="str">
            <v>MBBRAS - SBC_x000D_
59.104.273/0001-29</v>
          </cell>
          <cell r="F940" t="str">
            <v>BSAO0039670</v>
          </cell>
          <cell r="G940" t="str">
            <v>DAIMLER TRUCK</v>
          </cell>
          <cell r="H940" t="str">
            <v>HAPPAG LLOYD BRASIL AGENCIAMENTO MARITIM</v>
          </cell>
          <cell r="I940" t="str">
            <v>MARITIMA</v>
          </cell>
          <cell r="J940" t="str">
            <v/>
          </cell>
          <cell r="K940">
            <v>44609</v>
          </cell>
          <cell r="L940" t="str">
            <v>HLCUSTR220111574</v>
          </cell>
          <cell r="M940" t="str">
            <v>1250253942</v>
          </cell>
          <cell r="Q940">
            <v>44609</v>
          </cell>
          <cell r="R940" t="str">
            <v>9699127 -UASC ZAMZAM</v>
          </cell>
          <cell r="S940" t="str">
            <v>FCL</v>
          </cell>
          <cell r="T940">
            <v>44626</v>
          </cell>
          <cell r="U940">
            <v>44625</v>
          </cell>
          <cell r="V940" t="str">
            <v>152205047170028</v>
          </cell>
          <cell r="W940">
            <v>44625</v>
          </cell>
          <cell r="X940" t="str">
            <v/>
          </cell>
          <cell r="Y940" t="str">
            <v/>
          </cell>
          <cell r="Z940" t="str">
            <v/>
          </cell>
          <cell r="AA940" t="str">
            <v>0817800
PORTO DE SANTOS</v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</row>
        <row r="941">
          <cell r="B941">
            <v>540201712</v>
          </cell>
          <cell r="C941" t="str">
            <v>Normal</v>
          </cell>
          <cell r="D941" t="str">
            <v>Produtivo</v>
          </cell>
          <cell r="E941" t="str">
            <v>MBBRAS - SBC_x000D_
59.104.273/0001-29</v>
          </cell>
          <cell r="F941" t="str">
            <v>BSAO0039667</v>
          </cell>
          <cell r="G941" t="str">
            <v>DAIMLER TRUCK</v>
          </cell>
          <cell r="H941" t="str">
            <v>HAPPAG LLOYD BRASIL AGENCIAMENTO MARITIM</v>
          </cell>
          <cell r="I941" t="str">
            <v>MARITIMA</v>
          </cell>
          <cell r="J941" t="str">
            <v/>
          </cell>
          <cell r="K941">
            <v>44608</v>
          </cell>
          <cell r="L941" t="str">
            <v>HLCUSTR220104840</v>
          </cell>
          <cell r="M941" t="str">
            <v>1250251592</v>
          </cell>
          <cell r="Q941">
            <v>44608</v>
          </cell>
          <cell r="R941" t="str">
            <v>9699127 -UASC ZAMZAM</v>
          </cell>
          <cell r="S941" t="str">
            <v>FCL</v>
          </cell>
          <cell r="T941">
            <v>44626</v>
          </cell>
          <cell r="U941">
            <v>44625</v>
          </cell>
          <cell r="V941" t="str">
            <v>152205047169798</v>
          </cell>
          <cell r="W941">
            <v>44625</v>
          </cell>
          <cell r="X941" t="str">
            <v/>
          </cell>
          <cell r="Y941" t="str">
            <v/>
          </cell>
          <cell r="Z941" t="str">
            <v/>
          </cell>
          <cell r="AA941" t="str">
            <v>0817800
PORTO DE SANTOS</v>
          </cell>
          <cell r="AB941" t="str">
            <v/>
          </cell>
          <cell r="AC941" t="str">
            <v/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B942">
            <v>540201720</v>
          </cell>
          <cell r="C942" t="str">
            <v>Normal</v>
          </cell>
          <cell r="D942" t="str">
            <v>Produtivo</v>
          </cell>
          <cell r="E942" t="str">
            <v>MBBRAS - SBC_x000D_
59.104.273/0001-29</v>
          </cell>
          <cell r="F942" t="str">
            <v>BSAO0039676</v>
          </cell>
          <cell r="G942" t="str">
            <v>DAIMLER TRUCK</v>
          </cell>
          <cell r="H942" t="str">
            <v>HAPPAG LLOYD BRASIL AGENCIAMENTO MARITIM</v>
          </cell>
          <cell r="I942" t="str">
            <v>MARITIMA</v>
          </cell>
          <cell r="J942" t="str">
            <v/>
          </cell>
          <cell r="K942">
            <v>44609</v>
          </cell>
          <cell r="L942" t="str">
            <v>HLCUSTR220118383</v>
          </cell>
          <cell r="M942" t="str">
            <v>1250253956</v>
          </cell>
          <cell r="Q942">
            <v>44609</v>
          </cell>
          <cell r="R942" t="str">
            <v>9699127 -UASC ZAMZAM</v>
          </cell>
          <cell r="S942" t="str">
            <v>FCL</v>
          </cell>
          <cell r="T942">
            <v>44626</v>
          </cell>
          <cell r="U942">
            <v>44625</v>
          </cell>
          <cell r="V942" t="str">
            <v>152205047170451</v>
          </cell>
          <cell r="W942">
            <v>44626</v>
          </cell>
          <cell r="X942" t="str">
            <v/>
          </cell>
          <cell r="Y942" t="str">
            <v/>
          </cell>
          <cell r="Z942" t="str">
            <v/>
          </cell>
          <cell r="AA942" t="str">
            <v>0817800
PORTO DE SANTOS</v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B943">
            <v>540201717</v>
          </cell>
          <cell r="C943" t="str">
            <v>Normal</v>
          </cell>
          <cell r="D943" t="str">
            <v>Produtivo</v>
          </cell>
          <cell r="E943" t="str">
            <v>MBBRAS - SBC_x000D_
59.104.273/0001-29</v>
          </cell>
          <cell r="F943" t="str">
            <v>BSAO0039673</v>
          </cell>
          <cell r="G943" t="str">
            <v>DAIMLER TRUCK</v>
          </cell>
          <cell r="H943" t="str">
            <v>HAPPAG LLOYD BRASIL AGENCIAMENTO MARITIM</v>
          </cell>
          <cell r="I943" t="str">
            <v>MARITIMA</v>
          </cell>
          <cell r="J943" t="str">
            <v/>
          </cell>
          <cell r="K943">
            <v>44608</v>
          </cell>
          <cell r="L943" t="str">
            <v>HLCUSTR220111775</v>
          </cell>
          <cell r="M943" t="str">
            <v>1250254039</v>
          </cell>
          <cell r="Q943">
            <v>44608</v>
          </cell>
          <cell r="R943" t="str">
            <v>9699127 -UASC ZAMZAM</v>
          </cell>
          <cell r="S943" t="str">
            <v>FCL</v>
          </cell>
          <cell r="T943">
            <v>44626</v>
          </cell>
          <cell r="U943">
            <v>44625</v>
          </cell>
          <cell r="V943" t="str">
            <v>152205047170290</v>
          </cell>
          <cell r="W943">
            <v>44625</v>
          </cell>
          <cell r="X943" t="str">
            <v/>
          </cell>
          <cell r="Y943" t="str">
            <v/>
          </cell>
          <cell r="Z943" t="str">
            <v/>
          </cell>
          <cell r="AA943" t="str">
            <v>0817800
PORTO DE SANTOS</v>
          </cell>
          <cell r="AB943" t="str">
            <v/>
          </cell>
          <cell r="AC943" t="str">
            <v/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B944">
            <v>540201716</v>
          </cell>
          <cell r="C944" t="str">
            <v>Normal</v>
          </cell>
          <cell r="D944" t="str">
            <v>Produtivo</v>
          </cell>
          <cell r="E944" t="str">
            <v>MBBRAS - SBC_x000D_
59.104.273/0001-29</v>
          </cell>
          <cell r="F944" t="str">
            <v>BSAO0039672</v>
          </cell>
          <cell r="G944" t="str">
            <v>DAIMLER TRUCK</v>
          </cell>
          <cell r="H944" t="str">
            <v>HAPPAG LLOYD BRASIL AGENCIAMENTO MARITIM</v>
          </cell>
          <cell r="I944" t="str">
            <v>MARITIMA</v>
          </cell>
          <cell r="J944" t="str">
            <v/>
          </cell>
          <cell r="K944">
            <v>44608</v>
          </cell>
          <cell r="L944" t="str">
            <v>HLCUSTR220111742</v>
          </cell>
          <cell r="M944" t="str">
            <v>1250253962</v>
          </cell>
          <cell r="Q944">
            <v>44609</v>
          </cell>
          <cell r="R944" t="str">
            <v>9699127 -UASC ZAMZAM</v>
          </cell>
          <cell r="S944" t="str">
            <v>FCL</v>
          </cell>
          <cell r="T944">
            <v>44626</v>
          </cell>
          <cell r="U944">
            <v>44625</v>
          </cell>
          <cell r="V944" t="str">
            <v>152205047170109</v>
          </cell>
          <cell r="W944">
            <v>44625</v>
          </cell>
          <cell r="X944" t="str">
            <v/>
          </cell>
          <cell r="Y944" t="str">
            <v/>
          </cell>
          <cell r="Z944" t="str">
            <v/>
          </cell>
          <cell r="AA944" t="str">
            <v>0817800
PORTO DE SANTOS</v>
          </cell>
          <cell r="AB944" t="str">
            <v>0817800
PORTO DE SANTOS</v>
          </cell>
          <cell r="AC944" t="str">
            <v>BRASIL TERMINAL PORTUÁRIO S/A</v>
          </cell>
          <cell r="AD944">
            <v>44628</v>
          </cell>
          <cell r="AE944" t="str">
            <v>22/0443052-7</v>
          </cell>
          <cell r="AF944">
            <v>44628</v>
          </cell>
          <cell r="AG944" t="str">
            <v>Vermelho</v>
          </cell>
          <cell r="AH944" t="str">
            <v/>
          </cell>
          <cell r="AI944" t="str">
            <v/>
          </cell>
          <cell r="AJ944" t="str">
            <v/>
          </cell>
          <cell r="AK944" t="str">
            <v/>
          </cell>
        </row>
        <row r="945">
          <cell r="B945">
            <v>540201718</v>
          </cell>
          <cell r="C945" t="str">
            <v>Normal</v>
          </cell>
          <cell r="D945" t="str">
            <v>Produtivo</v>
          </cell>
          <cell r="E945" t="str">
            <v>MBBRAS - SBC_x000D_
59.104.273/0001-29</v>
          </cell>
          <cell r="F945" t="str">
            <v>BSAO0039675</v>
          </cell>
          <cell r="G945" t="str">
            <v>DAIMLER TRUCK</v>
          </cell>
          <cell r="H945" t="str">
            <v>HAPPAG LLOYD BRASIL AGENCIAMENTO MARITIM</v>
          </cell>
          <cell r="I945" t="str">
            <v>MARITIMA</v>
          </cell>
          <cell r="J945" t="str">
            <v/>
          </cell>
          <cell r="K945">
            <v>44609</v>
          </cell>
          <cell r="L945" t="str">
            <v>HLCUSTR220111804</v>
          </cell>
          <cell r="M945" t="str">
            <v>1250254060</v>
          </cell>
          <cell r="Q945">
            <v>44609</v>
          </cell>
          <cell r="R945" t="str">
            <v>9699127 -UASC ZAMZAM</v>
          </cell>
          <cell r="S945" t="str">
            <v>FCL</v>
          </cell>
          <cell r="T945">
            <v>44626</v>
          </cell>
          <cell r="U945">
            <v>44625</v>
          </cell>
          <cell r="V945" t="str">
            <v>152205047170370</v>
          </cell>
          <cell r="W945">
            <v>44625</v>
          </cell>
          <cell r="X945" t="str">
            <v/>
          </cell>
          <cell r="Y945" t="str">
            <v/>
          </cell>
          <cell r="Z945" t="str">
            <v/>
          </cell>
          <cell r="AA945" t="str">
            <v>0817800
PORTO DE SANTOS</v>
          </cell>
          <cell r="AB945" t="str">
            <v/>
          </cell>
          <cell r="AC945" t="str">
            <v/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B946">
            <v>540201724</v>
          </cell>
          <cell r="C946" t="str">
            <v>Normal</v>
          </cell>
          <cell r="D946" t="str">
            <v>Produtivo</v>
          </cell>
          <cell r="E946" t="str">
            <v>MBBRAS - SBC_x000D_
59.104.273/0001-29</v>
          </cell>
          <cell r="F946" t="str">
            <v>BSAO0039680</v>
          </cell>
          <cell r="G946" t="str">
            <v>DAIMLER TRUCK</v>
          </cell>
          <cell r="H946" t="str">
            <v>HAPPAG LLOYD BRASIL AGENCIAMENTO MARITIM</v>
          </cell>
          <cell r="I946" t="str">
            <v>MARITIMA</v>
          </cell>
          <cell r="J946" t="str">
            <v/>
          </cell>
          <cell r="K946">
            <v>44608</v>
          </cell>
          <cell r="L946" t="str">
            <v>HLCUSTR220120545</v>
          </cell>
          <cell r="M946" t="str">
            <v>1250253945</v>
          </cell>
          <cell r="Q946">
            <v>44608</v>
          </cell>
          <cell r="R946" t="str">
            <v>9699127 -UASC ZAMZAM</v>
          </cell>
          <cell r="S946" t="str">
            <v>FCL</v>
          </cell>
          <cell r="T946">
            <v>44626</v>
          </cell>
          <cell r="U946">
            <v>44625</v>
          </cell>
          <cell r="V946" t="str">
            <v>152205047170966</v>
          </cell>
          <cell r="W946">
            <v>44625</v>
          </cell>
          <cell r="X946" t="str">
            <v/>
          </cell>
          <cell r="Y946" t="str">
            <v/>
          </cell>
          <cell r="Z946" t="str">
            <v/>
          </cell>
          <cell r="AA946" t="str">
            <v>0817800
PORTO DE SANTOS</v>
          </cell>
          <cell r="AB946" t="str">
            <v/>
          </cell>
          <cell r="AC946" t="str">
            <v/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B947">
            <v>540201723</v>
          </cell>
          <cell r="C947" t="str">
            <v>Normal</v>
          </cell>
          <cell r="D947" t="str">
            <v>Produtivo</v>
          </cell>
          <cell r="E947" t="str">
            <v>MBBRAS - SBC_x000D_
59.104.273/0001-29</v>
          </cell>
          <cell r="F947" t="str">
            <v>BSAO0039679</v>
          </cell>
          <cell r="G947" t="str">
            <v>DAIMLER TRUCK</v>
          </cell>
          <cell r="H947" t="str">
            <v>HAPPAG LLOYD BRASIL AGENCIAMENTO MARITIM</v>
          </cell>
          <cell r="I947" t="str">
            <v>MARITIMA</v>
          </cell>
          <cell r="J947" t="str">
            <v/>
          </cell>
          <cell r="K947">
            <v>44608</v>
          </cell>
          <cell r="L947" t="str">
            <v>HLCUSTR220120494</v>
          </cell>
          <cell r="M947" t="str">
            <v>1250253944</v>
          </cell>
          <cell r="Q947">
            <v>44608</v>
          </cell>
          <cell r="R947" t="str">
            <v>9699127 -UASC ZAMZAM</v>
          </cell>
          <cell r="S947" t="str">
            <v>FCL</v>
          </cell>
          <cell r="T947">
            <v>44626</v>
          </cell>
          <cell r="U947">
            <v>44625</v>
          </cell>
          <cell r="V947" t="str">
            <v>152205047170885</v>
          </cell>
          <cell r="W947">
            <v>44625</v>
          </cell>
          <cell r="X947" t="str">
            <v/>
          </cell>
          <cell r="Y947" t="str">
            <v/>
          </cell>
          <cell r="Z947" t="str">
            <v/>
          </cell>
          <cell r="AA947" t="str">
            <v>0817800
PORTO DE SANTOS</v>
          </cell>
          <cell r="AB947" t="str">
            <v/>
          </cell>
          <cell r="AC947" t="str">
            <v/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B948">
            <v>540201721</v>
          </cell>
          <cell r="C948" t="str">
            <v>Normal</v>
          </cell>
          <cell r="D948" t="str">
            <v>Produtivo</v>
          </cell>
          <cell r="E948" t="str">
            <v>MBBRAS - SBC_x000D_
59.104.273/0001-29</v>
          </cell>
          <cell r="F948" t="str">
            <v>BSAO0039677</v>
          </cell>
          <cell r="G948" t="str">
            <v>DAIMLER TRUCK</v>
          </cell>
          <cell r="H948" t="str">
            <v>HAPPAG LLOYD BRASIL AGENCIAMENTO MARITIM</v>
          </cell>
          <cell r="I948" t="str">
            <v>MARITIMA</v>
          </cell>
          <cell r="J948" t="str">
            <v/>
          </cell>
          <cell r="K948">
            <v>44608</v>
          </cell>
          <cell r="L948" t="str">
            <v>HLCUSTR220120260</v>
          </cell>
          <cell r="M948" t="str">
            <v>1250253985</v>
          </cell>
          <cell r="Q948">
            <v>44608</v>
          </cell>
          <cell r="R948" t="str">
            <v>9699127 -UASC ZAMZAM</v>
          </cell>
          <cell r="S948" t="str">
            <v>FCL</v>
          </cell>
          <cell r="T948">
            <v>44626</v>
          </cell>
          <cell r="U948">
            <v>44625</v>
          </cell>
          <cell r="V948" t="str">
            <v>152205047170702</v>
          </cell>
          <cell r="W948">
            <v>44626</v>
          </cell>
          <cell r="X948" t="str">
            <v/>
          </cell>
          <cell r="Y948" t="str">
            <v/>
          </cell>
          <cell r="Z948" t="str">
            <v/>
          </cell>
          <cell r="AA948" t="str">
            <v>0817800
PORTO DE SANTOS</v>
          </cell>
          <cell r="AB948" t="str">
            <v/>
          </cell>
          <cell r="AC948" t="str">
            <v/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B949">
            <v>540201727</v>
          </cell>
          <cell r="C949" t="str">
            <v>Normal</v>
          </cell>
          <cell r="D949" t="str">
            <v>Produtivo</v>
          </cell>
          <cell r="E949" t="str">
            <v>MBBRAS - SBC_x000D_
59.104.273/0001-29</v>
          </cell>
          <cell r="F949" t="str">
            <v>BSAO0039688</v>
          </cell>
          <cell r="G949" t="str">
            <v>DAIMLER TRUCK</v>
          </cell>
          <cell r="H949" t="str">
            <v>HAPPAG LLOYD BRASIL AGENCIAMENTO MARITIM</v>
          </cell>
          <cell r="I949" t="str">
            <v>MARITIMA</v>
          </cell>
          <cell r="J949" t="str">
            <v/>
          </cell>
          <cell r="K949">
            <v>44608</v>
          </cell>
          <cell r="L949" t="str">
            <v>HLCUSTR220120768</v>
          </cell>
          <cell r="M949" t="str">
            <v>1250253948</v>
          </cell>
          <cell r="Q949">
            <v>44608</v>
          </cell>
          <cell r="R949" t="str">
            <v>9699127 -UASC ZAMZAM</v>
          </cell>
          <cell r="S949" t="str">
            <v>FCL</v>
          </cell>
          <cell r="T949">
            <v>44626</v>
          </cell>
          <cell r="U949">
            <v>44625</v>
          </cell>
          <cell r="V949" t="str">
            <v>152205047171261</v>
          </cell>
          <cell r="W949">
            <v>44625</v>
          </cell>
          <cell r="X949" t="str">
            <v/>
          </cell>
          <cell r="Y949" t="str">
            <v/>
          </cell>
          <cell r="Z949" t="str">
            <v/>
          </cell>
          <cell r="AA949" t="str">
            <v>0817800
PORTO DE SANTOS</v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B950">
            <v>540201725</v>
          </cell>
          <cell r="C950" t="str">
            <v>Normal</v>
          </cell>
          <cell r="D950" t="str">
            <v>Produtivo</v>
          </cell>
          <cell r="E950" t="str">
            <v>MBBRAS - SBC_x000D_
59.104.273/0001-29</v>
          </cell>
          <cell r="F950" t="str">
            <v>BSAO0039685</v>
          </cell>
          <cell r="G950" t="str">
            <v>DAIMLER TRUCK</v>
          </cell>
          <cell r="H950" t="str">
            <v>HAPPAG LLOYD BRASIL AGENCIAMENTO MARITIM</v>
          </cell>
          <cell r="I950" t="str">
            <v>MARITIMA</v>
          </cell>
          <cell r="J950" t="str">
            <v/>
          </cell>
          <cell r="K950">
            <v>44608</v>
          </cell>
          <cell r="L950" t="str">
            <v>HLCUSTR220120618</v>
          </cell>
          <cell r="M950" t="str">
            <v>1250253949</v>
          </cell>
          <cell r="Q950">
            <v>44609</v>
          </cell>
          <cell r="R950" t="str">
            <v>9699127 -UASC ZAMZAM</v>
          </cell>
          <cell r="S950" t="str">
            <v>FCL</v>
          </cell>
          <cell r="T950">
            <v>44626</v>
          </cell>
          <cell r="U950">
            <v>44625</v>
          </cell>
          <cell r="V950" t="str">
            <v>152205047171008</v>
          </cell>
          <cell r="W950">
            <v>44625</v>
          </cell>
          <cell r="X950" t="str">
            <v/>
          </cell>
          <cell r="Y950" t="str">
            <v/>
          </cell>
          <cell r="Z950" t="str">
            <v/>
          </cell>
          <cell r="AA950" t="str">
            <v>0817800
PORTO DE SANTOS</v>
          </cell>
          <cell r="AB950" t="str">
            <v>0817800
PORTO DE SANTOS</v>
          </cell>
          <cell r="AC950" t="str">
            <v>BRASIL TERMINAL PORTUÁRIO S/A</v>
          </cell>
          <cell r="AD950">
            <v>44628</v>
          </cell>
          <cell r="AE950" t="str">
            <v>22/0448707-3</v>
          </cell>
          <cell r="AF950">
            <v>44629</v>
          </cell>
          <cell r="AG950" t="str">
            <v>Verde</v>
          </cell>
          <cell r="AH950">
            <v>44629</v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B951">
            <v>540201726</v>
          </cell>
          <cell r="C951" t="str">
            <v>Normal</v>
          </cell>
          <cell r="D951" t="str">
            <v>Produtivo</v>
          </cell>
          <cell r="E951" t="str">
            <v>MBBRAS - SBC_x000D_
59.104.273/0001-29</v>
          </cell>
          <cell r="F951" t="str">
            <v>BSAO0039686</v>
          </cell>
          <cell r="G951" t="str">
            <v>DAIMLER TRUCK</v>
          </cell>
          <cell r="H951" t="str">
            <v>HAPPAG LLOYD BRASIL AGENCIAMENTO MARITIM</v>
          </cell>
          <cell r="I951" t="str">
            <v>MARITIMA</v>
          </cell>
          <cell r="J951" t="str">
            <v/>
          </cell>
          <cell r="K951">
            <v>44608</v>
          </cell>
          <cell r="L951" t="str">
            <v>HLCUSTR220120724</v>
          </cell>
          <cell r="M951" t="str">
            <v>1250253946</v>
          </cell>
          <cell r="Q951">
            <v>44608</v>
          </cell>
          <cell r="R951" t="str">
            <v>9699127 -UASC ZAMZAM</v>
          </cell>
          <cell r="S951" t="str">
            <v>FCL</v>
          </cell>
          <cell r="T951">
            <v>44626</v>
          </cell>
          <cell r="U951">
            <v>44625</v>
          </cell>
          <cell r="V951" t="str">
            <v>152205047171180</v>
          </cell>
          <cell r="W951">
            <v>44625</v>
          </cell>
          <cell r="X951" t="str">
            <v/>
          </cell>
          <cell r="Y951" t="str">
            <v/>
          </cell>
          <cell r="Z951" t="str">
            <v/>
          </cell>
          <cell r="AA951" t="str">
            <v>0817800
PORTO DE SANTOS</v>
          </cell>
          <cell r="AB951" t="str">
            <v/>
          </cell>
          <cell r="AC951" t="str">
            <v/>
          </cell>
          <cell r="AD951" t="str">
            <v/>
          </cell>
          <cell r="AE951" t="str">
            <v/>
          </cell>
          <cell r="AF951" t="str">
            <v/>
          </cell>
          <cell r="AG951" t="str">
            <v/>
          </cell>
          <cell r="AH951" t="str">
            <v/>
          </cell>
          <cell r="AI951" t="str">
            <v/>
          </cell>
          <cell r="AJ951" t="str">
            <v/>
          </cell>
          <cell r="AK951" t="str">
            <v/>
          </cell>
        </row>
        <row r="952">
          <cell r="B952">
            <v>540201728</v>
          </cell>
          <cell r="C952" t="str">
            <v>Normal</v>
          </cell>
          <cell r="D952" t="str">
            <v>Produtivo</v>
          </cell>
          <cell r="E952" t="str">
            <v>MBBRAS - SBC_x000D_
59.104.273/0001-29</v>
          </cell>
          <cell r="F952" t="str">
            <v>BSAO0039692</v>
          </cell>
          <cell r="G952" t="str">
            <v>DAIMLER TRUCK</v>
          </cell>
          <cell r="H952" t="str">
            <v>HAPPAG LLOYD BRASIL AGENCIAMENTO MARITIM</v>
          </cell>
          <cell r="I952" t="str">
            <v>MARITIMA</v>
          </cell>
          <cell r="J952" t="str">
            <v/>
          </cell>
          <cell r="K952">
            <v>44608</v>
          </cell>
          <cell r="L952" t="str">
            <v>HLCUSTR220120808</v>
          </cell>
          <cell r="M952" t="str">
            <v>1250253950</v>
          </cell>
          <cell r="Q952">
            <v>44608</v>
          </cell>
          <cell r="R952" t="str">
            <v>9699127 -UASC ZAMZAM</v>
          </cell>
          <cell r="S952" t="str">
            <v>FCL</v>
          </cell>
          <cell r="T952">
            <v>44626</v>
          </cell>
          <cell r="U952">
            <v>44625</v>
          </cell>
          <cell r="V952" t="str">
            <v>152205047171342</v>
          </cell>
          <cell r="W952">
            <v>44625</v>
          </cell>
          <cell r="X952" t="str">
            <v/>
          </cell>
          <cell r="Y952" t="str">
            <v/>
          </cell>
          <cell r="Z952" t="str">
            <v/>
          </cell>
          <cell r="AA952" t="str">
            <v>0817800
PORTO DE SANTOS</v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B953">
            <v>540201737</v>
          </cell>
          <cell r="C953" t="str">
            <v>Normal</v>
          </cell>
          <cell r="D953" t="str">
            <v>Produtivo</v>
          </cell>
          <cell r="E953" t="str">
            <v>MBBRAS - SBC_x000D_
59.104.273/0001-29</v>
          </cell>
          <cell r="F953" t="str">
            <v>BSAO0039698</v>
          </cell>
          <cell r="G953" t="str">
            <v>DAIMLER TRUCK</v>
          </cell>
          <cell r="H953" t="str">
            <v>HAPPAG LLOYD BRASIL AGENCIAMENTO MARITIM</v>
          </cell>
          <cell r="I953" t="str">
            <v>MARITIMA</v>
          </cell>
          <cell r="J953" t="str">
            <v/>
          </cell>
          <cell r="K953">
            <v>44608</v>
          </cell>
          <cell r="L953" t="str">
            <v>HLCUSTR220121370</v>
          </cell>
          <cell r="M953" t="str">
            <v>1250253954</v>
          </cell>
          <cell r="Q953">
            <v>44608</v>
          </cell>
          <cell r="R953" t="str">
            <v>9699127 -UASC ZAMZAM</v>
          </cell>
          <cell r="S953" t="str">
            <v>FCL</v>
          </cell>
          <cell r="T953">
            <v>44626</v>
          </cell>
          <cell r="U953">
            <v>44625</v>
          </cell>
          <cell r="V953" t="str">
            <v>152205047171857</v>
          </cell>
          <cell r="W953">
            <v>44626</v>
          </cell>
          <cell r="X953" t="str">
            <v/>
          </cell>
          <cell r="Y953" t="str">
            <v/>
          </cell>
          <cell r="Z953" t="str">
            <v/>
          </cell>
          <cell r="AA953" t="str">
            <v>0817800
PORTO DE SANTOS</v>
          </cell>
          <cell r="AB953" t="str">
            <v/>
          </cell>
          <cell r="AC953" t="str">
            <v/>
          </cell>
          <cell r="AD953" t="str">
            <v/>
          </cell>
          <cell r="AE953" t="str">
            <v/>
          </cell>
          <cell r="AF953" t="str">
            <v/>
          </cell>
          <cell r="AG953" t="str">
            <v/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B954">
            <v>540201735</v>
          </cell>
          <cell r="C954" t="str">
            <v>Normal</v>
          </cell>
          <cell r="D954" t="str">
            <v>Produtivo</v>
          </cell>
          <cell r="E954" t="str">
            <v>MBBRAS - SBC_x000D_
59.104.273/0001-29</v>
          </cell>
          <cell r="F954" t="str">
            <v>BSAO0039695</v>
          </cell>
          <cell r="G954" t="str">
            <v>DAIMLER TRUCK</v>
          </cell>
          <cell r="H954" t="str">
            <v>HAPPAG LLOYD BRASIL AGENCIAMENTO MARITIM</v>
          </cell>
          <cell r="I954" t="str">
            <v>MARITIMA</v>
          </cell>
          <cell r="J954" t="str">
            <v/>
          </cell>
          <cell r="K954">
            <v>44608</v>
          </cell>
          <cell r="L954" t="str">
            <v>HLCUSTR220121369</v>
          </cell>
          <cell r="M954" t="str">
            <v>1250253953</v>
          </cell>
          <cell r="Q954">
            <v>44608</v>
          </cell>
          <cell r="R954" t="str">
            <v>9699127 -UASC ZAMZAM</v>
          </cell>
          <cell r="S954" t="str">
            <v>FCL</v>
          </cell>
          <cell r="T954">
            <v>44626</v>
          </cell>
          <cell r="U954">
            <v>44625</v>
          </cell>
          <cell r="V954" t="str">
            <v>152205047171776</v>
          </cell>
          <cell r="W954">
            <v>44625</v>
          </cell>
          <cell r="X954" t="str">
            <v/>
          </cell>
          <cell r="Y954" t="str">
            <v/>
          </cell>
          <cell r="Z954" t="str">
            <v/>
          </cell>
          <cell r="AA954" t="str">
            <v>0817800
PORTO DE SANTOS</v>
          </cell>
          <cell r="AB954" t="str">
            <v/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B955">
            <v>540201730</v>
          </cell>
          <cell r="C955" t="str">
            <v>Normal</v>
          </cell>
          <cell r="D955" t="str">
            <v>Produtivo</v>
          </cell>
          <cell r="E955" t="str">
            <v>MBBRAS - SBC_x000D_
59.104.273/0001-29</v>
          </cell>
          <cell r="F955" t="str">
            <v>BSAO0039694</v>
          </cell>
          <cell r="G955" t="str">
            <v>DAIMLER TRUCK</v>
          </cell>
          <cell r="H955" t="str">
            <v>HAPPAG LLOYD BRASIL AGENCIAMENTO MARITIM</v>
          </cell>
          <cell r="I955" t="str">
            <v>MARITIMA</v>
          </cell>
          <cell r="J955" t="str">
            <v/>
          </cell>
          <cell r="K955">
            <v>44608</v>
          </cell>
          <cell r="L955" t="str">
            <v>HLCUSTR220121296</v>
          </cell>
          <cell r="M955" t="str">
            <v>1250253951</v>
          </cell>
          <cell r="Q955">
            <v>44608</v>
          </cell>
          <cell r="R955" t="str">
            <v>9699127 -UASC ZAMZAM</v>
          </cell>
          <cell r="S955" t="str">
            <v>FCL</v>
          </cell>
          <cell r="T955">
            <v>44626</v>
          </cell>
          <cell r="U955">
            <v>44625</v>
          </cell>
          <cell r="V955" t="str">
            <v>152205047171504</v>
          </cell>
          <cell r="W955">
            <v>44625</v>
          </cell>
          <cell r="X955" t="str">
            <v/>
          </cell>
          <cell r="Y955" t="str">
            <v/>
          </cell>
          <cell r="Z955" t="str">
            <v/>
          </cell>
          <cell r="AA955" t="str">
            <v>0817800
PORTO DE SANTOS</v>
          </cell>
          <cell r="AB955" t="str">
            <v/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B956">
            <v>540201729</v>
          </cell>
          <cell r="C956" t="str">
            <v>Normal</v>
          </cell>
          <cell r="D956" t="str">
            <v>Produtivo</v>
          </cell>
          <cell r="E956" t="str">
            <v>MBBRAS - SBC_x000D_
59.104.273/0001-29</v>
          </cell>
          <cell r="F956" t="str">
            <v>BSAO0039693</v>
          </cell>
          <cell r="G956" t="str">
            <v>DAIMLER TRUCK</v>
          </cell>
          <cell r="H956" t="str">
            <v>HAPPAG LLOYD BRASIL AGENCIAMENTO MARITIM</v>
          </cell>
          <cell r="I956" t="str">
            <v>MARITIMA</v>
          </cell>
          <cell r="J956" t="str">
            <v/>
          </cell>
          <cell r="K956">
            <v>44608</v>
          </cell>
          <cell r="L956" t="str">
            <v>HLCUSTR220121051</v>
          </cell>
          <cell r="M956" t="str">
            <v>1250253952</v>
          </cell>
          <cell r="Q956">
            <v>44609</v>
          </cell>
          <cell r="R956" t="str">
            <v>9699127 -UASC ZAMZAM</v>
          </cell>
          <cell r="S956" t="str">
            <v>FCL</v>
          </cell>
          <cell r="T956">
            <v>44626</v>
          </cell>
          <cell r="U956">
            <v>44625</v>
          </cell>
          <cell r="V956" t="str">
            <v>152205047171423</v>
          </cell>
          <cell r="W956">
            <v>44625</v>
          </cell>
          <cell r="X956" t="str">
            <v/>
          </cell>
          <cell r="Y956" t="str">
            <v/>
          </cell>
          <cell r="Z956" t="str">
            <v/>
          </cell>
          <cell r="AA956" t="str">
            <v>0817800
PORTO DE SANTOS</v>
          </cell>
          <cell r="AB956" t="str">
            <v>0817800
PORTO DE SANTOS</v>
          </cell>
          <cell r="AC956" t="str">
            <v>BRASIL TERMINAL PORTUÁRIO S/A</v>
          </cell>
          <cell r="AD956">
            <v>44628</v>
          </cell>
          <cell r="AE956" t="str">
            <v>22/0446369-7</v>
          </cell>
          <cell r="AF956">
            <v>44629</v>
          </cell>
          <cell r="AG956" t="str">
            <v>Verde</v>
          </cell>
          <cell r="AH956">
            <v>44629</v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B957">
            <v>540201739</v>
          </cell>
          <cell r="C957" t="str">
            <v>Normal</v>
          </cell>
          <cell r="D957" t="str">
            <v>Produtivo</v>
          </cell>
          <cell r="E957" t="str">
            <v>MBBRAS - SBC_x000D_
59.104.273/0001-29</v>
          </cell>
          <cell r="F957" t="str">
            <v>BSAO0039700</v>
          </cell>
          <cell r="G957" t="str">
            <v>DAIMLER TRUCK</v>
          </cell>
          <cell r="H957" t="str">
            <v>HAPPAG LLOYD BRASIL AGENCIAMENTO MARITIM</v>
          </cell>
          <cell r="I957" t="str">
            <v>MARITIMA</v>
          </cell>
          <cell r="J957" t="str">
            <v/>
          </cell>
          <cell r="K957">
            <v>44608</v>
          </cell>
          <cell r="L957" t="str">
            <v>HLCUSTR220121504</v>
          </cell>
          <cell r="M957" t="str">
            <v>1250253955</v>
          </cell>
          <cell r="Q957">
            <v>44608</v>
          </cell>
          <cell r="R957" t="str">
            <v>9699127 -UASC ZAMZAM</v>
          </cell>
          <cell r="S957" t="str">
            <v>FCL</v>
          </cell>
          <cell r="T957">
            <v>44626</v>
          </cell>
          <cell r="U957">
            <v>44625</v>
          </cell>
          <cell r="V957" t="str">
            <v>152205047171938</v>
          </cell>
          <cell r="W957">
            <v>44625</v>
          </cell>
          <cell r="X957" t="str">
            <v/>
          </cell>
          <cell r="Y957" t="str">
            <v/>
          </cell>
          <cell r="Z957" t="str">
            <v/>
          </cell>
          <cell r="AA957" t="str">
            <v>0817800
PORTO DE SANTOS</v>
          </cell>
          <cell r="AB957" t="str">
            <v/>
          </cell>
          <cell r="AC957" t="str">
            <v/>
          </cell>
          <cell r="AD957" t="str">
            <v/>
          </cell>
          <cell r="AE957" t="str">
            <v/>
          </cell>
          <cell r="AF957" t="str">
            <v/>
          </cell>
          <cell r="AG957" t="str">
            <v/>
          </cell>
          <cell r="AH957" t="str">
            <v/>
          </cell>
          <cell r="AI957" t="str">
            <v/>
          </cell>
          <cell r="AJ957" t="str">
            <v/>
          </cell>
          <cell r="AK957" t="str">
            <v/>
          </cell>
        </row>
        <row r="958">
          <cell r="B958" t="str">
            <v>PR-F-419</v>
          </cell>
          <cell r="C958" t="str">
            <v>Normal</v>
          </cell>
          <cell r="D958" t="str">
            <v/>
          </cell>
          <cell r="E958" t="str">
            <v>MBBRAS - SBC_x000D_
59.104.273/0001-29</v>
          </cell>
          <cell r="F958" t="str">
            <v>BSAO0040978</v>
          </cell>
          <cell r="G958" t="str">
            <v/>
          </cell>
          <cell r="H958" t="str">
            <v/>
          </cell>
          <cell r="I958" t="str">
            <v>MARITIMA</v>
          </cell>
          <cell r="J958" t="str">
            <v>NACIONALIZAÇÃO DE RECOF</v>
          </cell>
          <cell r="K958" t="str">
            <v/>
          </cell>
          <cell r="L958" t="str">
            <v/>
          </cell>
          <cell r="M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>
            <v>44594</v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/>
          </cell>
          <cell r="AE958" t="str">
            <v/>
          </cell>
          <cell r="AF958" t="str">
            <v/>
          </cell>
          <cell r="AG958" t="str">
            <v/>
          </cell>
          <cell r="AH958" t="str">
            <v/>
          </cell>
          <cell r="AI958" t="str">
            <v/>
          </cell>
          <cell r="AJ958" t="str">
            <v/>
          </cell>
          <cell r="AK958" t="str">
            <v/>
          </cell>
        </row>
        <row r="959">
          <cell r="B959" t="str">
            <v>PR-F-418</v>
          </cell>
          <cell r="C959" t="str">
            <v>Normal</v>
          </cell>
          <cell r="D959" t="str">
            <v/>
          </cell>
          <cell r="E959" t="str">
            <v>MBBRAS - SBC_x000D_
59.104.273/0001-29</v>
          </cell>
          <cell r="F959" t="str">
            <v>BSAO0040976</v>
          </cell>
          <cell r="G959" t="str">
            <v/>
          </cell>
          <cell r="H959" t="str">
            <v/>
          </cell>
          <cell r="I959" t="str">
            <v>MARITIMA</v>
          </cell>
          <cell r="J959" t="str">
            <v>NACIONALIZAÇÃO DE RECOF</v>
          </cell>
          <cell r="K959" t="str">
            <v/>
          </cell>
          <cell r="L959" t="str">
            <v>1111111</v>
          </cell>
          <cell r="M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>
            <v>44594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B960" t="str">
            <v>PR-F-423</v>
          </cell>
          <cell r="C960" t="str">
            <v>Normal</v>
          </cell>
          <cell r="D960" t="str">
            <v/>
          </cell>
          <cell r="E960" t="str">
            <v>MBBRAS - SBC_x000D_
59.104.273/0001-29</v>
          </cell>
          <cell r="F960" t="str">
            <v>BSAO0040984</v>
          </cell>
          <cell r="G960" t="str">
            <v/>
          </cell>
          <cell r="H960" t="str">
            <v/>
          </cell>
          <cell r="I960" t="str">
            <v>MARITIMA</v>
          </cell>
          <cell r="J960" t="str">
            <v>NACIONALIZAÇÃO DE RECOF</v>
          </cell>
          <cell r="K960" t="str">
            <v/>
          </cell>
          <cell r="L960" t="str">
            <v>1111111</v>
          </cell>
          <cell r="M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>
            <v>44594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B961" t="str">
            <v>PR-F-424</v>
          </cell>
          <cell r="C961" t="str">
            <v>Normal</v>
          </cell>
          <cell r="D961" t="str">
            <v/>
          </cell>
          <cell r="E961" t="str">
            <v>MBBRAS - SBC_x000D_
59.104.273/0001-29</v>
          </cell>
          <cell r="F961" t="str">
            <v>BSAO0040985</v>
          </cell>
          <cell r="G961" t="str">
            <v/>
          </cell>
          <cell r="H961" t="str">
            <v/>
          </cell>
          <cell r="I961" t="str">
            <v>MARITIMA</v>
          </cell>
          <cell r="J961" t="str">
            <v>NACIONALIZAÇÃO DE RECOF</v>
          </cell>
          <cell r="K961" t="str">
            <v/>
          </cell>
          <cell r="L961" t="str">
            <v>11111111</v>
          </cell>
          <cell r="M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>
            <v>44594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B962" t="str">
            <v>PR-F-422</v>
          </cell>
          <cell r="C962" t="str">
            <v>Normal</v>
          </cell>
          <cell r="D962" t="str">
            <v/>
          </cell>
          <cell r="E962" t="str">
            <v>MBBRAS - SBC_x000D_
59.104.273/0001-29</v>
          </cell>
          <cell r="F962" t="str">
            <v>BSAO0040982</v>
          </cell>
          <cell r="G962" t="str">
            <v/>
          </cell>
          <cell r="H962" t="str">
            <v/>
          </cell>
          <cell r="I962" t="str">
            <v>MARITIMA</v>
          </cell>
          <cell r="J962" t="str">
            <v>NACIONALIZAÇÃO DE RECOF</v>
          </cell>
          <cell r="K962" t="str">
            <v/>
          </cell>
          <cell r="L962" t="str">
            <v>11111111</v>
          </cell>
          <cell r="M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>
            <v>44594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B963" t="str">
            <v>PR-F-425</v>
          </cell>
          <cell r="C963" t="str">
            <v>Normal</v>
          </cell>
          <cell r="D963" t="str">
            <v/>
          </cell>
          <cell r="E963" t="str">
            <v>MBBRAS - SBC_x000D_
59.104.273/0001-29</v>
          </cell>
          <cell r="F963" t="str">
            <v>BSAO0040988</v>
          </cell>
          <cell r="G963" t="str">
            <v/>
          </cell>
          <cell r="H963" t="str">
            <v/>
          </cell>
          <cell r="I963" t="str">
            <v>MARITIMA</v>
          </cell>
          <cell r="J963" t="str">
            <v>NACIONALIZAÇÃO DE RECOF</v>
          </cell>
          <cell r="K963" t="str">
            <v/>
          </cell>
          <cell r="L963" t="str">
            <v>1111111</v>
          </cell>
          <cell r="M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>
            <v>44594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B964" t="str">
            <v>PR-F-426</v>
          </cell>
          <cell r="C964" t="str">
            <v>Normal</v>
          </cell>
          <cell r="D964" t="str">
            <v/>
          </cell>
          <cell r="E964" t="str">
            <v>MBBRAS - SBC_x000D_
59.104.273/0001-29</v>
          </cell>
          <cell r="F964" t="str">
            <v>BSAO0040990</v>
          </cell>
          <cell r="G964" t="str">
            <v/>
          </cell>
          <cell r="H964" t="str">
            <v/>
          </cell>
          <cell r="I964" t="str">
            <v>MARITIMA</v>
          </cell>
          <cell r="J964" t="str">
            <v>NACIONALIZAÇÃO DE RECOF</v>
          </cell>
          <cell r="K964" t="str">
            <v/>
          </cell>
          <cell r="L964" t="str">
            <v>111111111</v>
          </cell>
          <cell r="M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>
            <v>44594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B965" t="str">
            <v>PR-F-427</v>
          </cell>
          <cell r="C965" t="str">
            <v>Normal</v>
          </cell>
          <cell r="D965" t="str">
            <v/>
          </cell>
          <cell r="E965" t="str">
            <v>MBBRAS - SBC_x000D_
59.104.273/0001-29</v>
          </cell>
          <cell r="F965" t="str">
            <v>BSAO0040992</v>
          </cell>
          <cell r="G965" t="str">
            <v/>
          </cell>
          <cell r="H965" t="str">
            <v/>
          </cell>
          <cell r="I965" t="str">
            <v>MARITIMA</v>
          </cell>
          <cell r="J965" t="str">
            <v>NACIONALIZAÇÃO DE RECOF</v>
          </cell>
          <cell r="K965" t="str">
            <v/>
          </cell>
          <cell r="L965" t="str">
            <v>1111111</v>
          </cell>
          <cell r="M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>
            <v>44594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B966" t="str">
            <v>PR-F-428</v>
          </cell>
          <cell r="C966" t="str">
            <v>Normal</v>
          </cell>
          <cell r="D966" t="str">
            <v/>
          </cell>
          <cell r="E966" t="str">
            <v>MBBRAS - SBC_x000D_
59.104.273/0001-29</v>
          </cell>
          <cell r="F966" t="str">
            <v>BSAO0040993</v>
          </cell>
          <cell r="G966" t="str">
            <v/>
          </cell>
          <cell r="H966" t="str">
            <v/>
          </cell>
          <cell r="I966" t="str">
            <v>MARITIMA</v>
          </cell>
          <cell r="J966" t="str">
            <v>NACIONALIZAÇÃO DE RECOF</v>
          </cell>
          <cell r="K966" t="str">
            <v/>
          </cell>
          <cell r="L966" t="str">
            <v>111111111</v>
          </cell>
          <cell r="M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>
            <v>44594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B967" t="str">
            <v>PR-F-430</v>
          </cell>
          <cell r="C967" t="str">
            <v>Normal</v>
          </cell>
          <cell r="D967" t="str">
            <v/>
          </cell>
          <cell r="E967" t="str">
            <v>MBBRAS - SBC_x000D_
59.104.273/0001-29</v>
          </cell>
          <cell r="F967" t="str">
            <v>BSAO0040996</v>
          </cell>
          <cell r="G967" t="str">
            <v/>
          </cell>
          <cell r="H967" t="str">
            <v/>
          </cell>
          <cell r="I967" t="str">
            <v>MARITIMA</v>
          </cell>
          <cell r="J967" t="str">
            <v>NACIONALIZAÇÃO DE RECOF</v>
          </cell>
          <cell r="K967" t="str">
            <v/>
          </cell>
          <cell r="L967" t="str">
            <v>111111111</v>
          </cell>
          <cell r="M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>
            <v>44594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B968" t="str">
            <v>PR-F-429</v>
          </cell>
          <cell r="C968" t="str">
            <v>Normal</v>
          </cell>
          <cell r="D968" t="str">
            <v/>
          </cell>
          <cell r="E968" t="str">
            <v>MBBRAS - SBC_x000D_
59.104.273/0001-29</v>
          </cell>
          <cell r="F968" t="str">
            <v>BSAO0040995</v>
          </cell>
          <cell r="G968" t="str">
            <v/>
          </cell>
          <cell r="H968" t="str">
            <v/>
          </cell>
          <cell r="I968" t="str">
            <v>MARITIMA</v>
          </cell>
          <cell r="J968" t="str">
            <v>NACIONALIZAÇÃO DE RECOF</v>
          </cell>
          <cell r="K968" t="str">
            <v/>
          </cell>
          <cell r="L968" t="str">
            <v>111111</v>
          </cell>
          <cell r="M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>
            <v>44594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B969">
            <v>540201868</v>
          </cell>
          <cell r="C969" t="str">
            <v>Normal</v>
          </cell>
          <cell r="D969" t="str">
            <v>Produtivo</v>
          </cell>
          <cell r="E969" t="str">
            <v>MBBRAS - SBC_x000D_
59.104.273/0001-29</v>
          </cell>
          <cell r="F969" t="str">
            <v>BSAO0041098</v>
          </cell>
          <cell r="G969" t="str">
            <v>DAIMLER TRUCK</v>
          </cell>
          <cell r="H969" t="str">
            <v>HAPPAG LLOYD BRASIL AGENCIAMENTO MARITIM</v>
          </cell>
          <cell r="I969" t="str">
            <v>MARITIMA</v>
          </cell>
          <cell r="J969" t="str">
            <v/>
          </cell>
          <cell r="K969">
            <v>44608</v>
          </cell>
          <cell r="L969" t="str">
            <v>HLCUSTR220121928</v>
          </cell>
          <cell r="M969" t="str">
            <v>1250253959</v>
          </cell>
          <cell r="Q969">
            <v>44608</v>
          </cell>
          <cell r="R969" t="str">
            <v>9699127 -UASC ZAMZAM</v>
          </cell>
          <cell r="S969" t="str">
            <v>FCL</v>
          </cell>
          <cell r="T969">
            <v>44626</v>
          </cell>
          <cell r="U969">
            <v>44625</v>
          </cell>
          <cell r="V969" t="str">
            <v>152205047172233</v>
          </cell>
          <cell r="W969">
            <v>44625</v>
          </cell>
          <cell r="X969" t="str">
            <v/>
          </cell>
          <cell r="Y969" t="str">
            <v/>
          </cell>
          <cell r="Z969" t="str">
            <v/>
          </cell>
          <cell r="AA969" t="str">
            <v>0817800
PORTO DE SANTOS</v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B970">
            <v>540201871</v>
          </cell>
          <cell r="C970" t="str">
            <v>Normal</v>
          </cell>
          <cell r="D970" t="str">
            <v>Produtivo</v>
          </cell>
          <cell r="E970" t="str">
            <v>MBBRAS - SBC_x000D_
59.104.273/0001-29</v>
          </cell>
          <cell r="F970" t="str">
            <v>BSAO0041100</v>
          </cell>
          <cell r="G970" t="str">
            <v>DAIMLER TRUCK</v>
          </cell>
          <cell r="H970" t="str">
            <v>HAPPAG LLOYD BRASIL AGENCIAMENTO MARITIM</v>
          </cell>
          <cell r="I970" t="str">
            <v>MARITIMA</v>
          </cell>
          <cell r="J970" t="str">
            <v/>
          </cell>
          <cell r="K970">
            <v>44608</v>
          </cell>
          <cell r="L970" t="str">
            <v>HLCUSTR220121983</v>
          </cell>
          <cell r="M970" t="str">
            <v>1250253960</v>
          </cell>
          <cell r="Q970">
            <v>44608</v>
          </cell>
          <cell r="R970" t="str">
            <v>9699127 -UASC ZAMZAM</v>
          </cell>
          <cell r="S970" t="str">
            <v>FCL</v>
          </cell>
          <cell r="T970">
            <v>44626</v>
          </cell>
          <cell r="U970">
            <v>44625</v>
          </cell>
          <cell r="V970" t="str">
            <v>152205047172403</v>
          </cell>
          <cell r="W970">
            <v>44625</v>
          </cell>
          <cell r="X970" t="str">
            <v/>
          </cell>
          <cell r="Y970" t="str">
            <v/>
          </cell>
          <cell r="Z970" t="str">
            <v/>
          </cell>
          <cell r="AA970" t="str">
            <v>0817800
PORTO DE SANTOS</v>
          </cell>
          <cell r="AB970" t="str">
            <v/>
          </cell>
          <cell r="AC970" t="str">
            <v/>
          </cell>
          <cell r="AD970" t="str">
            <v/>
          </cell>
          <cell r="AE970" t="str">
            <v/>
          </cell>
          <cell r="AF970" t="str">
            <v/>
          </cell>
          <cell r="AG970" t="str">
            <v/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B971">
            <v>540201865</v>
          </cell>
          <cell r="C971" t="str">
            <v>Normal</v>
          </cell>
          <cell r="D971" t="str">
            <v>Produtivo</v>
          </cell>
          <cell r="E971" t="str">
            <v>MBBRAS - SBC_x000D_
59.104.273/0001-29</v>
          </cell>
          <cell r="F971" t="str">
            <v>BSAO0041094</v>
          </cell>
          <cell r="G971" t="str">
            <v>DAIMLER TRUCK</v>
          </cell>
          <cell r="H971" t="str">
            <v>HAPPAG LLOYD BRASIL AGENCIAMENTO MARITIM</v>
          </cell>
          <cell r="I971" t="str">
            <v>MARITIMA</v>
          </cell>
          <cell r="J971" t="str">
            <v/>
          </cell>
          <cell r="K971">
            <v>44608</v>
          </cell>
          <cell r="L971" t="str">
            <v>HLCUSTR220121716</v>
          </cell>
          <cell r="M971" t="str">
            <v>1250253957</v>
          </cell>
          <cell r="Q971">
            <v>44609</v>
          </cell>
          <cell r="R971" t="str">
            <v>9699127 -UASC ZAMZAM</v>
          </cell>
          <cell r="S971" t="str">
            <v>FCL</v>
          </cell>
          <cell r="T971">
            <v>44626</v>
          </cell>
          <cell r="U971">
            <v>44625</v>
          </cell>
          <cell r="V971" t="str">
            <v>152205047172071</v>
          </cell>
          <cell r="W971">
            <v>44625</v>
          </cell>
          <cell r="X971" t="str">
            <v/>
          </cell>
          <cell r="Y971" t="str">
            <v/>
          </cell>
          <cell r="Z971" t="str">
            <v/>
          </cell>
          <cell r="AA971" t="str">
            <v>0817800
PORTO DE SANTOS</v>
          </cell>
          <cell r="AB971" t="str">
            <v>0817800
PORTO DE SANTOS</v>
          </cell>
          <cell r="AC971" t="str">
            <v>BRASIL TERMINAL PORTUÁRIO S/A</v>
          </cell>
          <cell r="AD971">
            <v>44628</v>
          </cell>
          <cell r="AE971" t="str">
            <v>22/0448819-3</v>
          </cell>
          <cell r="AF971">
            <v>44629</v>
          </cell>
          <cell r="AG971" t="str">
            <v>Verde</v>
          </cell>
          <cell r="AH971">
            <v>44629</v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B972">
            <v>540201873</v>
          </cell>
          <cell r="C972" t="str">
            <v>Normal</v>
          </cell>
          <cell r="D972" t="str">
            <v>Produtivo</v>
          </cell>
          <cell r="E972" t="str">
            <v>MBBRAS - SBC_x000D_
59.104.273/0001-29</v>
          </cell>
          <cell r="F972" t="str">
            <v>BSAO0041101</v>
          </cell>
          <cell r="G972" t="str">
            <v>DAIMLER TRUCK</v>
          </cell>
          <cell r="H972" t="str">
            <v>HAPPAG LLOYD BRASIL AGENCIAMENTO MARITIM</v>
          </cell>
          <cell r="I972" t="str">
            <v>MARITIMA</v>
          </cell>
          <cell r="J972" t="str">
            <v/>
          </cell>
          <cell r="K972">
            <v>44608</v>
          </cell>
          <cell r="L972" t="str">
            <v>HLCUSTR220122000</v>
          </cell>
          <cell r="M972" t="str">
            <v>1250253961</v>
          </cell>
          <cell r="Q972">
            <v>44608</v>
          </cell>
          <cell r="R972" t="str">
            <v>9699127 -UASC ZAMZAM</v>
          </cell>
          <cell r="S972" t="str">
            <v>FCL</v>
          </cell>
          <cell r="T972">
            <v>44626</v>
          </cell>
          <cell r="U972">
            <v>44625</v>
          </cell>
          <cell r="V972" t="str">
            <v>152205047172586</v>
          </cell>
          <cell r="W972">
            <v>44625</v>
          </cell>
          <cell r="X972" t="str">
            <v/>
          </cell>
          <cell r="Y972" t="str">
            <v/>
          </cell>
          <cell r="Z972" t="str">
            <v/>
          </cell>
          <cell r="AA972" t="str">
            <v>0817800
PORTO DE SANTOS</v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</row>
        <row r="973">
          <cell r="B973">
            <v>540201869</v>
          </cell>
          <cell r="C973" t="str">
            <v>Normal</v>
          </cell>
          <cell r="D973" t="str">
            <v>Produtivo</v>
          </cell>
          <cell r="E973" t="str">
            <v>MBBRAS - SBC_x000D_
59.104.273/0001-29</v>
          </cell>
          <cell r="F973" t="str">
            <v>BSAO0041099</v>
          </cell>
          <cell r="G973" t="str">
            <v>DAIMLER TRUCK</v>
          </cell>
          <cell r="H973" t="str">
            <v>HAPPAG LLOYD BRASIL AGENCIAMENTO MARITIM</v>
          </cell>
          <cell r="I973" t="str">
            <v>MARITIMA</v>
          </cell>
          <cell r="J973" t="str">
            <v/>
          </cell>
          <cell r="K973">
            <v>44608</v>
          </cell>
          <cell r="L973" t="str">
            <v>HLCUSTR220121950</v>
          </cell>
          <cell r="M973" t="str">
            <v>1250253972</v>
          </cell>
          <cell r="Q973">
            <v>44608</v>
          </cell>
          <cell r="R973" t="str">
            <v>9699127 -UASC ZAMZAM</v>
          </cell>
          <cell r="S973" t="str">
            <v>FCL</v>
          </cell>
          <cell r="T973">
            <v>44626</v>
          </cell>
          <cell r="U973">
            <v>44625</v>
          </cell>
          <cell r="V973" t="str">
            <v>152205047172314</v>
          </cell>
          <cell r="W973">
            <v>44625</v>
          </cell>
          <cell r="X973" t="str">
            <v/>
          </cell>
          <cell r="Y973" t="str">
            <v/>
          </cell>
          <cell r="Z973" t="str">
            <v/>
          </cell>
          <cell r="AA973" t="str">
            <v>0817800
PORTO DE SANTOS</v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B974">
            <v>540201866</v>
          </cell>
          <cell r="C974" t="str">
            <v>Normal</v>
          </cell>
          <cell r="D974" t="str">
            <v>Produtivo</v>
          </cell>
          <cell r="E974" t="str">
            <v>MBBRAS - SBC_x000D_
59.104.273/0001-29</v>
          </cell>
          <cell r="F974" t="str">
            <v>BSAO0041096</v>
          </cell>
          <cell r="G974" t="str">
            <v>DAIMLER TRUCK</v>
          </cell>
          <cell r="H974" t="str">
            <v>HAPPAG LLOYD BRASIL AGENCIAMENTO MARITIM</v>
          </cell>
          <cell r="I974" t="str">
            <v>MARITIMA</v>
          </cell>
          <cell r="J974" t="str">
            <v/>
          </cell>
          <cell r="K974">
            <v>44608</v>
          </cell>
          <cell r="L974" t="str">
            <v>HLCUSTR220121917</v>
          </cell>
          <cell r="M974" t="str">
            <v>1250253958</v>
          </cell>
          <cell r="Q974">
            <v>44609</v>
          </cell>
          <cell r="R974" t="str">
            <v>9699127 -UASC ZAMZAM</v>
          </cell>
          <cell r="S974" t="str">
            <v>FCL</v>
          </cell>
          <cell r="T974">
            <v>44626</v>
          </cell>
          <cell r="U974">
            <v>44625</v>
          </cell>
          <cell r="V974" t="str">
            <v>152205047172152</v>
          </cell>
          <cell r="W974">
            <v>44625</v>
          </cell>
          <cell r="X974" t="str">
            <v/>
          </cell>
          <cell r="Y974" t="str">
            <v/>
          </cell>
          <cell r="Z974" t="str">
            <v/>
          </cell>
          <cell r="AA974" t="str">
            <v>0817800
PORTO DE SANTOS</v>
          </cell>
          <cell r="AB974" t="str">
            <v>0817800
PORTO DE SANTOS</v>
          </cell>
          <cell r="AC974" t="str">
            <v>BRASIL TERMINAL PORTUÁRIO S/A</v>
          </cell>
          <cell r="AD974">
            <v>44628</v>
          </cell>
          <cell r="AE974" t="str">
            <v>22/0443356-9</v>
          </cell>
          <cell r="AF974">
            <v>44628</v>
          </cell>
          <cell r="AG974" t="str">
            <v>Verde</v>
          </cell>
          <cell r="AH974">
            <v>44628</v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B975">
            <v>540201876</v>
          </cell>
          <cell r="C975" t="str">
            <v>Normal</v>
          </cell>
          <cell r="D975" t="str">
            <v>Produtivo</v>
          </cell>
          <cell r="E975" t="str">
            <v>MBBRAS - SBC_x000D_
59.104.273/0001-29</v>
          </cell>
          <cell r="F975" t="str">
            <v>BSAO0041104</v>
          </cell>
          <cell r="G975" t="str">
            <v>DAIMLER TRUCK</v>
          </cell>
          <cell r="H975" t="str">
            <v>HAPPAG LLOYD BRASIL AGENCIAMENTO MARITIM</v>
          </cell>
          <cell r="I975" t="str">
            <v>MARITIMA</v>
          </cell>
          <cell r="J975" t="str">
            <v/>
          </cell>
          <cell r="K975">
            <v>44608</v>
          </cell>
          <cell r="L975" t="str">
            <v>HLCUSTR220122150</v>
          </cell>
          <cell r="M975" t="str">
            <v>1250253965</v>
          </cell>
          <cell r="Q975">
            <v>44608</v>
          </cell>
          <cell r="R975" t="str">
            <v>9699127 -UASC ZAMZAM</v>
          </cell>
          <cell r="S975" t="str">
            <v>FCL</v>
          </cell>
          <cell r="T975">
            <v>44626</v>
          </cell>
          <cell r="U975">
            <v>44625</v>
          </cell>
          <cell r="V975" t="str">
            <v>152205047172667</v>
          </cell>
          <cell r="W975">
            <v>44625</v>
          </cell>
          <cell r="X975" t="str">
            <v/>
          </cell>
          <cell r="Y975" t="str">
            <v/>
          </cell>
          <cell r="Z975" t="str">
            <v/>
          </cell>
          <cell r="AA975" t="str">
            <v>0817800
PORTO DE SANTOS</v>
          </cell>
          <cell r="AB975" t="str">
            <v/>
          </cell>
          <cell r="AC975" t="str">
            <v/>
          </cell>
          <cell r="AD975" t="str">
            <v/>
          </cell>
          <cell r="AE975" t="str">
            <v/>
          </cell>
          <cell r="AF975" t="str">
            <v/>
          </cell>
          <cell r="AG975" t="str">
            <v/>
          </cell>
          <cell r="AH975" t="str">
            <v/>
          </cell>
          <cell r="AI975" t="str">
            <v/>
          </cell>
          <cell r="AJ975" t="str">
            <v/>
          </cell>
          <cell r="AK975" t="str">
            <v/>
          </cell>
        </row>
        <row r="976">
          <cell r="B976">
            <v>540201879</v>
          </cell>
          <cell r="C976" t="str">
            <v>Normal</v>
          </cell>
          <cell r="D976" t="str">
            <v>Produtivo</v>
          </cell>
          <cell r="E976" t="str">
            <v>MBBRAS - SBC_x000D_
59.104.273/0001-29</v>
          </cell>
          <cell r="F976" t="str">
            <v>BSAO0041108</v>
          </cell>
          <cell r="G976" t="str">
            <v>DAIMLER TRUCK</v>
          </cell>
          <cell r="H976" t="str">
            <v>HAPPAG LLOYD BRASIL AGENCIAMENTO MARITIM</v>
          </cell>
          <cell r="I976" t="str">
            <v>MARITIMA</v>
          </cell>
          <cell r="J976" t="str">
            <v/>
          </cell>
          <cell r="K976">
            <v>44608</v>
          </cell>
          <cell r="L976" t="str">
            <v>HLCUSTR220122182</v>
          </cell>
          <cell r="M976" t="str">
            <v>1250253967</v>
          </cell>
          <cell r="Q976">
            <v>44608</v>
          </cell>
          <cell r="R976" t="str">
            <v>9699127 - UASC ZAMZAM</v>
          </cell>
          <cell r="S976" t="str">
            <v>FCL</v>
          </cell>
          <cell r="T976">
            <v>44621</v>
          </cell>
          <cell r="U976">
            <v>44625</v>
          </cell>
          <cell r="V976" t="str">
            <v>152205047172829</v>
          </cell>
          <cell r="W976">
            <v>44625</v>
          </cell>
          <cell r="X976" t="str">
            <v/>
          </cell>
          <cell r="Y976" t="str">
            <v/>
          </cell>
          <cell r="Z976" t="str">
            <v/>
          </cell>
          <cell r="AA976" t="str">
            <v>0817800
PORTO DE SANTOS</v>
          </cell>
          <cell r="AB976" t="str">
            <v/>
          </cell>
          <cell r="AC976" t="str">
            <v/>
          </cell>
          <cell r="AD976" t="str">
            <v/>
          </cell>
          <cell r="AE976" t="str">
            <v/>
          </cell>
          <cell r="AF976" t="str">
            <v/>
          </cell>
          <cell r="AG976" t="str">
            <v/>
          </cell>
          <cell r="AH976" t="str">
            <v/>
          </cell>
          <cell r="AI976" t="str">
            <v/>
          </cell>
          <cell r="AJ976" t="str">
            <v/>
          </cell>
          <cell r="AK976" t="str">
            <v/>
          </cell>
        </row>
        <row r="977">
          <cell r="B977">
            <v>540201877</v>
          </cell>
          <cell r="C977" t="str">
            <v>Normal</v>
          </cell>
          <cell r="D977" t="str">
            <v>Produtivo</v>
          </cell>
          <cell r="E977" t="str">
            <v>MBBRAS - SBC_x000D_
59.104.273/0001-29</v>
          </cell>
          <cell r="F977" t="str">
            <v>BSAO0041107</v>
          </cell>
          <cell r="G977" t="str">
            <v>DAIMLER TRUCK</v>
          </cell>
          <cell r="H977" t="str">
            <v>HAPPAG LLOYD BRASIL AGENCIAMENTO MARITIM</v>
          </cell>
          <cell r="I977" t="str">
            <v>MARITIMA</v>
          </cell>
          <cell r="J977" t="str">
            <v/>
          </cell>
          <cell r="K977">
            <v>44608</v>
          </cell>
          <cell r="L977" t="str">
            <v>HLCUSTR220122160</v>
          </cell>
          <cell r="M977" t="str">
            <v>1250253966</v>
          </cell>
          <cell r="Q977">
            <v>44608</v>
          </cell>
          <cell r="R977" t="str">
            <v>9699127 - UASC ZAMZAM</v>
          </cell>
          <cell r="S977" t="str">
            <v>FCL</v>
          </cell>
          <cell r="T977">
            <v>44621</v>
          </cell>
          <cell r="U977">
            <v>44625</v>
          </cell>
          <cell r="V977" t="str">
            <v>152205047172748</v>
          </cell>
          <cell r="W977">
            <v>44625</v>
          </cell>
          <cell r="X977" t="str">
            <v/>
          </cell>
          <cell r="Y977" t="str">
            <v/>
          </cell>
          <cell r="Z977" t="str">
            <v/>
          </cell>
          <cell r="AA977" t="str">
            <v>0817800
PORTO DE SANTOS</v>
          </cell>
          <cell r="AB977" t="str">
            <v/>
          </cell>
          <cell r="AC977" t="str">
            <v/>
          </cell>
          <cell r="AD977" t="str">
            <v/>
          </cell>
          <cell r="AE977" t="str">
            <v/>
          </cell>
          <cell r="AF977" t="str">
            <v/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B978">
            <v>540201884</v>
          </cell>
          <cell r="C978" t="str">
            <v>Normal</v>
          </cell>
          <cell r="D978" t="str">
            <v>Produtivo</v>
          </cell>
          <cell r="E978" t="str">
            <v>MBBRAS - SBC_x000D_
59.104.273/0001-29</v>
          </cell>
          <cell r="F978" t="str">
            <v>BSAO0041112</v>
          </cell>
          <cell r="G978" t="str">
            <v>DAIMLER TRUCK</v>
          </cell>
          <cell r="H978" t="str">
            <v>HAPPAG LLOYD BRASIL AGENCIAMENTO MARITIM</v>
          </cell>
          <cell r="I978" t="str">
            <v>MARITIMA</v>
          </cell>
          <cell r="J978" t="str">
            <v/>
          </cell>
          <cell r="K978">
            <v>44608</v>
          </cell>
          <cell r="L978" t="str">
            <v>HLCUSTR220122266</v>
          </cell>
          <cell r="M978" t="str">
            <v>1250253968</v>
          </cell>
          <cell r="Q978">
            <v>44608</v>
          </cell>
          <cell r="R978" t="str">
            <v>9699127 -UASC ZAMZAM</v>
          </cell>
          <cell r="S978" t="str">
            <v>FCL</v>
          </cell>
          <cell r="T978">
            <v>44621</v>
          </cell>
          <cell r="U978">
            <v>44625</v>
          </cell>
          <cell r="V978" t="str">
            <v>152205047173124</v>
          </cell>
          <cell r="W978">
            <v>44625</v>
          </cell>
          <cell r="X978" t="str">
            <v/>
          </cell>
          <cell r="Y978" t="str">
            <v/>
          </cell>
          <cell r="Z978" t="str">
            <v/>
          </cell>
          <cell r="AA978" t="str">
            <v>0817800
PORTO DE SANTOS</v>
          </cell>
          <cell r="AB978" t="str">
            <v/>
          </cell>
          <cell r="AC978" t="str">
            <v/>
          </cell>
          <cell r="AD978" t="str">
            <v/>
          </cell>
          <cell r="AE978" t="str">
            <v/>
          </cell>
          <cell r="AF978" t="str">
            <v/>
          </cell>
          <cell r="AG978" t="str">
            <v/>
          </cell>
          <cell r="AH978" t="str">
            <v/>
          </cell>
          <cell r="AI978" t="str">
            <v/>
          </cell>
          <cell r="AJ978" t="str">
            <v/>
          </cell>
          <cell r="AK978" t="str">
            <v/>
          </cell>
        </row>
        <row r="979">
          <cell r="B979">
            <v>540201891</v>
          </cell>
          <cell r="C979" t="str">
            <v>Normal</v>
          </cell>
          <cell r="D979" t="str">
            <v>Produtivo</v>
          </cell>
          <cell r="E979" t="str">
            <v>MBBRAS - SBC_x000D_
59.104.273/0001-29</v>
          </cell>
          <cell r="F979" t="str">
            <v>BSAO0041116</v>
          </cell>
          <cell r="G979" t="str">
            <v>DAIMLER TRUCK</v>
          </cell>
          <cell r="H979" t="str">
            <v>HAPPAG LLOYD BRASIL AGENCIAMENTO MARITIM</v>
          </cell>
          <cell r="I979" t="str">
            <v>MARITIMA</v>
          </cell>
          <cell r="J979" t="str">
            <v/>
          </cell>
          <cell r="K979">
            <v>44608</v>
          </cell>
          <cell r="L979" t="str">
            <v>HLCUSTR220122490</v>
          </cell>
          <cell r="M979" t="str">
            <v>1250253974</v>
          </cell>
          <cell r="Q979">
            <v>44609</v>
          </cell>
          <cell r="R979" t="str">
            <v>9699127 -UASC ZAMZAM</v>
          </cell>
          <cell r="S979" t="str">
            <v>FCL</v>
          </cell>
          <cell r="T979">
            <v>44621</v>
          </cell>
          <cell r="U979">
            <v>44625</v>
          </cell>
          <cell r="V979" t="str">
            <v>152205047173558</v>
          </cell>
          <cell r="W979">
            <v>44625</v>
          </cell>
          <cell r="X979" t="str">
            <v/>
          </cell>
          <cell r="Y979" t="str">
            <v/>
          </cell>
          <cell r="Z979" t="str">
            <v/>
          </cell>
          <cell r="AA979" t="str">
            <v>0817800
PORTO DE SANTOS</v>
          </cell>
          <cell r="AB979" t="str">
            <v>0817800
PORTO DE SANTOS</v>
          </cell>
          <cell r="AC979" t="str">
            <v>BRASIL TERMINAL PORTUÁRIO S/A</v>
          </cell>
          <cell r="AD979">
            <v>44628</v>
          </cell>
          <cell r="AE979" t="str">
            <v>22/0446358-1</v>
          </cell>
          <cell r="AF979">
            <v>44629</v>
          </cell>
          <cell r="AG979" t="str">
            <v>Verde</v>
          </cell>
          <cell r="AH979">
            <v>44629</v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B980">
            <v>540201881</v>
          </cell>
          <cell r="C980" t="str">
            <v>Normal</v>
          </cell>
          <cell r="D980" t="str">
            <v>Produtivo</v>
          </cell>
          <cell r="E980" t="str">
            <v>MBBRAS - SBC_x000D_
59.104.273/0001-29</v>
          </cell>
          <cell r="F980" t="str">
            <v>BSAO0041109</v>
          </cell>
          <cell r="G980" t="str">
            <v>DAIMLER TRUCK</v>
          </cell>
          <cell r="H980" t="str">
            <v>HAPPAG LLOYD BRASIL AGENCIAMENTO MARITIM</v>
          </cell>
          <cell r="I980" t="str">
            <v>MARITIMA</v>
          </cell>
          <cell r="J980" t="str">
            <v/>
          </cell>
          <cell r="K980">
            <v>44608</v>
          </cell>
          <cell r="L980" t="str">
            <v>HLCUSTR220122200</v>
          </cell>
          <cell r="M980" t="str">
            <v>1250253963</v>
          </cell>
          <cell r="Q980">
            <v>44608</v>
          </cell>
          <cell r="R980" t="str">
            <v>9699127 -UASC ZAMZAM</v>
          </cell>
          <cell r="S980" t="str">
            <v>FCL</v>
          </cell>
          <cell r="T980">
            <v>44621</v>
          </cell>
          <cell r="U980">
            <v>44625</v>
          </cell>
          <cell r="V980" t="str">
            <v>152205047172900</v>
          </cell>
          <cell r="W980">
            <v>44625</v>
          </cell>
          <cell r="X980" t="str">
            <v/>
          </cell>
          <cell r="Y980" t="str">
            <v/>
          </cell>
          <cell r="Z980" t="str">
            <v/>
          </cell>
          <cell r="AA980" t="str">
            <v>0817800
PORTO DE SANTOS</v>
          </cell>
          <cell r="AB980" t="str">
            <v/>
          </cell>
          <cell r="AC980" t="str">
            <v/>
          </cell>
          <cell r="AD980" t="str">
            <v/>
          </cell>
          <cell r="AE980" t="str">
            <v/>
          </cell>
          <cell r="AF980" t="str">
            <v/>
          </cell>
          <cell r="AG980" t="str">
            <v/>
          </cell>
          <cell r="AH980" t="str">
            <v/>
          </cell>
          <cell r="AI980" t="str">
            <v/>
          </cell>
          <cell r="AJ980" t="str">
            <v/>
          </cell>
          <cell r="AK980" t="str">
            <v/>
          </cell>
        </row>
        <row r="981">
          <cell r="B981">
            <v>540201883</v>
          </cell>
          <cell r="C981" t="str">
            <v>Normal</v>
          </cell>
          <cell r="D981" t="str">
            <v>Produtivo</v>
          </cell>
          <cell r="E981" t="str">
            <v>MBBRAS - SBC_x000D_
59.104.273/0001-29</v>
          </cell>
          <cell r="F981" t="str">
            <v>BSAO0041111</v>
          </cell>
          <cell r="G981" t="str">
            <v>DAIMLER TRUCK</v>
          </cell>
          <cell r="H981" t="str">
            <v>HAPPAG LLOYD BRASIL AGENCIAMENTO MARITIM</v>
          </cell>
          <cell r="I981" t="str">
            <v>MARITIMA</v>
          </cell>
          <cell r="J981" t="str">
            <v/>
          </cell>
          <cell r="K981">
            <v>44608</v>
          </cell>
          <cell r="L981" t="str">
            <v>HLCUSTR220122255</v>
          </cell>
          <cell r="M981" t="str">
            <v>1250253964</v>
          </cell>
          <cell r="Q981">
            <v>44608</v>
          </cell>
          <cell r="R981" t="str">
            <v>9699127 -UASC ZAMZAM</v>
          </cell>
          <cell r="S981" t="str">
            <v>FCL</v>
          </cell>
          <cell r="T981">
            <v>44621</v>
          </cell>
          <cell r="U981">
            <v>44625</v>
          </cell>
          <cell r="V981" t="str">
            <v>152205047173043</v>
          </cell>
          <cell r="W981">
            <v>44625</v>
          </cell>
          <cell r="X981" t="str">
            <v/>
          </cell>
          <cell r="Y981" t="str">
            <v/>
          </cell>
          <cell r="Z981" t="str">
            <v/>
          </cell>
          <cell r="AA981" t="str">
            <v>0817800
PORTO DE SANTOS</v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B982">
            <v>540201887</v>
          </cell>
          <cell r="C982" t="str">
            <v>Normal</v>
          </cell>
          <cell r="D982" t="str">
            <v>Produtivo</v>
          </cell>
          <cell r="E982" t="str">
            <v>MBBRAS - SBC_x000D_
59.104.273/0001-29</v>
          </cell>
          <cell r="F982" t="str">
            <v>BSAO0041113</v>
          </cell>
          <cell r="G982" t="str">
            <v>DAIMLER TRUCK</v>
          </cell>
          <cell r="H982" t="str">
            <v>HAPPAG LLOYD BRASIL AGENCIAMENTO MARITIM</v>
          </cell>
          <cell r="I982" t="str">
            <v>MARITIMA</v>
          </cell>
          <cell r="J982" t="str">
            <v/>
          </cell>
          <cell r="K982">
            <v>44608</v>
          </cell>
          <cell r="L982" t="str">
            <v>HLCUSTR220122288</v>
          </cell>
          <cell r="M982" t="str">
            <v>1250253969</v>
          </cell>
          <cell r="Q982">
            <v>44608</v>
          </cell>
          <cell r="R982" t="str">
            <v>9699127 -UASC ZAMZAM</v>
          </cell>
          <cell r="S982" t="str">
            <v>FCL</v>
          </cell>
          <cell r="T982">
            <v>44621</v>
          </cell>
          <cell r="U982">
            <v>44625</v>
          </cell>
          <cell r="V982" t="str">
            <v>152205047173205</v>
          </cell>
          <cell r="W982">
            <v>44625</v>
          </cell>
          <cell r="X982" t="str">
            <v/>
          </cell>
          <cell r="Y982" t="str">
            <v/>
          </cell>
          <cell r="Z982" t="str">
            <v/>
          </cell>
          <cell r="AA982" t="str">
            <v>0817800
PORTO DE SANTOS</v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B983">
            <v>540201896</v>
          </cell>
          <cell r="C983" t="str">
            <v>Normal</v>
          </cell>
          <cell r="D983" t="str">
            <v>Produtivo</v>
          </cell>
          <cell r="E983" t="str">
            <v>MBBRAS - SBC_x000D_
59.104.273/0001-29</v>
          </cell>
          <cell r="F983" t="str">
            <v>BSAO0041118</v>
          </cell>
          <cell r="G983" t="str">
            <v>DAIMLER TRUCK</v>
          </cell>
          <cell r="H983" t="str">
            <v>HAPPAG LLOYD BRASIL AGENCIAMENTO MARITIM</v>
          </cell>
          <cell r="I983" t="str">
            <v>MARITIMA</v>
          </cell>
          <cell r="J983" t="str">
            <v/>
          </cell>
          <cell r="K983">
            <v>44608</v>
          </cell>
          <cell r="L983" t="str">
            <v>HLCUSTR220122752</v>
          </cell>
          <cell r="M983" t="str">
            <v>1250253981</v>
          </cell>
          <cell r="Q983">
            <v>44608</v>
          </cell>
          <cell r="R983" t="str">
            <v>9699127 -UASC ZAMZAM</v>
          </cell>
          <cell r="S983" t="str">
            <v>FCL</v>
          </cell>
          <cell r="T983">
            <v>44621</v>
          </cell>
          <cell r="U983">
            <v>44625</v>
          </cell>
          <cell r="V983" t="str">
            <v>152205047173710</v>
          </cell>
          <cell r="W983">
            <v>44625</v>
          </cell>
          <cell r="X983" t="str">
            <v/>
          </cell>
          <cell r="Y983" t="str">
            <v/>
          </cell>
          <cell r="Z983" t="str">
            <v/>
          </cell>
          <cell r="AA983" t="str">
            <v>0817800
PORTO DE SANTOS</v>
          </cell>
          <cell r="AB983" t="str">
            <v/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B984">
            <v>540201889</v>
          </cell>
          <cell r="C984" t="str">
            <v>Normal</v>
          </cell>
          <cell r="D984" t="str">
            <v>Produtivo</v>
          </cell>
          <cell r="E984" t="str">
            <v>MBBRAS - SBC_x000D_
59.104.273/0001-29</v>
          </cell>
          <cell r="F984" t="str">
            <v>BSAO0041115</v>
          </cell>
          <cell r="G984" t="str">
            <v>DAIMLER TRUCK</v>
          </cell>
          <cell r="H984" t="str">
            <v>HAPPAG LLOYD BRASIL AGENCIAMENTO MARITIM</v>
          </cell>
          <cell r="I984" t="str">
            <v>MARITIMA</v>
          </cell>
          <cell r="J984" t="str">
            <v/>
          </cell>
          <cell r="K984">
            <v>44608</v>
          </cell>
          <cell r="L984" t="str">
            <v>HLCUSTR220122306</v>
          </cell>
          <cell r="M984" t="str">
            <v>1250253971</v>
          </cell>
          <cell r="Q984">
            <v>44608</v>
          </cell>
          <cell r="R984" t="str">
            <v>9699127 -UASC ZAMZAM</v>
          </cell>
          <cell r="S984" t="str">
            <v>FCL</v>
          </cell>
          <cell r="T984">
            <v>44621</v>
          </cell>
          <cell r="U984">
            <v>44625</v>
          </cell>
          <cell r="V984" t="str">
            <v>152205047173477</v>
          </cell>
          <cell r="W984">
            <v>44625</v>
          </cell>
          <cell r="X984" t="str">
            <v/>
          </cell>
          <cell r="Y984" t="str">
            <v/>
          </cell>
          <cell r="Z984" t="str">
            <v/>
          </cell>
          <cell r="AA984" t="str">
            <v>0817800
PORTO DE SANTOS</v>
          </cell>
          <cell r="AB984" t="str">
            <v/>
          </cell>
          <cell r="AC984" t="str">
            <v/>
          </cell>
          <cell r="AD984" t="str">
            <v/>
          </cell>
          <cell r="AE984" t="str">
            <v/>
          </cell>
          <cell r="AF984" t="str">
            <v/>
          </cell>
          <cell r="AG984" t="str">
            <v/>
          </cell>
          <cell r="AH984" t="str">
            <v/>
          </cell>
          <cell r="AI984" t="str">
            <v/>
          </cell>
          <cell r="AJ984" t="str">
            <v/>
          </cell>
          <cell r="AK984" t="str">
            <v/>
          </cell>
        </row>
        <row r="985">
          <cell r="B985">
            <v>540201888</v>
          </cell>
          <cell r="C985" t="str">
            <v>Normal</v>
          </cell>
          <cell r="D985" t="str">
            <v>Produtivo</v>
          </cell>
          <cell r="E985" t="str">
            <v>MBBRAS - SBC_x000D_
59.104.273/0001-29</v>
          </cell>
          <cell r="F985" t="str">
            <v>BSAO0041114</v>
          </cell>
          <cell r="G985" t="str">
            <v>DAIMLER TRUCK</v>
          </cell>
          <cell r="H985" t="str">
            <v>HAPPAG LLOYD BRASIL AGENCIAMENTO MARITIM</v>
          </cell>
          <cell r="I985" t="str">
            <v>MARITIMA</v>
          </cell>
          <cell r="J985" t="str">
            <v/>
          </cell>
          <cell r="K985">
            <v>44608</v>
          </cell>
          <cell r="L985" t="str">
            <v>HLCUSTR220122299</v>
          </cell>
          <cell r="M985" t="str">
            <v>1250253970</v>
          </cell>
          <cell r="Q985">
            <v>44608</v>
          </cell>
          <cell r="R985" t="str">
            <v>9699127 -UASC ZAMZAM</v>
          </cell>
          <cell r="S985" t="str">
            <v>FCL</v>
          </cell>
          <cell r="T985">
            <v>44621</v>
          </cell>
          <cell r="U985">
            <v>44625</v>
          </cell>
          <cell r="V985" t="str">
            <v>152205047173396</v>
          </cell>
          <cell r="W985">
            <v>44625</v>
          </cell>
          <cell r="X985" t="str">
            <v/>
          </cell>
          <cell r="Y985" t="str">
            <v/>
          </cell>
          <cell r="Z985" t="str">
            <v/>
          </cell>
          <cell r="AA985" t="str">
            <v>0817800
PORTO DE SANTOS</v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B986">
            <v>540201894</v>
          </cell>
          <cell r="C986" t="str">
            <v>Normal</v>
          </cell>
          <cell r="D986" t="str">
            <v>Produtivo</v>
          </cell>
          <cell r="E986" t="str">
            <v>MBBRAS - SBC_x000D_
59.104.273/0001-29</v>
          </cell>
          <cell r="F986" t="str">
            <v>BSAO0041117</v>
          </cell>
          <cell r="G986" t="str">
            <v>DAIMLER TRUCK</v>
          </cell>
          <cell r="H986" t="str">
            <v>HAPPAG LLOYD BRASIL AGENCIAMENTO MARITIM</v>
          </cell>
          <cell r="I986" t="str">
            <v>MARITIMA</v>
          </cell>
          <cell r="J986" t="str">
            <v/>
          </cell>
          <cell r="K986">
            <v>44608</v>
          </cell>
          <cell r="L986" t="str">
            <v>HLCUSTR220122562</v>
          </cell>
          <cell r="M986" t="str">
            <v>1250253973</v>
          </cell>
          <cell r="Q986">
            <v>44608</v>
          </cell>
          <cell r="R986" t="str">
            <v>9699127 -UASC ZAMZAM</v>
          </cell>
          <cell r="S986" t="str">
            <v>FCL</v>
          </cell>
          <cell r="T986">
            <v>44621</v>
          </cell>
          <cell r="U986">
            <v>44625</v>
          </cell>
          <cell r="V986" t="str">
            <v>152205047173639</v>
          </cell>
          <cell r="W986">
            <v>44625</v>
          </cell>
          <cell r="X986" t="str">
            <v/>
          </cell>
          <cell r="Y986" t="str">
            <v/>
          </cell>
          <cell r="Z986" t="str">
            <v/>
          </cell>
          <cell r="AA986" t="str">
            <v>0817800
PORTO DE SANTOS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B987">
            <v>540201897</v>
          </cell>
          <cell r="C987" t="str">
            <v>Normal</v>
          </cell>
          <cell r="D987" t="str">
            <v>Produtivo</v>
          </cell>
          <cell r="E987" t="str">
            <v>MBBRAS - SBC_x000D_
59.104.273/0001-29</v>
          </cell>
          <cell r="F987" t="str">
            <v>BSAO0041120</v>
          </cell>
          <cell r="G987" t="str">
            <v>DAIMLER TRUCK</v>
          </cell>
          <cell r="H987" t="str">
            <v>HAPPAG LLOYD BRASIL AGENCIAMENTO MARITIM</v>
          </cell>
          <cell r="I987" t="str">
            <v>MARITIMA</v>
          </cell>
          <cell r="J987" t="str">
            <v/>
          </cell>
          <cell r="K987">
            <v>44608</v>
          </cell>
          <cell r="L987" t="str">
            <v>HLCUSTR220122796</v>
          </cell>
          <cell r="M987" t="str">
            <v>1250253980</v>
          </cell>
          <cell r="Q987">
            <v>44608</v>
          </cell>
          <cell r="R987" t="str">
            <v>9699127 -UASC ZAMZAM</v>
          </cell>
          <cell r="S987" t="str">
            <v>FCL</v>
          </cell>
          <cell r="T987">
            <v>44621</v>
          </cell>
          <cell r="U987">
            <v>44625</v>
          </cell>
          <cell r="V987" t="str">
            <v>152205047173809</v>
          </cell>
          <cell r="W987">
            <v>44625</v>
          </cell>
          <cell r="X987" t="str">
            <v/>
          </cell>
          <cell r="Y987" t="str">
            <v/>
          </cell>
          <cell r="Z987" t="str">
            <v/>
          </cell>
          <cell r="AA987" t="str">
            <v>0817800
PORTO DE SANTOS</v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B988">
            <v>540201906</v>
          </cell>
          <cell r="C988" t="str">
            <v>Normal</v>
          </cell>
          <cell r="D988" t="str">
            <v>Produtivo</v>
          </cell>
          <cell r="E988" t="str">
            <v>MBBRAS - SBC_x000D_
59.104.273/0001-29</v>
          </cell>
          <cell r="F988" t="str">
            <v>BSAO0041140</v>
          </cell>
          <cell r="G988" t="str">
            <v>DAIMLER TRUCK</v>
          </cell>
          <cell r="H988" t="str">
            <v>HAPPAG LLOYD BRASIL AGENCIAMENTO MARITIM</v>
          </cell>
          <cell r="I988" t="str">
            <v>MARITIMA</v>
          </cell>
          <cell r="J988" t="str">
            <v/>
          </cell>
          <cell r="K988">
            <v>44608</v>
          </cell>
          <cell r="L988" t="str">
            <v>HLCUSTR220122997</v>
          </cell>
          <cell r="M988" t="str">
            <v>1250253976</v>
          </cell>
          <cell r="Q988">
            <v>44608</v>
          </cell>
          <cell r="R988" t="str">
            <v>9699127 - UASC ZAMZAM</v>
          </cell>
          <cell r="S988" t="str">
            <v>FCL</v>
          </cell>
          <cell r="T988">
            <v>44621</v>
          </cell>
          <cell r="U988">
            <v>44625</v>
          </cell>
          <cell r="V988" t="str">
            <v>152205047174287</v>
          </cell>
          <cell r="W988">
            <v>44625</v>
          </cell>
          <cell r="X988" t="str">
            <v/>
          </cell>
          <cell r="Y988" t="str">
            <v/>
          </cell>
          <cell r="Z988" t="str">
            <v/>
          </cell>
          <cell r="AA988" t="str">
            <v>0817800
PORTO DE SANTOS</v>
          </cell>
          <cell r="AB988" t="str">
            <v/>
          </cell>
          <cell r="AC988" t="str">
            <v/>
          </cell>
          <cell r="AD988" t="str">
            <v/>
          </cell>
          <cell r="AE988" t="str">
            <v/>
          </cell>
          <cell r="AF988" t="str">
            <v/>
          </cell>
          <cell r="AG988" t="str">
            <v/>
          </cell>
          <cell r="AH988" t="str">
            <v/>
          </cell>
          <cell r="AI988" t="str">
            <v/>
          </cell>
          <cell r="AJ988" t="str">
            <v/>
          </cell>
          <cell r="AK988" t="str">
            <v/>
          </cell>
        </row>
        <row r="989">
          <cell r="B989">
            <v>540201909</v>
          </cell>
          <cell r="C989" t="str">
            <v>Normal</v>
          </cell>
          <cell r="D989" t="str">
            <v>Produtivo</v>
          </cell>
          <cell r="E989" t="str">
            <v>MBBRAS - SBC_x000D_
59.104.273/0001-29</v>
          </cell>
          <cell r="F989" t="str">
            <v>BSAO0041141</v>
          </cell>
          <cell r="G989" t="str">
            <v>DAIMLER TRUCK</v>
          </cell>
          <cell r="H989" t="str">
            <v>HAPPAG LLOYD BRASIL AGENCIAMENTO MARITIM</v>
          </cell>
          <cell r="I989" t="str">
            <v>MARITIMA</v>
          </cell>
          <cell r="J989" t="str">
            <v/>
          </cell>
          <cell r="K989">
            <v>44608</v>
          </cell>
          <cell r="L989" t="str">
            <v>HLCUSTR220123002</v>
          </cell>
          <cell r="M989" t="str">
            <v>1250253979</v>
          </cell>
          <cell r="Q989">
            <v>44608</v>
          </cell>
          <cell r="R989" t="str">
            <v>9699127 - UASC ZAMZAM</v>
          </cell>
          <cell r="S989" t="str">
            <v>FCL</v>
          </cell>
          <cell r="T989">
            <v>44621</v>
          </cell>
          <cell r="U989">
            <v>44625</v>
          </cell>
          <cell r="V989" t="str">
            <v>152205047174368</v>
          </cell>
          <cell r="W989">
            <v>44625</v>
          </cell>
          <cell r="X989" t="str">
            <v/>
          </cell>
          <cell r="Y989" t="str">
            <v/>
          </cell>
          <cell r="Z989" t="str">
            <v/>
          </cell>
          <cell r="AA989" t="str">
            <v>0817800
PORTO DE SANTOS</v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B990">
            <v>540201899</v>
          </cell>
          <cell r="C990" t="str">
            <v>Normal</v>
          </cell>
          <cell r="D990" t="str">
            <v>Produtivo</v>
          </cell>
          <cell r="E990" t="str">
            <v>MBBRAS - SBC_x000D_
59.104.273/0001-29</v>
          </cell>
          <cell r="F990" t="str">
            <v>BSAO0041135</v>
          </cell>
          <cell r="G990" t="str">
            <v>DAIMLER TRUCK</v>
          </cell>
          <cell r="H990" t="str">
            <v>HAPPAG LLOYD BRASIL AGENCIAMENTO MARITIM</v>
          </cell>
          <cell r="I990" t="str">
            <v>MARITIMA</v>
          </cell>
          <cell r="J990" t="str">
            <v/>
          </cell>
          <cell r="K990">
            <v>44608</v>
          </cell>
          <cell r="L990" t="str">
            <v>HLCUSTR220122858</v>
          </cell>
          <cell r="M990" t="str">
            <v>1250253978</v>
          </cell>
          <cell r="Q990">
            <v>44608</v>
          </cell>
          <cell r="R990" t="str">
            <v>9699127 - UASC ZAMZAM</v>
          </cell>
          <cell r="S990" t="str">
            <v>FCL</v>
          </cell>
          <cell r="T990">
            <v>44621</v>
          </cell>
          <cell r="U990">
            <v>44625</v>
          </cell>
          <cell r="V990" t="str">
            <v>152205047173981</v>
          </cell>
          <cell r="W990">
            <v>44625</v>
          </cell>
          <cell r="X990" t="str">
            <v/>
          </cell>
          <cell r="Y990" t="str">
            <v/>
          </cell>
          <cell r="Z990" t="str">
            <v/>
          </cell>
          <cell r="AA990" t="str">
            <v>0817800
PORTO DE SANTOS</v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B991">
            <v>540201910</v>
          </cell>
          <cell r="C991" t="str">
            <v>Normal</v>
          </cell>
          <cell r="D991" t="str">
            <v>Produtivo</v>
          </cell>
          <cell r="E991" t="str">
            <v>MBBRAS - SBC_x000D_
59.104.273/0001-29</v>
          </cell>
          <cell r="F991" t="str">
            <v>BSAO0041142</v>
          </cell>
          <cell r="G991" t="str">
            <v>DAIMLER TRUCK</v>
          </cell>
          <cell r="H991" t="str">
            <v>HAPPAG LLOYD BRASIL AGENCIAMENTO MARITIM</v>
          </cell>
          <cell r="I991" t="str">
            <v>MARITIMA</v>
          </cell>
          <cell r="J991" t="str">
            <v/>
          </cell>
          <cell r="K991">
            <v>44608</v>
          </cell>
          <cell r="L991" t="str">
            <v>HLCUSTR220123013</v>
          </cell>
          <cell r="M991" t="str">
            <v>1250253983</v>
          </cell>
          <cell r="Q991">
            <v>44608</v>
          </cell>
          <cell r="R991" t="str">
            <v>9699127 - UASC ZAMZAM</v>
          </cell>
          <cell r="S991" t="str">
            <v>FCL</v>
          </cell>
          <cell r="T991">
            <v>44621</v>
          </cell>
          <cell r="U991">
            <v>44625</v>
          </cell>
          <cell r="V991" t="str">
            <v>152205047174449</v>
          </cell>
          <cell r="W991">
            <v>44625</v>
          </cell>
          <cell r="X991" t="str">
            <v/>
          </cell>
          <cell r="Y991" t="str">
            <v/>
          </cell>
          <cell r="Z991" t="str">
            <v/>
          </cell>
          <cell r="AA991" t="str">
            <v>0817800
PORTO DE SANTOS</v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B992">
            <v>540201903</v>
          </cell>
          <cell r="C992" t="str">
            <v>Normal</v>
          </cell>
          <cell r="D992" t="str">
            <v>Produtivo</v>
          </cell>
          <cell r="E992" t="str">
            <v>MBBRAS - SBC_x000D_
59.104.273/0001-29</v>
          </cell>
          <cell r="F992" t="str">
            <v>BSAO0041139</v>
          </cell>
          <cell r="G992" t="str">
            <v>DAIMLER TRUCK</v>
          </cell>
          <cell r="H992" t="str">
            <v>HAPPAG LLOYD BRASIL AGENCIAMENTO MARITIM</v>
          </cell>
          <cell r="I992" t="str">
            <v>MARITIMA</v>
          </cell>
          <cell r="J992" t="str">
            <v/>
          </cell>
          <cell r="K992">
            <v>44608</v>
          </cell>
          <cell r="L992" t="str">
            <v>HLCUSTR220122986</v>
          </cell>
          <cell r="M992" t="str">
            <v>1250253977</v>
          </cell>
          <cell r="Q992">
            <v>44608</v>
          </cell>
          <cell r="R992" t="str">
            <v>9699127 - UASC ZAMZAM</v>
          </cell>
          <cell r="S992" t="str">
            <v>FCL</v>
          </cell>
          <cell r="T992">
            <v>44621</v>
          </cell>
          <cell r="U992">
            <v>44625</v>
          </cell>
          <cell r="V992" t="str">
            <v>152205047174104</v>
          </cell>
          <cell r="W992">
            <v>44625</v>
          </cell>
          <cell r="X992" t="str">
            <v/>
          </cell>
          <cell r="Y992" t="str">
            <v/>
          </cell>
          <cell r="Z992" t="str">
            <v/>
          </cell>
          <cell r="AA992" t="str">
            <v>0817800
PORTO DE SANTOS</v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F992" t="str">
            <v/>
          </cell>
          <cell r="AG992" t="str">
            <v/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B993">
            <v>540201900</v>
          </cell>
          <cell r="C993" t="str">
            <v>Normal</v>
          </cell>
          <cell r="D993" t="str">
            <v>Produtivo</v>
          </cell>
          <cell r="E993" t="str">
            <v>MBBRAS - SBC_x000D_
59.104.273/0001-29</v>
          </cell>
          <cell r="F993" t="str">
            <v>BSAO0041137</v>
          </cell>
          <cell r="G993" t="str">
            <v>DAIMLER TRUCK</v>
          </cell>
          <cell r="H993" t="str">
            <v>HAPPAG LLOYD BRASIL AGENCIAMENTO MARITIM</v>
          </cell>
          <cell r="I993" t="str">
            <v>MARITIMA</v>
          </cell>
          <cell r="J993" t="str">
            <v/>
          </cell>
          <cell r="K993">
            <v>44608</v>
          </cell>
          <cell r="L993" t="str">
            <v>HLCUSTR220122975</v>
          </cell>
          <cell r="M993" t="str">
            <v>1250253982</v>
          </cell>
          <cell r="Q993">
            <v>44608</v>
          </cell>
          <cell r="R993" t="str">
            <v>9699127 - UASC ZAMZAM</v>
          </cell>
          <cell r="S993" t="str">
            <v>FCL</v>
          </cell>
          <cell r="T993">
            <v>44621</v>
          </cell>
          <cell r="U993">
            <v>44625</v>
          </cell>
          <cell r="V993" t="str">
            <v>152205047174015</v>
          </cell>
          <cell r="W993">
            <v>44625</v>
          </cell>
          <cell r="X993" t="str">
            <v/>
          </cell>
          <cell r="Y993" t="str">
            <v/>
          </cell>
          <cell r="Z993" t="str">
            <v/>
          </cell>
          <cell r="AA993" t="str">
            <v>0817800
PORTO DE SANTOS</v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B994">
            <v>540201912</v>
          </cell>
          <cell r="C994" t="str">
            <v>Normal</v>
          </cell>
          <cell r="D994" t="str">
            <v>Produtivo</v>
          </cell>
          <cell r="E994" t="str">
            <v>MBBRAS - SBC_x000D_
59.104.273/0001-29</v>
          </cell>
          <cell r="F994" t="str">
            <v>BSAO0041143</v>
          </cell>
          <cell r="G994" t="str">
            <v>DAIMLER TRUCK</v>
          </cell>
          <cell r="H994" t="str">
            <v>HAPPAG LLOYD BRASIL AGENCIAMENTO MARITIM</v>
          </cell>
          <cell r="I994" t="str">
            <v>MARITIMA</v>
          </cell>
          <cell r="J994" t="str">
            <v/>
          </cell>
          <cell r="K994">
            <v>44608</v>
          </cell>
          <cell r="L994" t="str">
            <v>HLCUSTR220123035</v>
          </cell>
          <cell r="M994" t="str">
            <v>1250253975</v>
          </cell>
          <cell r="Q994">
            <v>44609</v>
          </cell>
          <cell r="R994" t="str">
            <v>9699127 - UASC ZAMZAM</v>
          </cell>
          <cell r="S994" t="str">
            <v>FCL</v>
          </cell>
          <cell r="T994">
            <v>44621</v>
          </cell>
          <cell r="U994">
            <v>44625</v>
          </cell>
          <cell r="V994" t="str">
            <v>152205047174520</v>
          </cell>
          <cell r="W994">
            <v>44625</v>
          </cell>
          <cell r="X994" t="str">
            <v/>
          </cell>
          <cell r="Y994" t="str">
            <v/>
          </cell>
          <cell r="Z994" t="str">
            <v/>
          </cell>
          <cell r="AA994" t="str">
            <v>0817800
PORTO DE SANTOS</v>
          </cell>
          <cell r="AB994" t="str">
            <v>0817800
PORTO DE SANTOS</v>
          </cell>
          <cell r="AC994" t="str">
            <v>BRASIL TERMINAL PORTUÁRIO S/A</v>
          </cell>
          <cell r="AD994">
            <v>44628</v>
          </cell>
          <cell r="AE994" t="str">
            <v>22/0448713-8</v>
          </cell>
          <cell r="AF994">
            <v>44629</v>
          </cell>
          <cell r="AG994" t="str">
            <v>Verde</v>
          </cell>
          <cell r="AH994">
            <v>44629</v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B995">
            <v>540201935</v>
          </cell>
          <cell r="C995" t="str">
            <v>Normal</v>
          </cell>
          <cell r="D995" t="str">
            <v>Produtivo</v>
          </cell>
          <cell r="E995" t="str">
            <v>MBBRAS - SBC_x000D_
59.104.273/0001-29</v>
          </cell>
          <cell r="F995" t="str">
            <v>BSAO0041150</v>
          </cell>
          <cell r="G995" t="str">
            <v>DAIMLER TRUCK</v>
          </cell>
          <cell r="H995" t="str">
            <v>HAPPAG LLOYD BRASIL AGENCIAMENTO MARITIM</v>
          </cell>
          <cell r="I995" t="str">
            <v>MARITIMA</v>
          </cell>
          <cell r="J995" t="str">
            <v/>
          </cell>
          <cell r="K995">
            <v>44608</v>
          </cell>
          <cell r="L995" t="str">
            <v>HLCUSTR220200065</v>
          </cell>
          <cell r="M995" t="str">
            <v>1250253989</v>
          </cell>
          <cell r="Q995">
            <v>44608</v>
          </cell>
          <cell r="R995" t="str">
            <v>9699127 -UASC ZAMZAM</v>
          </cell>
          <cell r="S995" t="str">
            <v>FCL</v>
          </cell>
          <cell r="T995">
            <v>44621</v>
          </cell>
          <cell r="U995">
            <v>44625</v>
          </cell>
          <cell r="V995" t="str">
            <v>152205047175097</v>
          </cell>
          <cell r="W995">
            <v>44625</v>
          </cell>
          <cell r="X995" t="str">
            <v/>
          </cell>
          <cell r="Y995" t="str">
            <v/>
          </cell>
          <cell r="Z995" t="str">
            <v/>
          </cell>
          <cell r="AA995" t="str">
            <v>0817800
PORTO DE SANTOS</v>
          </cell>
          <cell r="AB995" t="str">
            <v/>
          </cell>
          <cell r="AC995" t="str">
            <v/>
          </cell>
          <cell r="AD995" t="str">
            <v/>
          </cell>
          <cell r="AE995" t="str">
            <v/>
          </cell>
          <cell r="AF995" t="str">
            <v/>
          </cell>
          <cell r="AG995" t="str">
            <v/>
          </cell>
          <cell r="AH995" t="str">
            <v/>
          </cell>
          <cell r="AI995" t="str">
            <v/>
          </cell>
          <cell r="AJ995" t="str">
            <v/>
          </cell>
          <cell r="AK995" t="str">
            <v/>
          </cell>
        </row>
        <row r="996">
          <cell r="B996">
            <v>540201913</v>
          </cell>
          <cell r="C996" t="str">
            <v>Normal</v>
          </cell>
          <cell r="D996" t="str">
            <v>Produtivo</v>
          </cell>
          <cell r="E996" t="str">
            <v>MBBRAS - SBC_x000D_
59.104.273/0001-29</v>
          </cell>
          <cell r="F996" t="str">
            <v>BSAO0041145</v>
          </cell>
          <cell r="G996" t="str">
            <v>DAIMLER TRUCK</v>
          </cell>
          <cell r="H996" t="str">
            <v>HAPPAG LLOYD BRASIL AGENCIAMENTO MARITIM</v>
          </cell>
          <cell r="I996" t="str">
            <v>MARITIMA</v>
          </cell>
          <cell r="J996" t="str">
            <v/>
          </cell>
          <cell r="K996">
            <v>44608</v>
          </cell>
          <cell r="L996" t="str">
            <v>HLCUSTR220200010</v>
          </cell>
          <cell r="M996" t="str">
            <v>1250253991</v>
          </cell>
          <cell r="Q996">
            <v>44608</v>
          </cell>
          <cell r="R996" t="str">
            <v>9699127 - UASC ZAMZAM</v>
          </cell>
          <cell r="S996" t="str">
            <v>FCL</v>
          </cell>
          <cell r="T996">
            <v>44621</v>
          </cell>
          <cell r="U996">
            <v>44625</v>
          </cell>
          <cell r="V996" t="str">
            <v>152205047174600</v>
          </cell>
          <cell r="W996">
            <v>44625</v>
          </cell>
          <cell r="X996" t="str">
            <v/>
          </cell>
          <cell r="Y996" t="str">
            <v/>
          </cell>
          <cell r="Z996" t="str">
            <v/>
          </cell>
          <cell r="AA996" t="str">
            <v>0817800
PORTO DE SANTOS</v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B997">
            <v>540201916</v>
          </cell>
          <cell r="C997" t="str">
            <v>Normal</v>
          </cell>
          <cell r="D997" t="str">
            <v>Produtivo</v>
          </cell>
          <cell r="E997" t="str">
            <v>MBBRAS - SBC_x000D_
59.104.273/0001-29</v>
          </cell>
          <cell r="F997" t="str">
            <v>BSAO0041146</v>
          </cell>
          <cell r="G997" t="str">
            <v>DAIMLER TRUCK</v>
          </cell>
          <cell r="H997" t="str">
            <v>HAPPAG LLOYD BRASIL AGENCIAMENTO MARITIM</v>
          </cell>
          <cell r="I997" t="str">
            <v>MARITIMA</v>
          </cell>
          <cell r="J997" t="str">
            <v/>
          </cell>
          <cell r="K997">
            <v>44608</v>
          </cell>
          <cell r="L997" t="str">
            <v>HLCUSTR220200021</v>
          </cell>
          <cell r="M997" t="str">
            <v>1250253986</v>
          </cell>
          <cell r="Q997">
            <v>44608</v>
          </cell>
          <cell r="R997" t="str">
            <v>9699127 - UASC ZAMZAM</v>
          </cell>
          <cell r="S997" t="str">
            <v>FCL</v>
          </cell>
          <cell r="T997">
            <v>44621</v>
          </cell>
          <cell r="U997">
            <v>44625</v>
          </cell>
          <cell r="V997" t="str">
            <v>152205047174791</v>
          </cell>
          <cell r="W997">
            <v>44625</v>
          </cell>
          <cell r="X997" t="str">
            <v/>
          </cell>
          <cell r="Y997" t="str">
            <v/>
          </cell>
          <cell r="Z997" t="str">
            <v/>
          </cell>
          <cell r="AA997" t="str">
            <v>0817800
PORTO DE SANTOS</v>
          </cell>
          <cell r="AB997" t="str">
            <v/>
          </cell>
          <cell r="AC997" t="str">
            <v/>
          </cell>
          <cell r="AD997" t="str">
            <v/>
          </cell>
          <cell r="AE997" t="str">
            <v/>
          </cell>
          <cell r="AF997" t="str">
            <v/>
          </cell>
          <cell r="AG997" t="str">
            <v/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B998">
            <v>540201934</v>
          </cell>
          <cell r="C998" t="str">
            <v>Normal</v>
          </cell>
          <cell r="D998" t="str">
            <v>Produtivo</v>
          </cell>
          <cell r="E998" t="str">
            <v>MBBRAS - SBC_x000D_
59.104.273/0001-29</v>
          </cell>
          <cell r="F998" t="str">
            <v>BSAO0041148</v>
          </cell>
          <cell r="G998" t="str">
            <v>DAIMLER TRUCK</v>
          </cell>
          <cell r="H998" t="str">
            <v>HAPPAG LLOYD BRASIL AGENCIAMENTO MARITIM</v>
          </cell>
          <cell r="I998" t="str">
            <v>MARITIMA</v>
          </cell>
          <cell r="J998" t="str">
            <v/>
          </cell>
          <cell r="K998">
            <v>44608</v>
          </cell>
          <cell r="L998" t="str">
            <v>HLCUSTR220200054</v>
          </cell>
          <cell r="M998" t="str">
            <v>1250253990</v>
          </cell>
          <cell r="Q998">
            <v>44608</v>
          </cell>
          <cell r="R998" t="str">
            <v>9699127 - UASC ZAMZAM</v>
          </cell>
          <cell r="S998" t="str">
            <v>FCL</v>
          </cell>
          <cell r="T998">
            <v>44621</v>
          </cell>
          <cell r="U998">
            <v>44625</v>
          </cell>
          <cell r="V998" t="str">
            <v>152205047174953</v>
          </cell>
          <cell r="W998">
            <v>44625</v>
          </cell>
          <cell r="X998" t="str">
            <v/>
          </cell>
          <cell r="Y998" t="str">
            <v/>
          </cell>
          <cell r="Z998" t="str">
            <v/>
          </cell>
          <cell r="AA998" t="str">
            <v>0817800
PORTO DE SANTOS</v>
          </cell>
          <cell r="AB998" t="str">
            <v/>
          </cell>
          <cell r="AC998" t="str">
            <v/>
          </cell>
          <cell r="AD998" t="str">
            <v/>
          </cell>
          <cell r="AE998" t="str">
            <v/>
          </cell>
          <cell r="AF998" t="str">
            <v/>
          </cell>
          <cell r="AG998" t="str">
            <v/>
          </cell>
          <cell r="AH998" t="str">
            <v/>
          </cell>
          <cell r="AI998" t="str">
            <v/>
          </cell>
          <cell r="AJ998" t="str">
            <v/>
          </cell>
          <cell r="AK998" t="str">
            <v/>
          </cell>
        </row>
        <row r="999">
          <cell r="B999">
            <v>540201932</v>
          </cell>
          <cell r="C999" t="str">
            <v>Normal</v>
          </cell>
          <cell r="D999" t="str">
            <v>Produtivo</v>
          </cell>
          <cell r="E999" t="str">
            <v>MBBRAS - SBC_x000D_
59.104.273/0001-29</v>
          </cell>
          <cell r="F999" t="str">
            <v>BSAO0041147</v>
          </cell>
          <cell r="G999" t="str">
            <v>DAIMLER TRUCK</v>
          </cell>
          <cell r="H999" t="str">
            <v>HAPPAG LLOYD BRASIL AGENCIAMENTO MARITIM</v>
          </cell>
          <cell r="I999" t="str">
            <v>MARITIMA</v>
          </cell>
          <cell r="J999" t="str">
            <v/>
          </cell>
          <cell r="K999">
            <v>44608</v>
          </cell>
          <cell r="L999" t="str">
            <v>HLCUSTR220200032</v>
          </cell>
          <cell r="M999" t="str">
            <v>1250253984</v>
          </cell>
          <cell r="Q999">
            <v>44608</v>
          </cell>
          <cell r="R999" t="str">
            <v>9699127 - UASC ZAMZAM</v>
          </cell>
          <cell r="S999" t="str">
            <v>FCL</v>
          </cell>
          <cell r="T999">
            <v>44621</v>
          </cell>
          <cell r="U999">
            <v>44625</v>
          </cell>
          <cell r="V999" t="str">
            <v>152205047174872</v>
          </cell>
          <cell r="W999">
            <v>44625</v>
          </cell>
          <cell r="X999" t="str">
            <v/>
          </cell>
          <cell r="Y999" t="str">
            <v/>
          </cell>
          <cell r="Z999" t="str">
            <v/>
          </cell>
          <cell r="AA999" t="str">
            <v>0817800
PORTO DE SANTOS</v>
          </cell>
          <cell r="AB999" t="str">
            <v/>
          </cell>
          <cell r="AC999" t="str">
            <v/>
          </cell>
          <cell r="AD999" t="str">
            <v/>
          </cell>
          <cell r="AE999" t="str">
            <v/>
          </cell>
          <cell r="AF999" t="str">
            <v/>
          </cell>
          <cell r="AG999" t="str">
            <v/>
          </cell>
          <cell r="AH999" t="str">
            <v/>
          </cell>
          <cell r="AI999" t="str">
            <v/>
          </cell>
          <cell r="AJ999" t="str">
            <v/>
          </cell>
          <cell r="AK999" t="str">
            <v/>
          </cell>
        </row>
        <row r="1000">
          <cell r="B1000">
            <v>540201937</v>
          </cell>
          <cell r="C1000" t="str">
            <v>Normal</v>
          </cell>
          <cell r="D1000" t="str">
            <v>Produtivo</v>
          </cell>
          <cell r="E1000" t="str">
            <v>MBBRAS - SBC_x000D_
59.104.273/0001-29</v>
          </cell>
          <cell r="F1000" t="str">
            <v>BSAO0041151</v>
          </cell>
          <cell r="G1000" t="str">
            <v>DAIMLER TRUCK</v>
          </cell>
          <cell r="H1000" t="str">
            <v>HAPPAG LLOYD BRASIL AGENCIAMENTO MARITIM</v>
          </cell>
          <cell r="I1000" t="str">
            <v>MARITIMA</v>
          </cell>
          <cell r="J1000" t="str">
            <v/>
          </cell>
          <cell r="K1000">
            <v>44608</v>
          </cell>
          <cell r="L1000" t="str">
            <v>HLCUSTR220200076</v>
          </cell>
          <cell r="M1000" t="str">
            <v>1250253987</v>
          </cell>
          <cell r="Q1000">
            <v>44608</v>
          </cell>
          <cell r="R1000" t="str">
            <v>9699127 - UASC ZAMZAM</v>
          </cell>
          <cell r="S1000" t="str">
            <v>FCL</v>
          </cell>
          <cell r="T1000">
            <v>44621</v>
          </cell>
          <cell r="U1000">
            <v>44625</v>
          </cell>
          <cell r="V1000" t="str">
            <v>152205047175178</v>
          </cell>
          <cell r="W1000">
            <v>44625</v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>0817800
PORTO DE SANTOS</v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B1001">
            <v>540201940</v>
          </cell>
          <cell r="C1001" t="str">
            <v>Normal</v>
          </cell>
          <cell r="D1001" t="str">
            <v>Produtivo</v>
          </cell>
          <cell r="E1001" t="str">
            <v>MBBRAS - SBC_x000D_
59.104.273/0001-29</v>
          </cell>
          <cell r="F1001" t="str">
            <v>BSAO0041153</v>
          </cell>
          <cell r="G1001" t="str">
            <v>DAIMLER TRUCK</v>
          </cell>
          <cell r="H1001" t="str">
            <v>HAPPAG LLOYD BRASIL AGENCIAMENTO MARITIM</v>
          </cell>
          <cell r="I1001" t="str">
            <v>MARITIMA</v>
          </cell>
          <cell r="J1001" t="str">
            <v/>
          </cell>
          <cell r="K1001">
            <v>44608</v>
          </cell>
          <cell r="L1001" t="str">
            <v>HLCUSTR220200098</v>
          </cell>
          <cell r="M1001" t="str">
            <v>1250253999</v>
          </cell>
          <cell r="Q1001">
            <v>44608</v>
          </cell>
          <cell r="R1001" t="str">
            <v>9699127 - UASC ZAMZAM</v>
          </cell>
          <cell r="S1001" t="str">
            <v>FCL</v>
          </cell>
          <cell r="T1001">
            <v>44621</v>
          </cell>
          <cell r="U1001">
            <v>44625</v>
          </cell>
          <cell r="V1001" t="str">
            <v>152205047175330</v>
          </cell>
          <cell r="W1001">
            <v>44625</v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>0817800
PORTO DE SANTOS</v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B1002">
            <v>540201946</v>
          </cell>
          <cell r="C1002" t="str">
            <v>Normal</v>
          </cell>
          <cell r="D1002" t="str">
            <v>Produtivo</v>
          </cell>
          <cell r="E1002" t="str">
            <v>MBBRAS - SBC_x000D_
59.104.273/0001-29</v>
          </cell>
          <cell r="F1002" t="str">
            <v>BSAO0041156</v>
          </cell>
          <cell r="G1002" t="str">
            <v>DAIMLER TRUCK</v>
          </cell>
          <cell r="H1002" t="str">
            <v>HAPPAG LLOYD BRASIL AGENCIAMENTO MARITIM</v>
          </cell>
          <cell r="I1002" t="str">
            <v>MARITIMA</v>
          </cell>
          <cell r="J1002" t="str">
            <v/>
          </cell>
          <cell r="K1002">
            <v>44608</v>
          </cell>
          <cell r="L1002" t="str">
            <v>HLCUSTR220200160</v>
          </cell>
          <cell r="M1002" t="str">
            <v>1250254001</v>
          </cell>
          <cell r="Q1002">
            <v>44608</v>
          </cell>
          <cell r="R1002" t="str">
            <v>9699127 - UASC ZAMZAM</v>
          </cell>
          <cell r="S1002" t="str">
            <v>FCL</v>
          </cell>
          <cell r="T1002">
            <v>44621</v>
          </cell>
          <cell r="U1002">
            <v>44625</v>
          </cell>
          <cell r="V1002" t="str">
            <v>152205047175682</v>
          </cell>
          <cell r="W1002">
            <v>44625</v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>0817800
PORTO DE SANTOS</v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B1003">
            <v>540201938</v>
          </cell>
          <cell r="C1003" t="str">
            <v>Normal</v>
          </cell>
          <cell r="D1003" t="str">
            <v>Produtivo</v>
          </cell>
          <cell r="E1003" t="str">
            <v>MBBRAS - SBC_x000D_
59.104.273/0001-29</v>
          </cell>
          <cell r="F1003" t="str">
            <v>BSAO0041152</v>
          </cell>
          <cell r="G1003" t="str">
            <v>DAIMLER TRUCK</v>
          </cell>
          <cell r="H1003" t="str">
            <v>HAPPAG LLOYD BRASIL AGENCIAMENTO MARITIM</v>
          </cell>
          <cell r="I1003" t="str">
            <v>MARITIMA</v>
          </cell>
          <cell r="J1003" t="str">
            <v/>
          </cell>
          <cell r="K1003">
            <v>44608</v>
          </cell>
          <cell r="L1003" t="str">
            <v>HLCUSTR220200087</v>
          </cell>
          <cell r="M1003" t="str">
            <v>1250254003</v>
          </cell>
          <cell r="Q1003">
            <v>44608</v>
          </cell>
          <cell r="R1003" t="str">
            <v>9699127 - UASC ZAMZAM</v>
          </cell>
          <cell r="S1003" t="str">
            <v>FCL</v>
          </cell>
          <cell r="T1003">
            <v>44621</v>
          </cell>
          <cell r="U1003">
            <v>44625</v>
          </cell>
          <cell r="V1003" t="str">
            <v>152205047175259</v>
          </cell>
          <cell r="W1003">
            <v>44625</v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>0817800
PORTO DE SANTOS</v>
          </cell>
          <cell r="AB1003" t="str">
            <v/>
          </cell>
          <cell r="AC1003" t="str">
            <v/>
          </cell>
          <cell r="AD1003" t="str">
            <v/>
          </cell>
          <cell r="AE1003" t="str">
            <v/>
          </cell>
          <cell r="AF1003" t="str">
            <v/>
          </cell>
          <cell r="AG1003" t="str">
            <v/>
          </cell>
          <cell r="AH1003" t="str">
            <v/>
          </cell>
          <cell r="AI1003" t="str">
            <v/>
          </cell>
          <cell r="AJ1003" t="str">
            <v/>
          </cell>
          <cell r="AK1003" t="str">
            <v/>
          </cell>
        </row>
        <row r="1004">
          <cell r="B1004">
            <v>540201943</v>
          </cell>
          <cell r="C1004" t="str">
            <v>Normal</v>
          </cell>
          <cell r="D1004" t="str">
            <v>Produtivo</v>
          </cell>
          <cell r="E1004" t="str">
            <v>MBBRAS - SBC_x000D_
59.104.273/0001-29</v>
          </cell>
          <cell r="F1004" t="str">
            <v>BSAO0041155</v>
          </cell>
          <cell r="G1004" t="str">
            <v>DAIMLER TRUCK</v>
          </cell>
          <cell r="H1004" t="str">
            <v>HAPPAG LLOYD BRASIL AGENCIAMENTO MARITIM</v>
          </cell>
          <cell r="I1004" t="str">
            <v>MARITIMA</v>
          </cell>
          <cell r="J1004" t="str">
            <v/>
          </cell>
          <cell r="K1004">
            <v>44608</v>
          </cell>
          <cell r="L1004" t="str">
            <v>HLCUSTR220200138</v>
          </cell>
          <cell r="M1004" t="str">
            <v>1250254002</v>
          </cell>
          <cell r="Q1004">
            <v>44608</v>
          </cell>
          <cell r="R1004" t="str">
            <v>9699127 - UASC ZAMZAM</v>
          </cell>
          <cell r="S1004" t="str">
            <v>FCL</v>
          </cell>
          <cell r="T1004">
            <v>44621</v>
          </cell>
          <cell r="U1004">
            <v>44625</v>
          </cell>
          <cell r="V1004" t="str">
            <v>152205047175500</v>
          </cell>
          <cell r="W1004">
            <v>44625</v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>0817800
PORTO DE SANTOS</v>
          </cell>
          <cell r="AB1004" t="str">
            <v/>
          </cell>
          <cell r="AC1004" t="str">
            <v/>
          </cell>
          <cell r="AD1004" t="str">
            <v/>
          </cell>
          <cell r="AE1004" t="str">
            <v/>
          </cell>
          <cell r="AF1004" t="str">
            <v/>
          </cell>
          <cell r="AG1004" t="str">
            <v/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B1005">
            <v>540201947</v>
          </cell>
          <cell r="C1005" t="str">
            <v>Normal</v>
          </cell>
          <cell r="D1005" t="str">
            <v>Produtivo</v>
          </cell>
          <cell r="E1005" t="str">
            <v>MBBRAS - SBC_x000D_
59.104.273/0001-29</v>
          </cell>
          <cell r="F1005" t="str">
            <v>BSAO0041157</v>
          </cell>
          <cell r="G1005" t="str">
            <v>DAIMLER TRUCK</v>
          </cell>
          <cell r="H1005" t="str">
            <v>HAPPAG LLOYD BRASIL AGENCIAMENTO MARITIM</v>
          </cell>
          <cell r="I1005" t="str">
            <v>MARITIMA</v>
          </cell>
          <cell r="J1005" t="str">
            <v/>
          </cell>
          <cell r="K1005">
            <v>44608</v>
          </cell>
          <cell r="L1005" t="str">
            <v>HLCUSTR220200244</v>
          </cell>
          <cell r="M1005" t="str">
            <v>1250253988</v>
          </cell>
          <cell r="Q1005">
            <v>44608</v>
          </cell>
          <cell r="R1005" t="str">
            <v>9699127 - UASC ZAMZAM</v>
          </cell>
          <cell r="S1005" t="str">
            <v>FCL</v>
          </cell>
          <cell r="T1005">
            <v>44621</v>
          </cell>
          <cell r="U1005">
            <v>44625</v>
          </cell>
          <cell r="V1005" t="str">
            <v>152205047175844</v>
          </cell>
          <cell r="W1005">
            <v>44625</v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>0817800
PORTO DE SANTOS</v>
          </cell>
          <cell r="AB1005" t="str">
            <v/>
          </cell>
          <cell r="AC1005" t="str">
            <v/>
          </cell>
          <cell r="AD1005" t="str">
            <v/>
          </cell>
          <cell r="AE1005" t="str">
            <v/>
          </cell>
          <cell r="AF1005" t="str">
            <v/>
          </cell>
          <cell r="AG1005" t="str">
            <v/>
          </cell>
          <cell r="AH1005" t="str">
            <v/>
          </cell>
          <cell r="AI1005" t="str">
            <v/>
          </cell>
          <cell r="AJ1005" t="str">
            <v/>
          </cell>
          <cell r="AK1005" t="str">
            <v/>
          </cell>
        </row>
        <row r="1006">
          <cell r="B1006">
            <v>540201941</v>
          </cell>
          <cell r="C1006" t="str">
            <v>Normal</v>
          </cell>
          <cell r="D1006" t="str">
            <v>Produtivo</v>
          </cell>
          <cell r="E1006" t="str">
            <v>MBBRAS - SBC_x000D_
59.104.273/0001-29</v>
          </cell>
          <cell r="F1006" t="str">
            <v>BSAO0041154</v>
          </cell>
          <cell r="G1006" t="str">
            <v>DAIMLER TRUCK</v>
          </cell>
          <cell r="H1006" t="str">
            <v>HAPPAG LLOYD BRASIL AGENCIAMENTO MARITIM</v>
          </cell>
          <cell r="I1006" t="str">
            <v>MARITIMA</v>
          </cell>
          <cell r="J1006" t="str">
            <v/>
          </cell>
          <cell r="K1006">
            <v>44608</v>
          </cell>
          <cell r="L1006" t="str">
            <v>HLCUSTR220200105</v>
          </cell>
          <cell r="M1006" t="str">
            <v>1250254006</v>
          </cell>
          <cell r="Q1006">
            <v>44608</v>
          </cell>
          <cell r="R1006" t="str">
            <v>9699127 - UASC ZAMZAM</v>
          </cell>
          <cell r="S1006" t="str">
            <v>FCL</v>
          </cell>
          <cell r="T1006">
            <v>44621</v>
          </cell>
          <cell r="U1006">
            <v>44625</v>
          </cell>
          <cell r="V1006" t="str">
            <v>152205047175410</v>
          </cell>
          <cell r="W1006">
            <v>44625</v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>0817800
PORTO DE SANTOS</v>
          </cell>
          <cell r="AB1006" t="str">
            <v/>
          </cell>
          <cell r="AC1006" t="str">
            <v/>
          </cell>
          <cell r="AD1006" t="str">
            <v/>
          </cell>
          <cell r="AE1006" t="str">
            <v/>
          </cell>
          <cell r="AF1006" t="str">
            <v/>
          </cell>
          <cell r="AG1006" t="str">
            <v/>
          </cell>
          <cell r="AH1006" t="str">
            <v/>
          </cell>
          <cell r="AI1006" t="str">
            <v/>
          </cell>
          <cell r="AJ1006" t="str">
            <v/>
          </cell>
          <cell r="AK1006" t="str">
            <v/>
          </cell>
        </row>
        <row r="1007">
          <cell r="B1007">
            <v>540201953</v>
          </cell>
          <cell r="C1007" t="str">
            <v>Normal</v>
          </cell>
          <cell r="D1007" t="str">
            <v>Produtivo</v>
          </cell>
          <cell r="E1007" t="str">
            <v>MBBRAS - SBC_x000D_
59.104.273/0001-29</v>
          </cell>
          <cell r="F1007" t="str">
            <v>BSAO0041159</v>
          </cell>
          <cell r="G1007" t="str">
            <v>DAIMLER TRUCK</v>
          </cell>
          <cell r="H1007" t="str">
            <v>HAPPAG LLOYD BRASIL AGENCIAMENTO MARITIM</v>
          </cell>
          <cell r="I1007" t="str">
            <v>MARITIMA</v>
          </cell>
          <cell r="J1007" t="str">
            <v/>
          </cell>
          <cell r="K1007">
            <v>44608</v>
          </cell>
          <cell r="L1007" t="str">
            <v>HLCUSTR220200445</v>
          </cell>
          <cell r="M1007" t="str">
            <v>1250254000</v>
          </cell>
          <cell r="Q1007">
            <v>44608</v>
          </cell>
          <cell r="R1007" t="str">
            <v>9699127 - UASC ZAMZAM</v>
          </cell>
          <cell r="S1007" t="str">
            <v>FCL</v>
          </cell>
          <cell r="T1007">
            <v>44621</v>
          </cell>
          <cell r="U1007">
            <v>44625</v>
          </cell>
          <cell r="V1007" t="str">
            <v>152205047176069</v>
          </cell>
          <cell r="W1007">
            <v>44625</v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>0817800
PORTO DE SANTOS</v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 t="str">
            <v/>
          </cell>
          <cell r="AK1007" t="str">
            <v/>
          </cell>
        </row>
        <row r="1008">
          <cell r="B1008">
            <v>540201955</v>
          </cell>
          <cell r="C1008" t="str">
            <v>Normal</v>
          </cell>
          <cell r="D1008" t="str">
            <v>Produtivo</v>
          </cell>
          <cell r="E1008" t="str">
            <v>MBBRAS - SBC_x000D_
59.104.273/0001-29</v>
          </cell>
          <cell r="F1008" t="str">
            <v>BSAO0041160</v>
          </cell>
          <cell r="G1008" t="str">
            <v>DAIMLER TRUCK</v>
          </cell>
          <cell r="H1008" t="str">
            <v>HAPPAG LLOYD BRASIL AGENCIAMENTO MARITIM</v>
          </cell>
          <cell r="I1008" t="str">
            <v>MARITIMA</v>
          </cell>
          <cell r="J1008" t="str">
            <v/>
          </cell>
          <cell r="K1008">
            <v>44609</v>
          </cell>
          <cell r="L1008" t="str">
            <v>HLCUSTR220200529</v>
          </cell>
          <cell r="M1008" t="str">
            <v>1250254007</v>
          </cell>
          <cell r="Q1008">
            <v>44609</v>
          </cell>
          <cell r="R1008" t="str">
            <v>9699127 - UASC ZAMZAM</v>
          </cell>
          <cell r="S1008" t="str">
            <v>FCL</v>
          </cell>
          <cell r="T1008">
            <v>44621</v>
          </cell>
          <cell r="U1008">
            <v>44625</v>
          </cell>
          <cell r="V1008" t="str">
            <v>152205047176140</v>
          </cell>
          <cell r="W1008">
            <v>44625</v>
          </cell>
          <cell r="X1008" t="str">
            <v/>
          </cell>
          <cell r="Y1008" t="str">
            <v/>
          </cell>
          <cell r="Z1008" t="str">
            <v/>
          </cell>
          <cell r="AA1008" t="str">
            <v>0817800
PORTO DE SANTOS</v>
          </cell>
          <cell r="AB1008" t="str">
            <v/>
          </cell>
          <cell r="AC1008" t="str">
            <v/>
          </cell>
          <cell r="AD1008" t="str">
            <v/>
          </cell>
          <cell r="AE1008" t="str">
            <v/>
          </cell>
          <cell r="AF1008" t="str">
            <v/>
          </cell>
          <cell r="AG1008" t="str">
            <v/>
          </cell>
          <cell r="AH1008" t="str">
            <v/>
          </cell>
          <cell r="AI1008" t="str">
            <v/>
          </cell>
          <cell r="AJ1008" t="str">
            <v/>
          </cell>
          <cell r="AK1008" t="str">
            <v/>
          </cell>
        </row>
        <row r="1009">
          <cell r="B1009">
            <v>540201949</v>
          </cell>
          <cell r="C1009" t="str">
            <v>Normal</v>
          </cell>
          <cell r="D1009" t="str">
            <v>Produtivo</v>
          </cell>
          <cell r="E1009" t="str">
            <v>MBBRAS - SBC_x000D_
59.104.273/0001-29</v>
          </cell>
          <cell r="F1009" t="str">
            <v>BSAO0041158</v>
          </cell>
          <cell r="G1009" t="str">
            <v>DAIMLER TRUCK</v>
          </cell>
          <cell r="H1009" t="str">
            <v>HAPPAG LLOYD BRASIL AGENCIAMENTO MARITIM</v>
          </cell>
          <cell r="I1009" t="str">
            <v>MARITIMA</v>
          </cell>
          <cell r="J1009" t="str">
            <v/>
          </cell>
          <cell r="K1009">
            <v>44608</v>
          </cell>
          <cell r="L1009" t="str">
            <v>HLCUSTR220200423</v>
          </cell>
          <cell r="M1009" t="str">
            <v>1250254005</v>
          </cell>
          <cell r="Q1009">
            <v>44608</v>
          </cell>
          <cell r="R1009" t="str">
            <v>9699127 - UASC ZAMZAM</v>
          </cell>
          <cell r="S1009" t="str">
            <v>FCL</v>
          </cell>
          <cell r="T1009">
            <v>44621</v>
          </cell>
          <cell r="U1009">
            <v>44625</v>
          </cell>
          <cell r="V1009" t="str">
            <v>152205047175925</v>
          </cell>
          <cell r="W1009">
            <v>44625</v>
          </cell>
          <cell r="X1009" t="str">
            <v/>
          </cell>
          <cell r="Y1009" t="str">
            <v/>
          </cell>
          <cell r="Z1009" t="str">
            <v/>
          </cell>
          <cell r="AA1009" t="str">
            <v>0817800
PORTO DE SANTOS</v>
          </cell>
          <cell r="AB1009" t="str">
            <v/>
          </cell>
          <cell r="AC1009" t="str">
            <v/>
          </cell>
          <cell r="AD1009" t="str">
            <v/>
          </cell>
          <cell r="AE1009" t="str">
            <v/>
          </cell>
          <cell r="AF1009" t="str">
            <v/>
          </cell>
          <cell r="AG1009" t="str">
            <v/>
          </cell>
          <cell r="AH1009" t="str">
            <v/>
          </cell>
          <cell r="AI1009" t="str">
            <v/>
          </cell>
          <cell r="AJ1009" t="str">
            <v/>
          </cell>
          <cell r="AK1009" t="str">
            <v/>
          </cell>
        </row>
        <row r="1010">
          <cell r="B1010">
            <v>540201752</v>
          </cell>
          <cell r="C1010" t="str">
            <v>Normal</v>
          </cell>
          <cell r="D1010" t="str">
            <v>Produtivo</v>
          </cell>
          <cell r="E1010" t="str">
            <v>MBBRAS - SBC_x000D_
59.104.273/0001-29</v>
          </cell>
          <cell r="F1010" t="str">
            <v>BSAO0041201</v>
          </cell>
          <cell r="G1010" t="str">
            <v>DAIMLER TRUCK</v>
          </cell>
          <cell r="H1010" t="str">
            <v>HAPAG-LLOYD CONTAINER LINE</v>
          </cell>
          <cell r="I1010" t="str">
            <v>MARITIMA</v>
          </cell>
          <cell r="J1010" t="str">
            <v/>
          </cell>
          <cell r="K1010">
            <v>44608</v>
          </cell>
          <cell r="L1010" t="str">
            <v>HLCUSTR220200679</v>
          </cell>
          <cell r="M1010" t="str">
            <v>1250254010</v>
          </cell>
          <cell r="Q1010">
            <v>44609</v>
          </cell>
          <cell r="R1010" t="str">
            <v>9699127 - UASC ZAMZAM</v>
          </cell>
          <cell r="S1010" t="str">
            <v>FCL</v>
          </cell>
          <cell r="T1010">
            <v>44621</v>
          </cell>
          <cell r="U1010">
            <v>44625</v>
          </cell>
          <cell r="V1010" t="str">
            <v>152205047176220</v>
          </cell>
          <cell r="W1010">
            <v>44625</v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>0817800
PORTO DE SANTOS</v>
          </cell>
          <cell r="AB1010" t="str">
            <v>0817800
PORTO DE SANTOS</v>
          </cell>
          <cell r="AC1010" t="str">
            <v>BRASIL TERMINAL PORTUÁRIO S/A</v>
          </cell>
          <cell r="AD1010">
            <v>44628</v>
          </cell>
          <cell r="AE1010" t="str">
            <v>22/0443229-5</v>
          </cell>
          <cell r="AF1010">
            <v>44628</v>
          </cell>
          <cell r="AG1010" t="str">
            <v>Verde</v>
          </cell>
          <cell r="AH1010">
            <v>44628</v>
          </cell>
          <cell r="AI1010" t="str">
            <v/>
          </cell>
          <cell r="AJ1010" t="str">
            <v/>
          </cell>
          <cell r="AK1010" t="str">
            <v/>
          </cell>
        </row>
        <row r="1011">
          <cell r="B1011">
            <v>540201759</v>
          </cell>
          <cell r="C1011" t="str">
            <v>Normal</v>
          </cell>
          <cell r="D1011" t="str">
            <v>Produtivo</v>
          </cell>
          <cell r="E1011" t="str">
            <v>MBBRAS - SBC_x000D_
59.104.273/0001-29</v>
          </cell>
          <cell r="F1011" t="str">
            <v>BSAO0041203</v>
          </cell>
          <cell r="G1011" t="str">
            <v>DAIMLER TRUCK</v>
          </cell>
          <cell r="H1011" t="str">
            <v>HAPAG-LLOYD CONTAINER LINE</v>
          </cell>
          <cell r="I1011" t="str">
            <v>MARITIMA</v>
          </cell>
          <cell r="J1011" t="str">
            <v/>
          </cell>
          <cell r="K1011">
            <v>44608</v>
          </cell>
          <cell r="L1011" t="str">
            <v>HLCUSTR220201024</v>
          </cell>
          <cell r="M1011" t="str">
            <v>1250254011</v>
          </cell>
          <cell r="Q1011">
            <v>44609</v>
          </cell>
          <cell r="R1011" t="str">
            <v>9699127 - UASC ZAMZAM</v>
          </cell>
          <cell r="S1011" t="str">
            <v>FCL</v>
          </cell>
          <cell r="T1011">
            <v>44621</v>
          </cell>
          <cell r="U1011">
            <v>44625</v>
          </cell>
          <cell r="V1011" t="str">
            <v>152205047176301</v>
          </cell>
          <cell r="W1011">
            <v>44625</v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>0817800
PORTO DE SANTOS</v>
          </cell>
          <cell r="AB1011" t="str">
            <v>0817800
PORTO DE SANTOS</v>
          </cell>
          <cell r="AC1011" t="str">
            <v>BRASIL TERMINAL PORTUÁRIO S/A</v>
          </cell>
          <cell r="AD1011">
            <v>44629</v>
          </cell>
          <cell r="AE1011" t="str">
            <v>22/0453307-5</v>
          </cell>
          <cell r="AF1011" t="str">
            <v/>
          </cell>
          <cell r="AG1011" t="str">
            <v/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</row>
        <row r="1012">
          <cell r="B1012">
            <v>540201760</v>
          </cell>
          <cell r="C1012" t="str">
            <v>Normal</v>
          </cell>
          <cell r="D1012" t="str">
            <v>Produtivo</v>
          </cell>
          <cell r="E1012" t="str">
            <v>MBBRAS - SBC_x000D_
59.104.273/0001-29</v>
          </cell>
          <cell r="F1012" t="str">
            <v>BSAO0041205</v>
          </cell>
          <cell r="G1012" t="str">
            <v>DAIMLER TRUCK</v>
          </cell>
          <cell r="H1012" t="str">
            <v>HAPAG-LLOYD CONTAINER LINE</v>
          </cell>
          <cell r="I1012" t="str">
            <v>MARITIMA</v>
          </cell>
          <cell r="J1012" t="str">
            <v/>
          </cell>
          <cell r="K1012">
            <v>44608</v>
          </cell>
          <cell r="L1012" t="str">
            <v>HLCUSTR220201068</v>
          </cell>
          <cell r="M1012" t="str">
            <v>1250253941</v>
          </cell>
          <cell r="Q1012">
            <v>44609</v>
          </cell>
          <cell r="R1012" t="str">
            <v>9699127 - UASC ZAMZAM</v>
          </cell>
          <cell r="S1012" t="str">
            <v>FCL</v>
          </cell>
          <cell r="T1012">
            <v>44621</v>
          </cell>
          <cell r="U1012">
            <v>44625</v>
          </cell>
          <cell r="V1012" t="str">
            <v>152205047176492</v>
          </cell>
          <cell r="W1012">
            <v>44625</v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>0817800
PORTO DE SANTOS</v>
          </cell>
          <cell r="AB1012" t="str">
            <v>0817800
PORTO DE SANTOS</v>
          </cell>
          <cell r="AC1012" t="str">
            <v>BRASIL TERMINAL PORTUÁRIO S/A</v>
          </cell>
          <cell r="AD1012">
            <v>44629</v>
          </cell>
          <cell r="AE1012" t="str">
            <v>22/0453147-1</v>
          </cell>
          <cell r="AF1012" t="str">
            <v/>
          </cell>
          <cell r="AG1012" t="str">
            <v/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</row>
        <row r="1013">
          <cell r="B1013">
            <v>540201761</v>
          </cell>
          <cell r="C1013" t="str">
            <v>Normal</v>
          </cell>
          <cell r="D1013" t="str">
            <v>Produtivo</v>
          </cell>
          <cell r="E1013" t="str">
            <v>MBBRAS - SBC_x000D_
59.104.273/0001-29</v>
          </cell>
          <cell r="F1013" t="str">
            <v>BSAO0041206</v>
          </cell>
          <cell r="G1013" t="str">
            <v>DAIMLER TRUCK</v>
          </cell>
          <cell r="H1013" t="str">
            <v>HAPAG-LLOYD CONTAINER LINE</v>
          </cell>
          <cell r="I1013" t="str">
            <v>MARITIMA</v>
          </cell>
          <cell r="J1013" t="str">
            <v/>
          </cell>
          <cell r="K1013">
            <v>44608</v>
          </cell>
          <cell r="L1013" t="str">
            <v>HLCUSTR220201163</v>
          </cell>
          <cell r="M1013" t="str">
            <v>1250254004</v>
          </cell>
          <cell r="Q1013">
            <v>44609</v>
          </cell>
          <cell r="R1013" t="str">
            <v>9699127 - UASC ZAMZAM</v>
          </cell>
          <cell r="S1013" t="str">
            <v>FCL</v>
          </cell>
          <cell r="T1013">
            <v>44621</v>
          </cell>
          <cell r="U1013">
            <v>44625</v>
          </cell>
          <cell r="V1013" t="str">
            <v>152205047176573</v>
          </cell>
          <cell r="W1013">
            <v>44625</v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>0817800
PORTO DE SANTOS</v>
          </cell>
          <cell r="AB1013" t="str">
            <v>0817800
PORTO DE SANTOS</v>
          </cell>
          <cell r="AC1013" t="str">
            <v>BRASIL TERMINAL PORTUÁRIO S/A</v>
          </cell>
          <cell r="AD1013">
            <v>44629</v>
          </cell>
          <cell r="AE1013" t="str">
            <v>22/0453148-0</v>
          </cell>
          <cell r="AF1013" t="str">
            <v/>
          </cell>
          <cell r="AG1013" t="str">
            <v/>
          </cell>
          <cell r="AH1013" t="str">
            <v/>
          </cell>
          <cell r="AI1013" t="str">
            <v/>
          </cell>
          <cell r="AJ1013" t="str">
            <v/>
          </cell>
          <cell r="AK1013" t="str">
            <v/>
          </cell>
        </row>
        <row r="1014">
          <cell r="B1014">
            <v>540201762</v>
          </cell>
          <cell r="C1014" t="str">
            <v>Normal</v>
          </cell>
          <cell r="D1014" t="str">
            <v>Produtivo</v>
          </cell>
          <cell r="E1014" t="str">
            <v>MBBRAS - SBC_x000D_
59.104.273/0001-29</v>
          </cell>
          <cell r="F1014" t="str">
            <v>BSAO0041207</v>
          </cell>
          <cell r="G1014" t="str">
            <v>DAIMLER TRUCK</v>
          </cell>
          <cell r="H1014" t="str">
            <v>HAPPAG LLOYD BRASIL AGENCIAMENTO MARITIM</v>
          </cell>
          <cell r="I1014" t="str">
            <v>MARITIMA</v>
          </cell>
          <cell r="J1014" t="str">
            <v/>
          </cell>
          <cell r="K1014">
            <v>44608</v>
          </cell>
          <cell r="L1014" t="str">
            <v>HLCUSTR220201280</v>
          </cell>
          <cell r="M1014" t="str">
            <v>1250254008</v>
          </cell>
          <cell r="Q1014">
            <v>44608</v>
          </cell>
          <cell r="R1014" t="str">
            <v>9699127 - UASC ZAMZAM</v>
          </cell>
          <cell r="S1014" t="str">
            <v>FCL</v>
          </cell>
          <cell r="T1014">
            <v>44621</v>
          </cell>
          <cell r="U1014">
            <v>44625</v>
          </cell>
          <cell r="V1014" t="str">
            <v>152205047176654</v>
          </cell>
          <cell r="W1014">
            <v>44625</v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>0817800
PORTO DE SANTOS</v>
          </cell>
          <cell r="AB1014" t="str">
            <v/>
          </cell>
          <cell r="AC1014" t="str">
            <v/>
          </cell>
          <cell r="AD1014" t="str">
            <v/>
          </cell>
          <cell r="AE1014" t="str">
            <v/>
          </cell>
          <cell r="AF1014" t="str">
            <v/>
          </cell>
          <cell r="AG1014" t="str">
            <v/>
          </cell>
          <cell r="AH1014" t="str">
            <v/>
          </cell>
          <cell r="AI1014" t="str">
            <v/>
          </cell>
          <cell r="AJ1014" t="str">
            <v/>
          </cell>
          <cell r="AK1014" t="str">
            <v/>
          </cell>
        </row>
        <row r="1015">
          <cell r="B1015">
            <v>540201856</v>
          </cell>
          <cell r="C1015" t="str">
            <v>Normal</v>
          </cell>
          <cell r="D1015" t="str">
            <v>Produtivo</v>
          </cell>
          <cell r="E1015" t="str">
            <v>MBBRAS - SBC_x000D_
59.104.273/0001-29</v>
          </cell>
          <cell r="F1015" t="str">
            <v>BSAO0041210</v>
          </cell>
          <cell r="G1015" t="str">
            <v>DAIMLER TRUCK</v>
          </cell>
          <cell r="H1015" t="str">
            <v>HAPPAG LLOYD BRASIL AGENCIAMENTO MARITIM</v>
          </cell>
          <cell r="I1015" t="str">
            <v>MARITIMA</v>
          </cell>
          <cell r="J1015" t="str">
            <v/>
          </cell>
          <cell r="K1015">
            <v>44608</v>
          </cell>
          <cell r="L1015" t="str">
            <v>HLCUSTR220201309</v>
          </cell>
          <cell r="M1015" t="str">
            <v>1250254012</v>
          </cell>
          <cell r="Q1015">
            <v>44609</v>
          </cell>
          <cell r="R1015" t="str">
            <v>9699127 - UASC ZAMZAM</v>
          </cell>
          <cell r="S1015" t="str">
            <v>FCL</v>
          </cell>
          <cell r="T1015">
            <v>44621</v>
          </cell>
          <cell r="U1015">
            <v>44625</v>
          </cell>
          <cell r="V1015" t="str">
            <v>152205047176816</v>
          </cell>
          <cell r="W1015">
            <v>44625</v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>0817800
PORTO DE SANTOS</v>
          </cell>
          <cell r="AB1015" t="str">
            <v>0817800
PORTO DE SANTOS</v>
          </cell>
          <cell r="AC1015" t="str">
            <v>BRASIL TERMINAL PORTUÁRIO S/A</v>
          </cell>
          <cell r="AD1015">
            <v>44628</v>
          </cell>
          <cell r="AE1015" t="str">
            <v>22/0443234-1</v>
          </cell>
          <cell r="AF1015">
            <v>44628</v>
          </cell>
          <cell r="AG1015" t="str">
            <v>Verde</v>
          </cell>
          <cell r="AH1015">
            <v>44628</v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B1016">
            <v>540201855</v>
          </cell>
          <cell r="C1016" t="str">
            <v>Normal</v>
          </cell>
          <cell r="D1016" t="str">
            <v>Produtivo</v>
          </cell>
          <cell r="E1016" t="str">
            <v>MBBRAS - SBC_x000D_
59.104.273/0001-29</v>
          </cell>
          <cell r="F1016" t="str">
            <v>BSAO0041208</v>
          </cell>
          <cell r="G1016" t="str">
            <v>DAIMLER TRUCK</v>
          </cell>
          <cell r="H1016" t="str">
            <v>HAPAG-LLOYD CONTAINER LINE</v>
          </cell>
          <cell r="I1016" t="str">
            <v>MARITIMA</v>
          </cell>
          <cell r="J1016" t="str">
            <v/>
          </cell>
          <cell r="K1016">
            <v>44608</v>
          </cell>
          <cell r="L1016" t="str">
            <v>HLCUSTR220201291</v>
          </cell>
          <cell r="M1016" t="str">
            <v>1250254015</v>
          </cell>
          <cell r="Q1016">
            <v>44608</v>
          </cell>
          <cell r="R1016" t="str">
            <v>9699127 - UASC ZAMZAM</v>
          </cell>
          <cell r="S1016" t="str">
            <v>FCL</v>
          </cell>
          <cell r="T1016">
            <v>44621</v>
          </cell>
          <cell r="U1016">
            <v>44625</v>
          </cell>
          <cell r="V1016" t="str">
            <v>152205047176735</v>
          </cell>
          <cell r="W1016">
            <v>44625</v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>0817800
PORTO DE SANTOS</v>
          </cell>
          <cell r="AB1016" t="str">
            <v/>
          </cell>
          <cell r="AC1016" t="str">
            <v/>
          </cell>
          <cell r="AD1016" t="str">
            <v/>
          </cell>
          <cell r="AE1016" t="str">
            <v/>
          </cell>
          <cell r="AF1016" t="str">
            <v/>
          </cell>
          <cell r="AG1016" t="str">
            <v/>
          </cell>
          <cell r="AH1016" t="str">
            <v/>
          </cell>
          <cell r="AI1016" t="str">
            <v/>
          </cell>
          <cell r="AJ1016" t="str">
            <v/>
          </cell>
          <cell r="AK1016" t="str">
            <v/>
          </cell>
        </row>
        <row r="1017">
          <cell r="B1017">
            <v>540201857</v>
          </cell>
          <cell r="C1017" t="str">
            <v>Normal</v>
          </cell>
          <cell r="D1017" t="str">
            <v>Produtivo</v>
          </cell>
          <cell r="E1017" t="str">
            <v>MBBRAS - SBC_x000D_
59.104.273/0001-29</v>
          </cell>
          <cell r="F1017" t="str">
            <v>BSAO0041211</v>
          </cell>
          <cell r="G1017" t="str">
            <v>DAIMLER TRUCK</v>
          </cell>
          <cell r="H1017" t="str">
            <v>HAPPAG LLOYD BRASIL AGENCIAMENTO MARITIM</v>
          </cell>
          <cell r="I1017" t="str">
            <v>MARITIMA</v>
          </cell>
          <cell r="J1017" t="str">
            <v/>
          </cell>
          <cell r="K1017">
            <v>44608</v>
          </cell>
          <cell r="L1017" t="str">
            <v>HLCUSTR220201310</v>
          </cell>
          <cell r="M1017" t="str">
            <v>1250254014</v>
          </cell>
          <cell r="Q1017">
            <v>44608</v>
          </cell>
          <cell r="R1017" t="str">
            <v>9699127 - UASC ZAMZAM</v>
          </cell>
          <cell r="S1017" t="str">
            <v>FCL</v>
          </cell>
          <cell r="T1017">
            <v>44621</v>
          </cell>
          <cell r="U1017">
            <v>44625</v>
          </cell>
          <cell r="V1017" t="str">
            <v>152205047176905</v>
          </cell>
          <cell r="W1017">
            <v>44625</v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>0817800
PORTO DE SANTOS</v>
          </cell>
          <cell r="AB1017" t="str">
            <v/>
          </cell>
          <cell r="AC1017" t="str">
            <v/>
          </cell>
          <cell r="AD1017" t="str">
            <v/>
          </cell>
          <cell r="AE1017" t="str">
            <v/>
          </cell>
          <cell r="AF1017" t="str">
            <v/>
          </cell>
          <cell r="AG1017" t="str">
            <v/>
          </cell>
          <cell r="AH1017" t="str">
            <v/>
          </cell>
          <cell r="AI1017" t="str">
            <v/>
          </cell>
          <cell r="AJ1017" t="str">
            <v/>
          </cell>
          <cell r="AK1017" t="str">
            <v/>
          </cell>
        </row>
        <row r="1018">
          <cell r="B1018">
            <v>540201858</v>
          </cell>
          <cell r="C1018" t="str">
            <v>Normal</v>
          </cell>
          <cell r="D1018" t="str">
            <v>Produtivo</v>
          </cell>
          <cell r="E1018" t="str">
            <v>MBBRAS - SBC_x000D_
59.104.273/0001-29</v>
          </cell>
          <cell r="F1018" t="str">
            <v>BSAO0041215</v>
          </cell>
          <cell r="G1018" t="str">
            <v>DAIMLER TRUCK</v>
          </cell>
          <cell r="H1018" t="str">
            <v>HAPAG-LLOYD CONTAINER LINE</v>
          </cell>
          <cell r="I1018" t="str">
            <v>MARITIMA</v>
          </cell>
          <cell r="J1018" t="str">
            <v/>
          </cell>
          <cell r="K1018">
            <v>44608</v>
          </cell>
          <cell r="L1018" t="str">
            <v>HLCUSTR220201342</v>
          </cell>
          <cell r="M1018" t="str">
            <v>1250254017</v>
          </cell>
          <cell r="Q1018">
            <v>44609</v>
          </cell>
          <cell r="R1018" t="str">
            <v>9699127 - UASC ZAMZAM</v>
          </cell>
          <cell r="S1018" t="str">
            <v>FCL</v>
          </cell>
          <cell r="T1018">
            <v>44621</v>
          </cell>
          <cell r="U1018">
            <v>44625</v>
          </cell>
          <cell r="V1018" t="str">
            <v>152205047177030</v>
          </cell>
          <cell r="W1018">
            <v>44626</v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>0817800
PORTO DE SANTOS</v>
          </cell>
          <cell r="AB1018" t="str">
            <v>0817800
PORTO DE SANTOS</v>
          </cell>
          <cell r="AC1018" t="str">
            <v>BRASIL TERMINAL PORTUÁRIO S/A</v>
          </cell>
          <cell r="AD1018">
            <v>44628</v>
          </cell>
          <cell r="AE1018" t="str">
            <v>22/0443358-5</v>
          </cell>
          <cell r="AF1018">
            <v>44628</v>
          </cell>
          <cell r="AG1018" t="str">
            <v>Vermelho</v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B1019">
            <v>540201859</v>
          </cell>
          <cell r="C1019" t="str">
            <v>Normal</v>
          </cell>
          <cell r="D1019" t="str">
            <v>Produtivo</v>
          </cell>
          <cell r="E1019" t="str">
            <v>MBBRAS - SBC_x000D_
59.104.273/0001-29</v>
          </cell>
          <cell r="F1019" t="str">
            <v>BSAO0041218</v>
          </cell>
          <cell r="G1019" t="str">
            <v>DAIMLER TRUCK</v>
          </cell>
          <cell r="H1019" t="str">
            <v>HAPAG-LLOYD CONTAINER LINE</v>
          </cell>
          <cell r="I1019" t="str">
            <v>MARITIMA</v>
          </cell>
          <cell r="J1019" t="str">
            <v/>
          </cell>
          <cell r="K1019">
            <v>44608</v>
          </cell>
          <cell r="L1019" t="str">
            <v>HLCUSTR220201353</v>
          </cell>
          <cell r="M1019" t="str">
            <v>1250254073</v>
          </cell>
          <cell r="Q1019">
            <v>44608</v>
          </cell>
          <cell r="R1019" t="str">
            <v>9699127 - UASC ZAMZAM</v>
          </cell>
          <cell r="S1019" t="str">
            <v>FCL</v>
          </cell>
          <cell r="T1019">
            <v>44621</v>
          </cell>
          <cell r="U1019">
            <v>44625</v>
          </cell>
          <cell r="V1019" t="str">
            <v>152205047177111</v>
          </cell>
          <cell r="W1019">
            <v>44625</v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>0817800
PORTO DE SANTOS</v>
          </cell>
          <cell r="AB1019" t="str">
            <v/>
          </cell>
          <cell r="AC1019" t="str">
            <v/>
          </cell>
          <cell r="AD1019" t="str">
            <v/>
          </cell>
          <cell r="AE1019" t="str">
            <v/>
          </cell>
          <cell r="AF1019" t="str">
            <v/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B1020">
            <v>540201860</v>
          </cell>
          <cell r="C1020" t="str">
            <v>Normal</v>
          </cell>
          <cell r="D1020" t="str">
            <v>Produtivo</v>
          </cell>
          <cell r="E1020" t="str">
            <v>MBBRAS - SBC_x000D_
59.104.273/0001-29</v>
          </cell>
          <cell r="F1020" t="str">
            <v>BSAO0041219</v>
          </cell>
          <cell r="G1020" t="str">
            <v>DAIMLER TRUCK</v>
          </cell>
          <cell r="H1020" t="str">
            <v>HAPAG-LLOYD CONTAINER LINE</v>
          </cell>
          <cell r="I1020" t="str">
            <v>MARITIMA</v>
          </cell>
          <cell r="J1020" t="str">
            <v/>
          </cell>
          <cell r="K1020">
            <v>44608</v>
          </cell>
          <cell r="L1020" t="str">
            <v>HLCUSTR220201364</v>
          </cell>
          <cell r="M1020" t="str">
            <v>1250254018</v>
          </cell>
          <cell r="Q1020">
            <v>44608</v>
          </cell>
          <cell r="R1020" t="str">
            <v>9699127 - UASC ZAMZAM</v>
          </cell>
          <cell r="S1020" t="str">
            <v>FCL</v>
          </cell>
          <cell r="T1020">
            <v>44621</v>
          </cell>
          <cell r="U1020">
            <v>44625</v>
          </cell>
          <cell r="V1020" t="str">
            <v>152205047177200</v>
          </cell>
          <cell r="W1020">
            <v>44625</v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>0817800
PORTO DE SANTOS</v>
          </cell>
          <cell r="AB1020" t="str">
            <v/>
          </cell>
          <cell r="AC1020" t="str">
            <v/>
          </cell>
          <cell r="AD1020" t="str">
            <v/>
          </cell>
          <cell r="AE1020" t="str">
            <v/>
          </cell>
          <cell r="AF1020" t="str">
            <v/>
          </cell>
          <cell r="AG1020" t="str">
            <v/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/>
          </cell>
        </row>
        <row r="1021">
          <cell r="B1021">
            <v>540201861</v>
          </cell>
          <cell r="C1021" t="str">
            <v>Normal</v>
          </cell>
          <cell r="D1021" t="str">
            <v>Produtivo</v>
          </cell>
          <cell r="E1021" t="str">
            <v>MBBRAS - SBC_x000D_
59.104.273/0001-29</v>
          </cell>
          <cell r="F1021" t="str">
            <v>BSAO0041221</v>
          </cell>
          <cell r="G1021" t="str">
            <v>DAIMLER TRUCK</v>
          </cell>
          <cell r="H1021" t="str">
            <v>HAPAG-LLOYD CONTAINER LINE</v>
          </cell>
          <cell r="I1021" t="str">
            <v>MARITIMA</v>
          </cell>
          <cell r="J1021" t="str">
            <v/>
          </cell>
          <cell r="K1021">
            <v>44608</v>
          </cell>
          <cell r="L1021" t="str">
            <v>HLCUSTR220201375</v>
          </cell>
          <cell r="M1021" t="str">
            <v>1250254019</v>
          </cell>
          <cell r="Q1021">
            <v>44608</v>
          </cell>
          <cell r="R1021" t="str">
            <v>9699127 - UASC ZAMZAM</v>
          </cell>
          <cell r="S1021" t="str">
            <v>FCL</v>
          </cell>
          <cell r="T1021">
            <v>44621</v>
          </cell>
          <cell r="U1021">
            <v>44625</v>
          </cell>
          <cell r="V1021" t="str">
            <v>152205047177383</v>
          </cell>
          <cell r="W1021">
            <v>44625</v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>0817800
PORTO DE SANTOS</v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B1022">
            <v>540201862</v>
          </cell>
          <cell r="C1022" t="str">
            <v>Normal</v>
          </cell>
          <cell r="D1022" t="str">
            <v>Produtivo</v>
          </cell>
          <cell r="E1022" t="str">
            <v>MBBRAS - SBC_x000D_
59.104.273/0001-29</v>
          </cell>
          <cell r="F1022" t="str">
            <v>BSAO0041224</v>
          </cell>
          <cell r="G1022" t="str">
            <v>DAIMLER TRUCK</v>
          </cell>
          <cell r="H1022" t="str">
            <v>HAPAG-LLOYD CONTAINER LINE</v>
          </cell>
          <cell r="I1022" t="str">
            <v>MARITIMA</v>
          </cell>
          <cell r="J1022" t="str">
            <v/>
          </cell>
          <cell r="K1022">
            <v>44608</v>
          </cell>
          <cell r="L1022" t="str">
            <v>HLCUSTR220201404</v>
          </cell>
          <cell r="M1022" t="str">
            <v>1250254013</v>
          </cell>
          <cell r="Q1022">
            <v>44608</v>
          </cell>
          <cell r="R1022" t="str">
            <v>9699127 - UASC ZAMZAM</v>
          </cell>
          <cell r="S1022" t="str">
            <v>FCL</v>
          </cell>
          <cell r="T1022">
            <v>44621</v>
          </cell>
          <cell r="U1022">
            <v>44625</v>
          </cell>
          <cell r="V1022" t="str">
            <v>152205047177464</v>
          </cell>
          <cell r="W1022">
            <v>44625</v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>0817800
PORTO DE SANTOS</v>
          </cell>
          <cell r="AB1022" t="str">
            <v/>
          </cell>
          <cell r="AC1022" t="str">
            <v/>
          </cell>
          <cell r="AD1022" t="str">
            <v/>
          </cell>
          <cell r="AE1022" t="str">
            <v/>
          </cell>
          <cell r="AF1022" t="str">
            <v/>
          </cell>
          <cell r="AG1022" t="str">
            <v/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/>
          </cell>
        </row>
        <row r="1023">
          <cell r="B1023">
            <v>540201864</v>
          </cell>
          <cell r="C1023" t="str">
            <v>Normal</v>
          </cell>
          <cell r="D1023" t="str">
            <v>Produtivo</v>
          </cell>
          <cell r="E1023" t="str">
            <v>MBBRAS - SBC_x000D_
59.104.273/0001-29</v>
          </cell>
          <cell r="F1023" t="str">
            <v>BSAO0041226</v>
          </cell>
          <cell r="G1023" t="str">
            <v>DAIMLER TRUCK</v>
          </cell>
          <cell r="H1023" t="str">
            <v>HAPAG-LLOYD CONTAINER LINE</v>
          </cell>
          <cell r="I1023" t="str">
            <v>MARITIMA</v>
          </cell>
          <cell r="J1023" t="str">
            <v/>
          </cell>
          <cell r="K1023">
            <v>44608</v>
          </cell>
          <cell r="L1023" t="str">
            <v>HLCUSTR220202005</v>
          </cell>
          <cell r="M1023" t="str">
            <v>1250254020</v>
          </cell>
          <cell r="Q1023">
            <v>44608</v>
          </cell>
          <cell r="R1023" t="str">
            <v>9699127 - UASC ZAMZAM</v>
          </cell>
          <cell r="S1023" t="str">
            <v>FCL</v>
          </cell>
          <cell r="T1023">
            <v>44621</v>
          </cell>
          <cell r="U1023">
            <v>44625</v>
          </cell>
          <cell r="V1023" t="str">
            <v>152205047177626</v>
          </cell>
          <cell r="W1023">
            <v>44625</v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>0817800
PORTO DE SANTOS</v>
          </cell>
          <cell r="AB1023" t="str">
            <v/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B1024">
            <v>540201863</v>
          </cell>
          <cell r="C1024" t="str">
            <v>Normal</v>
          </cell>
          <cell r="D1024" t="str">
            <v>Produtivo</v>
          </cell>
          <cell r="E1024" t="str">
            <v>MBBRAS - SBC_x000D_
59.104.273/0001-29</v>
          </cell>
          <cell r="F1024" t="str">
            <v>BSAO0041225</v>
          </cell>
          <cell r="G1024" t="str">
            <v>DAIMLER TRUCK</v>
          </cell>
          <cell r="H1024" t="str">
            <v>HAPAG-LLOYD CONTAINER LINE</v>
          </cell>
          <cell r="I1024" t="str">
            <v>MARITIMA</v>
          </cell>
          <cell r="J1024" t="str">
            <v/>
          </cell>
          <cell r="K1024">
            <v>44608</v>
          </cell>
          <cell r="L1024" t="str">
            <v>HLCUSTR220201788</v>
          </cell>
          <cell r="M1024" t="str">
            <v>1250254016</v>
          </cell>
          <cell r="Q1024">
            <v>44608</v>
          </cell>
          <cell r="R1024" t="str">
            <v>9699127 - UASC ZAMZAM</v>
          </cell>
          <cell r="S1024" t="str">
            <v>FCL</v>
          </cell>
          <cell r="T1024">
            <v>44621</v>
          </cell>
          <cell r="U1024">
            <v>44625</v>
          </cell>
          <cell r="V1024" t="str">
            <v>152205047177545</v>
          </cell>
          <cell r="W1024">
            <v>44625</v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>0817800
PORTO DE SANTOS</v>
          </cell>
          <cell r="AB1024" t="str">
            <v/>
          </cell>
          <cell r="AC1024" t="str">
            <v/>
          </cell>
          <cell r="AD1024" t="str">
            <v/>
          </cell>
          <cell r="AE1024" t="str">
            <v/>
          </cell>
          <cell r="AF1024" t="str">
            <v/>
          </cell>
          <cell r="AG1024" t="str">
            <v/>
          </cell>
          <cell r="AH1024" t="str">
            <v/>
          </cell>
          <cell r="AI1024" t="str">
            <v/>
          </cell>
          <cell r="AJ1024" t="str">
            <v/>
          </cell>
          <cell r="AK1024" t="str">
            <v/>
          </cell>
        </row>
        <row r="1025">
          <cell r="B1025">
            <v>540201867</v>
          </cell>
          <cell r="C1025" t="str">
            <v>Normal</v>
          </cell>
          <cell r="D1025" t="str">
            <v>Produtivo</v>
          </cell>
          <cell r="E1025" t="str">
            <v>MBBRAS - SBC_x000D_
59.104.273/0001-29</v>
          </cell>
          <cell r="F1025" t="str">
            <v>BSAO0041227</v>
          </cell>
          <cell r="G1025" t="str">
            <v>DAIMLER TRUCK</v>
          </cell>
          <cell r="H1025" t="str">
            <v>HAPAG-LLOYD CONTAINER LINE</v>
          </cell>
          <cell r="I1025" t="str">
            <v>MARITIMA</v>
          </cell>
          <cell r="J1025" t="str">
            <v/>
          </cell>
          <cell r="K1025">
            <v>44608</v>
          </cell>
          <cell r="L1025" t="str">
            <v>HLCUSTR220202294</v>
          </cell>
          <cell r="M1025" t="str">
            <v>1250254021</v>
          </cell>
          <cell r="Q1025">
            <v>44608</v>
          </cell>
          <cell r="R1025" t="str">
            <v>9699127 - UASC ZAMZAM</v>
          </cell>
          <cell r="S1025" t="str">
            <v>FCL</v>
          </cell>
          <cell r="T1025">
            <v>44621</v>
          </cell>
          <cell r="U1025">
            <v>44625</v>
          </cell>
          <cell r="V1025" t="str">
            <v>152205047177707</v>
          </cell>
          <cell r="W1025">
            <v>44625</v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>0817800
PORTO DE SANTOS</v>
          </cell>
          <cell r="AB1025" t="str">
            <v/>
          </cell>
          <cell r="AC1025" t="str">
            <v/>
          </cell>
          <cell r="AD1025" t="str">
            <v/>
          </cell>
          <cell r="AE1025" t="str">
            <v/>
          </cell>
          <cell r="AF1025" t="str">
            <v/>
          </cell>
          <cell r="AG1025" t="str">
            <v/>
          </cell>
          <cell r="AH1025" t="str">
            <v/>
          </cell>
          <cell r="AI1025" t="str">
            <v/>
          </cell>
          <cell r="AJ1025" t="str">
            <v/>
          </cell>
          <cell r="AK1025" t="str">
            <v/>
          </cell>
        </row>
        <row r="1026">
          <cell r="B1026">
            <v>540201875</v>
          </cell>
          <cell r="C1026" t="str">
            <v>Normal</v>
          </cell>
          <cell r="D1026" t="str">
            <v>Produtivo</v>
          </cell>
          <cell r="E1026" t="str">
            <v>MBBRAS - SBC_x000D_
59.104.273/0001-29</v>
          </cell>
          <cell r="F1026" t="str">
            <v>BSAO0041231</v>
          </cell>
          <cell r="G1026" t="str">
            <v>DAIMLER TRUCK</v>
          </cell>
          <cell r="H1026" t="str">
            <v>HAPAG-LLOYD CONTAINER LINE</v>
          </cell>
          <cell r="I1026" t="str">
            <v>MARITIMA</v>
          </cell>
          <cell r="J1026" t="str">
            <v/>
          </cell>
          <cell r="K1026">
            <v>44608</v>
          </cell>
          <cell r="L1026" t="str">
            <v>HLCUSTR220202418</v>
          </cell>
          <cell r="M1026" t="str">
            <v>1250254024</v>
          </cell>
          <cell r="Q1026">
            <v>44608</v>
          </cell>
          <cell r="R1026" t="str">
            <v>9699127 - UASC ZAMZAM</v>
          </cell>
          <cell r="S1026" t="str">
            <v>FCL</v>
          </cell>
          <cell r="T1026">
            <v>44621</v>
          </cell>
          <cell r="U1026">
            <v>44625</v>
          </cell>
          <cell r="V1026" t="str">
            <v>152205047178002</v>
          </cell>
          <cell r="W1026">
            <v>44625</v>
          </cell>
          <cell r="X1026" t="str">
            <v/>
          </cell>
          <cell r="Y1026" t="str">
            <v/>
          </cell>
          <cell r="Z1026" t="str">
            <v/>
          </cell>
          <cell r="AA1026" t="str">
            <v>0817800
PORTO DE SANTOS</v>
          </cell>
          <cell r="AB1026" t="str">
            <v/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B1027">
            <v>540201870</v>
          </cell>
          <cell r="C1027" t="str">
            <v>Normal</v>
          </cell>
          <cell r="D1027" t="str">
            <v>Produtivo</v>
          </cell>
          <cell r="E1027" t="str">
            <v>MBBRAS - SBC_x000D_
59.104.273/0001-29</v>
          </cell>
          <cell r="F1027" t="str">
            <v>BSAO0041229</v>
          </cell>
          <cell r="G1027" t="str">
            <v>DAIMLER TRUCK</v>
          </cell>
          <cell r="H1027" t="str">
            <v>HAPAG-LLOYD CONTAINER LINE</v>
          </cell>
          <cell r="I1027" t="str">
            <v>MARITIMA</v>
          </cell>
          <cell r="J1027" t="str">
            <v/>
          </cell>
          <cell r="K1027">
            <v>44608</v>
          </cell>
          <cell r="L1027" t="str">
            <v>HLCUSTR220202367</v>
          </cell>
          <cell r="M1027" t="str">
            <v>1250254022</v>
          </cell>
          <cell r="Q1027">
            <v>44609</v>
          </cell>
          <cell r="R1027" t="str">
            <v>9699127 - UASC ZAMZAM</v>
          </cell>
          <cell r="S1027" t="str">
            <v>FCL</v>
          </cell>
          <cell r="T1027">
            <v>44621</v>
          </cell>
          <cell r="U1027">
            <v>44625</v>
          </cell>
          <cell r="V1027" t="str">
            <v>152205047177898</v>
          </cell>
          <cell r="W1027">
            <v>44625</v>
          </cell>
          <cell r="X1027" t="str">
            <v/>
          </cell>
          <cell r="Y1027" t="str">
            <v/>
          </cell>
          <cell r="Z1027" t="str">
            <v/>
          </cell>
          <cell r="AA1027" t="str">
            <v>0817800
PORTO DE SANTOS</v>
          </cell>
          <cell r="AB1027" t="str">
            <v>0817800
PORTO DE SANTOS</v>
          </cell>
          <cell r="AC1027" t="str">
            <v>BRASIL TERMINAL PORTUÁRIO S/A</v>
          </cell>
          <cell r="AD1027">
            <v>44629</v>
          </cell>
          <cell r="AE1027" t="str">
            <v>22/0453151-0</v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B1028">
            <v>540201872</v>
          </cell>
          <cell r="C1028" t="str">
            <v>Normal</v>
          </cell>
          <cell r="D1028" t="str">
            <v>Produtivo</v>
          </cell>
          <cell r="E1028" t="str">
            <v>MBBRAS - SBC_x000D_
59.104.273/0001-29</v>
          </cell>
          <cell r="F1028" t="str">
            <v>BSAO0041230</v>
          </cell>
          <cell r="G1028" t="str">
            <v>DAIMLER TRUCK</v>
          </cell>
          <cell r="H1028" t="str">
            <v>HAPAG-LLOYD CONTAINER LINE</v>
          </cell>
          <cell r="I1028" t="str">
            <v>MARITIMA</v>
          </cell>
          <cell r="J1028" t="str">
            <v/>
          </cell>
          <cell r="K1028">
            <v>44608</v>
          </cell>
          <cell r="L1028" t="str">
            <v>HLCUSTR220202378</v>
          </cell>
          <cell r="M1028" t="str">
            <v>1250254027</v>
          </cell>
          <cell r="Q1028">
            <v>44608</v>
          </cell>
          <cell r="R1028" t="str">
            <v>9699127 - UASC ZAMZAM</v>
          </cell>
          <cell r="S1028" t="str">
            <v>FCL</v>
          </cell>
          <cell r="T1028">
            <v>44621</v>
          </cell>
          <cell r="U1028">
            <v>44625</v>
          </cell>
          <cell r="V1028" t="str">
            <v>152205047177979</v>
          </cell>
          <cell r="W1028">
            <v>44625</v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>0817800
PORTO DE SANTOS</v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</row>
        <row r="1029">
          <cell r="B1029">
            <v>540201880</v>
          </cell>
          <cell r="C1029" t="str">
            <v>Normal</v>
          </cell>
          <cell r="D1029" t="str">
            <v>Produtivo</v>
          </cell>
          <cell r="E1029" t="str">
            <v>MBBRAS - SBC_x000D_
59.104.273/0001-29</v>
          </cell>
          <cell r="F1029" t="str">
            <v>BSAO0041235</v>
          </cell>
          <cell r="G1029" t="str">
            <v>DAIMLER TRUCK</v>
          </cell>
          <cell r="H1029" t="str">
            <v>HAPAG-LLOYD CONTAINER LINE</v>
          </cell>
          <cell r="I1029" t="str">
            <v>MARITIMA</v>
          </cell>
          <cell r="J1029" t="str">
            <v/>
          </cell>
          <cell r="K1029">
            <v>44608</v>
          </cell>
          <cell r="L1029" t="str">
            <v>HLCUSTR220202451</v>
          </cell>
          <cell r="M1029" t="str">
            <v>1250254026</v>
          </cell>
          <cell r="Q1029">
            <v>44608</v>
          </cell>
          <cell r="R1029" t="str">
            <v>9699127 - UASC ZAMZAM</v>
          </cell>
          <cell r="S1029" t="str">
            <v>FCL</v>
          </cell>
          <cell r="T1029">
            <v>44621</v>
          </cell>
          <cell r="U1029">
            <v>44625</v>
          </cell>
          <cell r="V1029" t="str">
            <v>152205047178274</v>
          </cell>
          <cell r="W1029">
            <v>44625</v>
          </cell>
          <cell r="X1029" t="str">
            <v/>
          </cell>
          <cell r="Y1029" t="str">
            <v/>
          </cell>
          <cell r="Z1029" t="str">
            <v/>
          </cell>
          <cell r="AA1029" t="str">
            <v>0817800
PORTO DE SANTOS</v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</row>
        <row r="1030">
          <cell r="B1030">
            <v>540201878</v>
          </cell>
          <cell r="C1030" t="str">
            <v>Normal</v>
          </cell>
          <cell r="D1030" t="str">
            <v>Produtivo</v>
          </cell>
          <cell r="E1030" t="str">
            <v>MBBRAS - SBC_x000D_
59.104.273/0001-29</v>
          </cell>
          <cell r="F1030" t="str">
            <v>BSAO0041234</v>
          </cell>
          <cell r="G1030" t="str">
            <v>DAIMLER TRUCK</v>
          </cell>
          <cell r="H1030" t="str">
            <v>HAPAG-LLOYD CONTAINER LINE</v>
          </cell>
          <cell r="I1030" t="str">
            <v>MARITIMA</v>
          </cell>
          <cell r="J1030" t="str">
            <v/>
          </cell>
          <cell r="K1030">
            <v>44608</v>
          </cell>
          <cell r="L1030" t="str">
            <v>HLCUSTR220202430</v>
          </cell>
          <cell r="M1030" t="str">
            <v>1250254025</v>
          </cell>
          <cell r="Q1030">
            <v>44608</v>
          </cell>
          <cell r="R1030" t="str">
            <v>9699127 - UASC ZAMZAM</v>
          </cell>
          <cell r="S1030" t="str">
            <v>FCL</v>
          </cell>
          <cell r="T1030">
            <v>44621</v>
          </cell>
          <cell r="U1030">
            <v>44625</v>
          </cell>
          <cell r="V1030" t="str">
            <v>152205047178193</v>
          </cell>
          <cell r="W1030">
            <v>44625</v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>0817800
PORTO DE SANTOS</v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B1031">
            <v>540201882</v>
          </cell>
          <cell r="C1031" t="str">
            <v>Normal</v>
          </cell>
          <cell r="D1031" t="str">
            <v>Produtivo</v>
          </cell>
          <cell r="E1031" t="str">
            <v>MBBRAS - SBC_x000D_
59.104.273/0001-29</v>
          </cell>
          <cell r="F1031" t="str">
            <v>BSAO0041236</v>
          </cell>
          <cell r="G1031" t="str">
            <v>DAIMLER TRUCK</v>
          </cell>
          <cell r="H1031" t="str">
            <v>HAPAG-LLOYD CONTAINER LINE</v>
          </cell>
          <cell r="I1031" t="str">
            <v>MARITIMA</v>
          </cell>
          <cell r="J1031" t="str">
            <v/>
          </cell>
          <cell r="K1031">
            <v>44608</v>
          </cell>
          <cell r="L1031" t="str">
            <v>HLCUSTR220202620</v>
          </cell>
          <cell r="M1031" t="str">
            <v>1250254023</v>
          </cell>
          <cell r="Q1031">
            <v>44608</v>
          </cell>
          <cell r="R1031" t="str">
            <v>9699127 - UASC ZAMZAM</v>
          </cell>
          <cell r="S1031" t="str">
            <v>FCL</v>
          </cell>
          <cell r="T1031">
            <v>44621</v>
          </cell>
          <cell r="U1031">
            <v>44625</v>
          </cell>
          <cell r="V1031" t="str">
            <v>152205047178355</v>
          </cell>
          <cell r="W1031">
            <v>44625</v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>0817800
PORTO DE SANTOS</v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B1032">
            <v>540201886</v>
          </cell>
          <cell r="C1032" t="str">
            <v>Normal</v>
          </cell>
          <cell r="D1032" t="str">
            <v>Produtivo</v>
          </cell>
          <cell r="E1032" t="str">
            <v>MBBRAS - SBC_x000D_
59.104.273/0001-29</v>
          </cell>
          <cell r="F1032" t="str">
            <v>BSAO0041238</v>
          </cell>
          <cell r="G1032" t="str">
            <v>DAIMLER TRUCK</v>
          </cell>
          <cell r="H1032" t="str">
            <v>HAPAG-LLOYD CONTAINER LINE</v>
          </cell>
          <cell r="I1032" t="str">
            <v>MARITIMA</v>
          </cell>
          <cell r="J1032" t="str">
            <v/>
          </cell>
          <cell r="K1032">
            <v>44608</v>
          </cell>
          <cell r="L1032" t="str">
            <v>HLCUSTR220202791</v>
          </cell>
          <cell r="M1032" t="str">
            <v>1250254029</v>
          </cell>
          <cell r="Q1032">
            <v>44608</v>
          </cell>
          <cell r="R1032" t="str">
            <v>9699127 - UASC ZAMZAM</v>
          </cell>
          <cell r="S1032" t="str">
            <v>FCL</v>
          </cell>
          <cell r="T1032">
            <v>44621</v>
          </cell>
          <cell r="U1032">
            <v>44625</v>
          </cell>
          <cell r="V1032" t="str">
            <v>152205047178517</v>
          </cell>
          <cell r="W1032">
            <v>44625</v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>0817800
PORTO DE SANTOS</v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 t="str">
            <v/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</row>
        <row r="1033">
          <cell r="B1033">
            <v>540201885</v>
          </cell>
          <cell r="C1033" t="str">
            <v>Normal</v>
          </cell>
          <cell r="D1033" t="str">
            <v>Produtivo</v>
          </cell>
          <cell r="E1033" t="str">
            <v>MBBRAS - SBC_x000D_
59.104.273/0001-29</v>
          </cell>
          <cell r="F1033" t="str">
            <v>BSAO0041237</v>
          </cell>
          <cell r="G1033" t="str">
            <v>DAIMLER TRUCK</v>
          </cell>
          <cell r="H1033" t="str">
            <v>HAPAG-LLOYD CONTAINER LINE</v>
          </cell>
          <cell r="I1033" t="str">
            <v>MARITIMA</v>
          </cell>
          <cell r="J1033" t="str">
            <v/>
          </cell>
          <cell r="K1033">
            <v>44608</v>
          </cell>
          <cell r="L1033" t="str">
            <v>HLCUSTR220202652</v>
          </cell>
          <cell r="M1033" t="str">
            <v>1250254028</v>
          </cell>
          <cell r="Q1033">
            <v>44609</v>
          </cell>
          <cell r="R1033" t="str">
            <v>9699127 - UASC ZAMZAM</v>
          </cell>
          <cell r="S1033" t="str">
            <v>FCL</v>
          </cell>
          <cell r="T1033">
            <v>44621</v>
          </cell>
          <cell r="U1033">
            <v>44625</v>
          </cell>
          <cell r="V1033" t="str">
            <v>152205047178436</v>
          </cell>
          <cell r="W1033">
            <v>44625</v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>0817800
PORTO DE SANTOS</v>
          </cell>
          <cell r="AB1033" t="str">
            <v>0817800
PORTO DE SANTOS</v>
          </cell>
          <cell r="AC1033" t="str">
            <v>BRASIL TERMINAL PORTUÁRIO S/A</v>
          </cell>
          <cell r="AD1033">
            <v>44628</v>
          </cell>
          <cell r="AE1033" t="str">
            <v>22/0443350-0</v>
          </cell>
          <cell r="AF1033">
            <v>44628</v>
          </cell>
          <cell r="AG1033" t="str">
            <v>Verde</v>
          </cell>
          <cell r="AH1033">
            <v>44628</v>
          </cell>
          <cell r="AI1033" t="str">
            <v/>
          </cell>
          <cell r="AJ1033" t="str">
            <v/>
          </cell>
          <cell r="AK1033">
            <v>44629</v>
          </cell>
        </row>
        <row r="1034">
          <cell r="B1034">
            <v>540201890</v>
          </cell>
          <cell r="C1034" t="str">
            <v>Normal</v>
          </cell>
          <cell r="D1034" t="str">
            <v>Produtivo</v>
          </cell>
          <cell r="E1034" t="str">
            <v>MBBRAS - SBC_x000D_
59.104.273/0001-29</v>
          </cell>
          <cell r="F1034" t="str">
            <v>BSAO0041241</v>
          </cell>
          <cell r="G1034" t="str">
            <v>DAIMLER TRUCK</v>
          </cell>
          <cell r="H1034" t="str">
            <v>HAPAG-LLOYD CONTAINER LINE</v>
          </cell>
          <cell r="I1034" t="str">
            <v>MARITIMA</v>
          </cell>
          <cell r="J1034" t="str">
            <v/>
          </cell>
          <cell r="K1034">
            <v>44608</v>
          </cell>
          <cell r="L1034" t="str">
            <v>HLCUSTR220202864</v>
          </cell>
          <cell r="M1034" t="str">
            <v>1250254036</v>
          </cell>
          <cell r="Q1034">
            <v>44609</v>
          </cell>
          <cell r="R1034" t="str">
            <v>9699127 - UASC ZAMZAM</v>
          </cell>
          <cell r="S1034" t="str">
            <v>FCL</v>
          </cell>
          <cell r="T1034">
            <v>44621</v>
          </cell>
          <cell r="U1034">
            <v>44625</v>
          </cell>
          <cell r="V1034" t="str">
            <v>152205047178606</v>
          </cell>
          <cell r="W1034">
            <v>44625</v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>0817800
PORTO DE SANTOS</v>
          </cell>
          <cell r="AB1034" t="str">
            <v>0817800
PORTO DE SANTOS</v>
          </cell>
          <cell r="AC1034" t="str">
            <v>BRASIL TERMINAL PORTUÁRIO S/A</v>
          </cell>
          <cell r="AD1034">
            <v>44628</v>
          </cell>
          <cell r="AE1034" t="str">
            <v>22/0446356-5</v>
          </cell>
          <cell r="AF1034">
            <v>44629</v>
          </cell>
          <cell r="AG1034" t="str">
            <v>Verde</v>
          </cell>
          <cell r="AH1034">
            <v>44629</v>
          </cell>
          <cell r="AI1034" t="str">
            <v/>
          </cell>
          <cell r="AJ1034" t="str">
            <v/>
          </cell>
          <cell r="AK1034" t="str">
            <v/>
          </cell>
        </row>
        <row r="1035">
          <cell r="B1035">
            <v>540201893</v>
          </cell>
          <cell r="C1035" t="str">
            <v>Normal</v>
          </cell>
          <cell r="D1035" t="str">
            <v>Produtivo</v>
          </cell>
          <cell r="E1035" t="str">
            <v>MBBRAS - SBC_x000D_
59.104.273/0001-29</v>
          </cell>
          <cell r="F1035" t="str">
            <v>BSAO0041244</v>
          </cell>
          <cell r="G1035" t="str">
            <v>DAIMLER TRUCK</v>
          </cell>
          <cell r="H1035" t="str">
            <v>HAPAG-LLOYD CONTAINER LINE</v>
          </cell>
          <cell r="I1035" t="str">
            <v>MARITIMA</v>
          </cell>
          <cell r="J1035" t="str">
            <v/>
          </cell>
          <cell r="K1035">
            <v>44608</v>
          </cell>
          <cell r="L1035" t="str">
            <v>HLCUSTR220202897</v>
          </cell>
          <cell r="M1035" t="str">
            <v>1250254030</v>
          </cell>
          <cell r="Q1035">
            <v>44608</v>
          </cell>
          <cell r="R1035" t="str">
            <v>9699127 - UASC ZAMZAM</v>
          </cell>
          <cell r="S1035" t="str">
            <v>FCL</v>
          </cell>
          <cell r="T1035">
            <v>44621</v>
          </cell>
          <cell r="U1035">
            <v>44625</v>
          </cell>
          <cell r="V1035" t="str">
            <v>152205047178860</v>
          </cell>
          <cell r="W1035">
            <v>44625</v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>0817800
PORTO DE SANTOS</v>
          </cell>
          <cell r="AB1035" t="str">
            <v/>
          </cell>
          <cell r="AC1035" t="str">
            <v/>
          </cell>
          <cell r="AD1035" t="str">
            <v/>
          </cell>
          <cell r="AE1035" t="str">
            <v/>
          </cell>
          <cell r="AF1035" t="str">
            <v/>
          </cell>
          <cell r="AG1035" t="str">
            <v/>
          </cell>
          <cell r="AH1035" t="str">
            <v/>
          </cell>
          <cell r="AI1035" t="str">
            <v/>
          </cell>
          <cell r="AJ1035" t="str">
            <v/>
          </cell>
          <cell r="AK1035" t="str">
            <v/>
          </cell>
        </row>
        <row r="1036">
          <cell r="B1036">
            <v>540201892</v>
          </cell>
          <cell r="C1036" t="str">
            <v>Normal</v>
          </cell>
          <cell r="D1036" t="str">
            <v>Produtivo</v>
          </cell>
          <cell r="E1036" t="str">
            <v>MBBRAS - SBC_x000D_
59.104.273/0001-29</v>
          </cell>
          <cell r="F1036" t="str">
            <v>BSAO0041242</v>
          </cell>
          <cell r="G1036" t="str">
            <v>DAIMLER TRUCK</v>
          </cell>
          <cell r="H1036" t="str">
            <v>HAPAG-LLOYD CONTAINER LINE</v>
          </cell>
          <cell r="I1036" t="str">
            <v>MARITIMA</v>
          </cell>
          <cell r="J1036" t="str">
            <v/>
          </cell>
          <cell r="K1036">
            <v>44608</v>
          </cell>
          <cell r="L1036" t="str">
            <v>HLCUSTR220202875</v>
          </cell>
          <cell r="M1036" t="str">
            <v>1250254037</v>
          </cell>
          <cell r="Q1036">
            <v>44608</v>
          </cell>
          <cell r="R1036" t="str">
            <v>9699127 - UASC ZAMZAM</v>
          </cell>
          <cell r="S1036" t="str">
            <v>FCL</v>
          </cell>
          <cell r="T1036">
            <v>44621</v>
          </cell>
          <cell r="U1036">
            <v>44625</v>
          </cell>
          <cell r="V1036" t="str">
            <v>152205047178789</v>
          </cell>
          <cell r="W1036">
            <v>44625</v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>0817800
PORTO DE SANTOS</v>
          </cell>
          <cell r="AB1036" t="str">
            <v/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B1037">
            <v>540201901</v>
          </cell>
          <cell r="C1037" t="str">
            <v>Normal</v>
          </cell>
          <cell r="D1037" t="str">
            <v>Produtivo</v>
          </cell>
          <cell r="E1037" t="str">
            <v>MBBRAS - SBC_x000D_
59.104.273/0001-29</v>
          </cell>
          <cell r="F1037" t="str">
            <v>BSAO0041249</v>
          </cell>
          <cell r="G1037" t="str">
            <v>DAIMLER TRUCK</v>
          </cell>
          <cell r="H1037" t="str">
            <v>HAPAG-LLOYD CONTAINER LINE</v>
          </cell>
          <cell r="I1037" t="str">
            <v>MARITIMA</v>
          </cell>
          <cell r="J1037" t="str">
            <v/>
          </cell>
          <cell r="K1037">
            <v>44608</v>
          </cell>
          <cell r="L1037" t="str">
            <v>HLCUSTR220202915</v>
          </cell>
          <cell r="M1037" t="str">
            <v>1250254032</v>
          </cell>
          <cell r="Q1037">
            <v>44608</v>
          </cell>
          <cell r="R1037" t="str">
            <v>9699127 - UASC ZAMZAM</v>
          </cell>
          <cell r="S1037" t="str">
            <v>FCL</v>
          </cell>
          <cell r="T1037">
            <v>44621</v>
          </cell>
          <cell r="U1037">
            <v>44625</v>
          </cell>
          <cell r="V1037" t="str">
            <v>152205047179084</v>
          </cell>
          <cell r="W1037">
            <v>44625</v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>0817800
PORTO DE SANTOS</v>
          </cell>
          <cell r="AB1037" t="str">
            <v/>
          </cell>
          <cell r="AC1037" t="str">
            <v/>
          </cell>
          <cell r="AD1037" t="str">
            <v/>
          </cell>
          <cell r="AE1037" t="str">
            <v/>
          </cell>
          <cell r="AF1037" t="str">
            <v/>
          </cell>
          <cell r="AG1037" t="str">
            <v/>
          </cell>
          <cell r="AH1037" t="str">
            <v/>
          </cell>
          <cell r="AI1037" t="str">
            <v/>
          </cell>
          <cell r="AJ1037" t="str">
            <v/>
          </cell>
          <cell r="AK1037" t="str">
            <v/>
          </cell>
        </row>
        <row r="1038">
          <cell r="B1038">
            <v>540201907</v>
          </cell>
          <cell r="C1038" t="str">
            <v>Normal</v>
          </cell>
          <cell r="D1038" t="str">
            <v>Produtivo</v>
          </cell>
          <cell r="E1038" t="str">
            <v>MBBRAS - SBC_x000D_
59.104.273/0001-29</v>
          </cell>
          <cell r="F1038" t="str">
            <v>BSAO0041252</v>
          </cell>
          <cell r="G1038" t="str">
            <v>DAIMLER TRUCK</v>
          </cell>
          <cell r="H1038" t="str">
            <v>HAPAG-LLOYD CONTAINER LINE</v>
          </cell>
          <cell r="I1038" t="str">
            <v>MARITIMA</v>
          </cell>
          <cell r="J1038" t="str">
            <v/>
          </cell>
          <cell r="K1038">
            <v>44608</v>
          </cell>
          <cell r="L1038" t="str">
            <v>HLCUSTR220202959</v>
          </cell>
          <cell r="M1038" t="str">
            <v>1250254034</v>
          </cell>
          <cell r="Q1038">
            <v>44608</v>
          </cell>
          <cell r="R1038" t="str">
            <v>9699127 - UASC ZAMZAM</v>
          </cell>
          <cell r="S1038" t="str">
            <v>FCL</v>
          </cell>
          <cell r="T1038">
            <v>44621</v>
          </cell>
          <cell r="U1038">
            <v>44625</v>
          </cell>
          <cell r="V1038" t="str">
            <v>152205047179246</v>
          </cell>
          <cell r="W1038">
            <v>44625</v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>0817800
PORTO DE SANTOS</v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B1039">
            <v>540201895</v>
          </cell>
          <cell r="C1039" t="str">
            <v>Normal</v>
          </cell>
          <cell r="D1039" t="str">
            <v>Produtivo</v>
          </cell>
          <cell r="E1039" t="str">
            <v>MBBRAS - SBC_x000D_
59.104.273/0001-29</v>
          </cell>
          <cell r="F1039" t="str">
            <v>BSAO0041246</v>
          </cell>
          <cell r="G1039" t="str">
            <v>DAIMLER TRUCK</v>
          </cell>
          <cell r="H1039" t="str">
            <v>HAPAG-LLOYD CONTAINER LINE</v>
          </cell>
          <cell r="I1039" t="str">
            <v>MARITIMA</v>
          </cell>
          <cell r="J1039" t="str">
            <v/>
          </cell>
          <cell r="K1039">
            <v>44608</v>
          </cell>
          <cell r="L1039" t="str">
            <v>HLCUSTR220202904</v>
          </cell>
          <cell r="M1039" t="str">
            <v>1250254035</v>
          </cell>
          <cell r="Q1039">
            <v>44608</v>
          </cell>
          <cell r="R1039" t="str">
            <v>9699127 - UASC ZAMZAM</v>
          </cell>
          <cell r="S1039" t="str">
            <v>FCL</v>
          </cell>
          <cell r="T1039">
            <v>44621</v>
          </cell>
          <cell r="U1039">
            <v>44625</v>
          </cell>
          <cell r="V1039" t="str">
            <v>152205047178940</v>
          </cell>
          <cell r="W1039">
            <v>44625</v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>0817800
PORTO DE SANTOS</v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B1040">
            <v>540201904</v>
          </cell>
          <cell r="C1040" t="str">
            <v>Normal</v>
          </cell>
          <cell r="D1040" t="str">
            <v>Produtivo</v>
          </cell>
          <cell r="E1040" t="str">
            <v>MBBRAS - SBC_x000D_
59.104.273/0001-29</v>
          </cell>
          <cell r="F1040" t="str">
            <v>BSAO0041251</v>
          </cell>
          <cell r="G1040" t="str">
            <v>DAIMLER TRUCK</v>
          </cell>
          <cell r="H1040" t="str">
            <v>HAPAG-LLOYD CONTAINER LINE</v>
          </cell>
          <cell r="I1040" t="str">
            <v>MARITIMA</v>
          </cell>
          <cell r="J1040" t="str">
            <v/>
          </cell>
          <cell r="K1040">
            <v>44608</v>
          </cell>
          <cell r="L1040" t="str">
            <v>HLCUSTR220202926</v>
          </cell>
          <cell r="M1040" t="str">
            <v>1250254033</v>
          </cell>
          <cell r="Q1040">
            <v>44608</v>
          </cell>
          <cell r="R1040" t="str">
            <v>9699127 - UASC ZAMZAM</v>
          </cell>
          <cell r="S1040" t="str">
            <v>FCL</v>
          </cell>
          <cell r="T1040">
            <v>44621</v>
          </cell>
          <cell r="U1040">
            <v>44625</v>
          </cell>
          <cell r="V1040" t="str">
            <v>152205047179165</v>
          </cell>
          <cell r="W1040">
            <v>44625</v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>0817800
PORTO DE SANTOS</v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B1041">
            <v>540201915</v>
          </cell>
          <cell r="C1041" t="str">
            <v>Normal</v>
          </cell>
          <cell r="D1041" t="str">
            <v>Produtivo</v>
          </cell>
          <cell r="E1041" t="str">
            <v>MBBRAS - SBC_x000D_
59.104.273/0001-29</v>
          </cell>
          <cell r="F1041" t="str">
            <v>BSAO0041255</v>
          </cell>
          <cell r="G1041" t="str">
            <v>DAIMLER TRUCK</v>
          </cell>
          <cell r="H1041" t="str">
            <v>HAPAG-LLOYD CONTAINER LINE</v>
          </cell>
          <cell r="I1041" t="str">
            <v>MARITIMA</v>
          </cell>
          <cell r="J1041" t="str">
            <v/>
          </cell>
          <cell r="K1041">
            <v>44608</v>
          </cell>
          <cell r="L1041" t="str">
            <v>HLCUSTR220202960</v>
          </cell>
          <cell r="M1041" t="str">
            <v>1250254038</v>
          </cell>
          <cell r="Q1041">
            <v>44608</v>
          </cell>
          <cell r="R1041" t="str">
            <v>9699127 -UASC ZAMZAM</v>
          </cell>
          <cell r="S1041" t="str">
            <v>FCL</v>
          </cell>
          <cell r="T1041">
            <v>44621</v>
          </cell>
          <cell r="U1041">
            <v>44625</v>
          </cell>
          <cell r="V1041" t="str">
            <v>152205047179327</v>
          </cell>
          <cell r="W1041">
            <v>44625</v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>0817800
PORTO DE SANTOS</v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B1042">
            <v>540201921</v>
          </cell>
          <cell r="C1042" t="str">
            <v>Normal</v>
          </cell>
          <cell r="D1042" t="str">
            <v>Produtivo</v>
          </cell>
          <cell r="E1042" t="str">
            <v>MBBRAS - SBC_x000D_
59.104.273/0001-29</v>
          </cell>
          <cell r="F1042" t="str">
            <v>BSAO0041259</v>
          </cell>
          <cell r="G1042" t="str">
            <v>DAIMLER TRUCK</v>
          </cell>
          <cell r="H1042" t="str">
            <v>HAPAG-LLOYD CONTAINER LINE</v>
          </cell>
          <cell r="I1042" t="str">
            <v>MARITIMA</v>
          </cell>
          <cell r="J1042" t="str">
            <v/>
          </cell>
          <cell r="K1042">
            <v>44608</v>
          </cell>
          <cell r="L1042" t="str">
            <v>HLCUSTR220202981</v>
          </cell>
          <cell r="M1042" t="str">
            <v>1250254045</v>
          </cell>
          <cell r="Q1042">
            <v>44608</v>
          </cell>
          <cell r="R1042" t="str">
            <v>9699127 -UASC ZAMZAM</v>
          </cell>
          <cell r="S1042" t="str">
            <v>FCL</v>
          </cell>
          <cell r="T1042">
            <v>44621</v>
          </cell>
          <cell r="U1042">
            <v>44625</v>
          </cell>
          <cell r="V1042" t="str">
            <v>152205047179599</v>
          </cell>
          <cell r="W1042">
            <v>44626</v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>0817800
PORTO DE SANTOS</v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B1043">
            <v>540201917</v>
          </cell>
          <cell r="C1043" t="str">
            <v>Normal</v>
          </cell>
          <cell r="D1043" t="str">
            <v>Produtivo</v>
          </cell>
          <cell r="E1043" t="str">
            <v>MBBRAS - SBC_x000D_
59.104.273/0001-29</v>
          </cell>
          <cell r="F1043" t="str">
            <v>BSAO0041257</v>
          </cell>
          <cell r="G1043" t="str">
            <v>DAIMLER TRUCK</v>
          </cell>
          <cell r="H1043" t="str">
            <v>HAPAG-LLOYD CONTAINER LINE</v>
          </cell>
          <cell r="I1043" t="str">
            <v>MARITIMA</v>
          </cell>
          <cell r="J1043" t="str">
            <v/>
          </cell>
          <cell r="K1043">
            <v>44608</v>
          </cell>
          <cell r="L1043" t="str">
            <v>HLCUSTR220202970</v>
          </cell>
          <cell r="M1043" t="str">
            <v>1250254041</v>
          </cell>
          <cell r="Q1043">
            <v>44608</v>
          </cell>
          <cell r="R1043" t="str">
            <v>9699127 -UASC ZAMZAM</v>
          </cell>
          <cell r="S1043" t="str">
            <v>FCL</v>
          </cell>
          <cell r="T1043">
            <v>44621</v>
          </cell>
          <cell r="U1043">
            <v>44625</v>
          </cell>
          <cell r="V1043" t="str">
            <v>152205047179408</v>
          </cell>
          <cell r="W1043">
            <v>44625</v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>0817800
PORTO DE SANTOS</v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B1044">
            <v>540201931</v>
          </cell>
          <cell r="C1044" t="str">
            <v>Normal</v>
          </cell>
          <cell r="D1044" t="str">
            <v>Produtivo</v>
          </cell>
          <cell r="E1044" t="str">
            <v>MBBRAS - SBC_x000D_
59.104.273/0001-29</v>
          </cell>
          <cell r="F1044" t="str">
            <v>BSAO0041262</v>
          </cell>
          <cell r="G1044" t="str">
            <v>DAIMLER TRUCK</v>
          </cell>
          <cell r="H1044" t="str">
            <v>HAPAG-LLOYD CONTAINER LINE</v>
          </cell>
          <cell r="I1044" t="str">
            <v>MARITIMA</v>
          </cell>
          <cell r="J1044" t="str">
            <v/>
          </cell>
          <cell r="K1044">
            <v>44608</v>
          </cell>
          <cell r="L1044" t="str">
            <v>HLCUSTR220203030</v>
          </cell>
          <cell r="M1044" t="str">
            <v>1250254042</v>
          </cell>
          <cell r="Q1044">
            <v>44608</v>
          </cell>
          <cell r="R1044" t="str">
            <v>9699127 -UASC ZAMZAM</v>
          </cell>
          <cell r="S1044" t="str">
            <v>FCL</v>
          </cell>
          <cell r="T1044">
            <v>44621</v>
          </cell>
          <cell r="U1044">
            <v>44625</v>
          </cell>
          <cell r="V1044" t="str">
            <v>152205047179670</v>
          </cell>
          <cell r="W1044">
            <v>44625</v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>0817800
PORTO DE SANTOS</v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B1045">
            <v>540201942</v>
          </cell>
          <cell r="C1045" t="str">
            <v>Normal</v>
          </cell>
          <cell r="D1045" t="str">
            <v>Produtivo</v>
          </cell>
          <cell r="E1045" t="str">
            <v>MBBRAS - SBC_x000D_
59.104.273/0001-29</v>
          </cell>
          <cell r="F1045" t="str">
            <v>BSAO0041269</v>
          </cell>
          <cell r="G1045" t="str">
            <v>DAIMLER TRUCK</v>
          </cell>
          <cell r="H1045" t="str">
            <v>HAPAG-LLOYD CONTAINER LINE</v>
          </cell>
          <cell r="I1045" t="str">
            <v>MARITIMA</v>
          </cell>
          <cell r="J1045" t="str">
            <v/>
          </cell>
          <cell r="K1045">
            <v>44608</v>
          </cell>
          <cell r="L1045" t="str">
            <v>HLCUSTR220203487</v>
          </cell>
          <cell r="M1045" t="str">
            <v>1250254044</v>
          </cell>
          <cell r="Q1045">
            <v>44608</v>
          </cell>
          <cell r="R1045" t="str">
            <v>9699127 -UASC ZAMZAM</v>
          </cell>
          <cell r="S1045" t="str">
            <v>FCL</v>
          </cell>
          <cell r="T1045">
            <v>44621</v>
          </cell>
          <cell r="U1045">
            <v>44625</v>
          </cell>
          <cell r="V1045" t="str">
            <v>152205047180090</v>
          </cell>
          <cell r="W1045">
            <v>44626</v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>0817800
PORTO DE SANTOS</v>
          </cell>
          <cell r="AB1045" t="str">
            <v/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B1046">
            <v>540201936</v>
          </cell>
          <cell r="C1046" t="str">
            <v>Normal</v>
          </cell>
          <cell r="D1046" t="str">
            <v>Produtivo</v>
          </cell>
          <cell r="E1046" t="str">
            <v>MBBRAS - SBC_x000D_
59.104.273/0001-29</v>
          </cell>
          <cell r="F1046" t="str">
            <v>BSAO0041265</v>
          </cell>
          <cell r="G1046" t="str">
            <v>DAIMLER TRUCK</v>
          </cell>
          <cell r="H1046" t="str">
            <v>HAPAG-LLOYD CONTAINER LINE</v>
          </cell>
          <cell r="I1046" t="str">
            <v>MARITIMA</v>
          </cell>
          <cell r="J1046" t="str">
            <v/>
          </cell>
          <cell r="K1046">
            <v>44608</v>
          </cell>
          <cell r="L1046" t="str">
            <v>HLCUSTR220203465</v>
          </cell>
          <cell r="M1046" t="str">
            <v>1250254043</v>
          </cell>
          <cell r="Q1046">
            <v>44608</v>
          </cell>
          <cell r="R1046" t="str">
            <v>9699127 - UASC ZAMZAM</v>
          </cell>
          <cell r="S1046" t="str">
            <v>FCL</v>
          </cell>
          <cell r="T1046">
            <v>44621</v>
          </cell>
          <cell r="U1046">
            <v>44625</v>
          </cell>
          <cell r="V1046" t="str">
            <v>152205047179831</v>
          </cell>
          <cell r="W1046">
            <v>44625</v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>0817800
PORTO DE SANTOS</v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</row>
        <row r="1047">
          <cell r="B1047">
            <v>540201933</v>
          </cell>
          <cell r="C1047" t="str">
            <v>Normal</v>
          </cell>
          <cell r="D1047" t="str">
            <v>Produtivo</v>
          </cell>
          <cell r="E1047" t="str">
            <v>MBBRAS - SBC_x000D_
59.104.273/0001-29</v>
          </cell>
          <cell r="F1047" t="str">
            <v>BSAO0041263</v>
          </cell>
          <cell r="G1047" t="str">
            <v>DAIMLER TRUCK</v>
          </cell>
          <cell r="H1047" t="str">
            <v>HAPAG-LLOYD CONTAINER LINE</v>
          </cell>
          <cell r="I1047" t="str">
            <v>MARITIMA</v>
          </cell>
          <cell r="J1047" t="str">
            <v/>
          </cell>
          <cell r="K1047">
            <v>44608</v>
          </cell>
          <cell r="L1047" t="str">
            <v>HLCUSTR220203443</v>
          </cell>
          <cell r="M1047" t="str">
            <v>1250254046</v>
          </cell>
          <cell r="Q1047">
            <v>44608</v>
          </cell>
          <cell r="R1047" t="str">
            <v>9699127 - UASC ZAMZAM</v>
          </cell>
          <cell r="S1047" t="str">
            <v>FCL</v>
          </cell>
          <cell r="T1047">
            <v>44621</v>
          </cell>
          <cell r="U1047">
            <v>44625</v>
          </cell>
          <cell r="V1047" t="str">
            <v>152205047179750</v>
          </cell>
          <cell r="W1047">
            <v>44625</v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>0817800
PORTO DE SANTOS</v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B1048">
            <v>540201944</v>
          </cell>
          <cell r="C1048" t="str">
            <v>Normal</v>
          </cell>
          <cell r="D1048" t="str">
            <v>Produtivo</v>
          </cell>
          <cell r="E1048" t="str">
            <v>MBBRAS - SBC_x000D_
59.104.273/0001-29</v>
          </cell>
          <cell r="F1048" t="str">
            <v>BSAO0041270</v>
          </cell>
          <cell r="G1048" t="str">
            <v>DAIMLER TRUCK</v>
          </cell>
          <cell r="H1048" t="str">
            <v>HAPAG-LLOYD CONTAINER LINE</v>
          </cell>
          <cell r="I1048" t="str">
            <v>MARITIMA</v>
          </cell>
          <cell r="J1048" t="str">
            <v/>
          </cell>
          <cell r="K1048">
            <v>44608</v>
          </cell>
          <cell r="L1048" t="str">
            <v>HLCUSTR220203600</v>
          </cell>
          <cell r="M1048" t="str">
            <v>1250254048</v>
          </cell>
          <cell r="Q1048">
            <v>44608</v>
          </cell>
          <cell r="R1048" t="str">
            <v>9699127 - UASC ZAMZAM</v>
          </cell>
          <cell r="S1048" t="str">
            <v>FCL</v>
          </cell>
          <cell r="T1048">
            <v>44621</v>
          </cell>
          <cell r="U1048">
            <v>44625</v>
          </cell>
          <cell r="V1048" t="str">
            <v>152205047180171</v>
          </cell>
          <cell r="W1048">
            <v>44625</v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>0817800
PORTO DE SANTOS</v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B1049">
            <v>540201939</v>
          </cell>
          <cell r="C1049" t="str">
            <v>Normal</v>
          </cell>
          <cell r="D1049" t="str">
            <v>Produtivo</v>
          </cell>
          <cell r="E1049" t="str">
            <v>MBBRAS - SBC_x000D_
59.104.273/0001-29</v>
          </cell>
          <cell r="F1049" t="str">
            <v>BSAO0041267</v>
          </cell>
          <cell r="G1049" t="str">
            <v>DAIMLER TRUCK</v>
          </cell>
          <cell r="H1049" t="str">
            <v>HAPAG-LLOYD CONTAINER LINE</v>
          </cell>
          <cell r="I1049" t="str">
            <v>MARITIMA</v>
          </cell>
          <cell r="J1049" t="str">
            <v/>
          </cell>
          <cell r="K1049">
            <v>44608</v>
          </cell>
          <cell r="L1049" t="str">
            <v>HLCUSTR220203476</v>
          </cell>
          <cell r="M1049" t="str">
            <v>1250254040</v>
          </cell>
          <cell r="Q1049">
            <v>44608</v>
          </cell>
          <cell r="R1049" t="str">
            <v>9699127 - UASC ZAMZAM</v>
          </cell>
          <cell r="S1049" t="str">
            <v>FCL</v>
          </cell>
          <cell r="T1049">
            <v>44621</v>
          </cell>
          <cell r="U1049">
            <v>44625</v>
          </cell>
          <cell r="V1049" t="str">
            <v>152205047179912</v>
          </cell>
          <cell r="W1049">
            <v>44625</v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>0817800
PORTO DE SANTOS</v>
          </cell>
          <cell r="AB1049" t="str">
            <v/>
          </cell>
          <cell r="AC1049" t="str">
            <v/>
          </cell>
          <cell r="AD1049" t="str">
            <v/>
          </cell>
          <cell r="AE1049" t="str">
            <v/>
          </cell>
          <cell r="AF1049" t="str">
            <v/>
          </cell>
          <cell r="AG1049" t="str">
            <v/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B1050">
            <v>540201945</v>
          </cell>
          <cell r="C1050" t="str">
            <v>Normal</v>
          </cell>
          <cell r="D1050" t="str">
            <v>Produtivo</v>
          </cell>
          <cell r="E1050" t="str">
            <v>MBBRAS - SBC_x000D_
59.104.273/0001-29</v>
          </cell>
          <cell r="F1050" t="str">
            <v>BSAO0041272</v>
          </cell>
          <cell r="G1050" t="str">
            <v>DAIMLER TRUCK</v>
          </cell>
          <cell r="H1050" t="str">
            <v>HAPAG-LLOYD CONTAINER LINE</v>
          </cell>
          <cell r="I1050" t="str">
            <v>MARITIMA</v>
          </cell>
          <cell r="J1050" t="str">
            <v/>
          </cell>
          <cell r="K1050">
            <v>44608</v>
          </cell>
          <cell r="L1050" t="str">
            <v>HLCUSTR220203794</v>
          </cell>
          <cell r="M1050" t="str">
            <v>1250254049</v>
          </cell>
          <cell r="Q1050">
            <v>44608</v>
          </cell>
          <cell r="R1050" t="str">
            <v>9699127 - UASC ZAMZAM</v>
          </cell>
          <cell r="S1050" t="str">
            <v>FCL</v>
          </cell>
          <cell r="T1050">
            <v>44621</v>
          </cell>
          <cell r="U1050">
            <v>44625</v>
          </cell>
          <cell r="V1050" t="str">
            <v>152205047180252</v>
          </cell>
          <cell r="W1050">
            <v>44625</v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>0817800
PORTO DE SANTOS</v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B1051">
            <v>540201958</v>
          </cell>
          <cell r="C1051" t="str">
            <v>Normal</v>
          </cell>
          <cell r="D1051" t="str">
            <v>Produtivo</v>
          </cell>
          <cell r="E1051" t="str">
            <v>MBBRAS - SBC_x000D_
59.104.273/0001-29</v>
          </cell>
          <cell r="F1051" t="str">
            <v>BSAO0041279</v>
          </cell>
          <cell r="G1051" t="str">
            <v>DAIMLER TRUCK</v>
          </cell>
          <cell r="H1051" t="str">
            <v>HAPAG-LLOYD CONTAINER LINE</v>
          </cell>
          <cell r="I1051" t="str">
            <v>MARITIMA</v>
          </cell>
          <cell r="J1051" t="str">
            <v/>
          </cell>
          <cell r="K1051">
            <v>44608</v>
          </cell>
          <cell r="L1051" t="str">
            <v>HLCUSTR220204150</v>
          </cell>
          <cell r="M1051" t="str">
            <v>1250254052</v>
          </cell>
          <cell r="Q1051">
            <v>44608</v>
          </cell>
          <cell r="R1051" t="str">
            <v>9699127 - UASC ZAMZAM</v>
          </cell>
          <cell r="S1051" t="str">
            <v>FCL</v>
          </cell>
          <cell r="T1051">
            <v>44621</v>
          </cell>
          <cell r="U1051">
            <v>44625</v>
          </cell>
          <cell r="V1051" t="str">
            <v>152205047180686</v>
          </cell>
          <cell r="W1051">
            <v>44625</v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>0817800
PORTO DE SANTOS</v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B1052">
            <v>540201964</v>
          </cell>
          <cell r="C1052" t="str">
            <v>Normal</v>
          </cell>
          <cell r="D1052" t="str">
            <v>Produtivo</v>
          </cell>
          <cell r="E1052" t="str">
            <v>MBBRAS - SBC_x000D_
59.104.273/0001-29</v>
          </cell>
          <cell r="F1052" t="str">
            <v>BSAO0041285</v>
          </cell>
          <cell r="G1052" t="str">
            <v>DAIMLER TRUCK</v>
          </cell>
          <cell r="H1052" t="str">
            <v>HAPAG-LLOYD CONTAINER LINE</v>
          </cell>
          <cell r="I1052" t="str">
            <v>MARITIMA</v>
          </cell>
          <cell r="J1052" t="str">
            <v/>
          </cell>
          <cell r="K1052">
            <v>44608</v>
          </cell>
          <cell r="L1052" t="str">
            <v>HLCUSTR220204194</v>
          </cell>
          <cell r="M1052" t="str">
            <v>1250254054</v>
          </cell>
          <cell r="Q1052">
            <v>44608</v>
          </cell>
          <cell r="R1052" t="str">
            <v>9699127 - UASC ZAMZAM</v>
          </cell>
          <cell r="S1052" t="str">
            <v>FCL</v>
          </cell>
          <cell r="T1052">
            <v>44621</v>
          </cell>
          <cell r="U1052">
            <v>44625</v>
          </cell>
          <cell r="V1052" t="str">
            <v>152205047180929</v>
          </cell>
          <cell r="W1052">
            <v>44625</v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>0817800
PORTO DE SANTOS</v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B1053">
            <v>540201961</v>
          </cell>
          <cell r="C1053" t="str">
            <v>Normal</v>
          </cell>
          <cell r="D1053" t="str">
            <v>Produtivo</v>
          </cell>
          <cell r="E1053" t="str">
            <v>MBBRAS - SBC_x000D_
59.104.273/0001-29</v>
          </cell>
          <cell r="F1053" t="str">
            <v>BSAO0041282</v>
          </cell>
          <cell r="G1053" t="str">
            <v>DAIMLER TRUCK</v>
          </cell>
          <cell r="H1053" t="str">
            <v>HAPAG-LLOYD CONTAINER LINE</v>
          </cell>
          <cell r="I1053" t="str">
            <v>MARITIMA</v>
          </cell>
          <cell r="J1053" t="str">
            <v/>
          </cell>
          <cell r="K1053">
            <v>44608</v>
          </cell>
          <cell r="L1053" t="str">
            <v>HLCUSTR220204183</v>
          </cell>
          <cell r="M1053" t="str">
            <v>1250254051</v>
          </cell>
          <cell r="Q1053">
            <v>44608</v>
          </cell>
          <cell r="R1053" t="str">
            <v>9699127 - UASC ZAMZAM</v>
          </cell>
          <cell r="S1053" t="str">
            <v>FCL</v>
          </cell>
          <cell r="T1053">
            <v>44621</v>
          </cell>
          <cell r="U1053">
            <v>44625</v>
          </cell>
          <cell r="V1053" t="str">
            <v>152205047180848</v>
          </cell>
          <cell r="W1053">
            <v>44625</v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>0817800
PORTO DE SANTOS</v>
          </cell>
          <cell r="AB1053" t="str">
            <v/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B1054">
            <v>540201952</v>
          </cell>
          <cell r="C1054" t="str">
            <v>Normal</v>
          </cell>
          <cell r="D1054" t="str">
            <v>Produtivo</v>
          </cell>
          <cell r="E1054" t="str">
            <v>MBBRAS - SBC_x000D_
59.104.273/0001-29</v>
          </cell>
          <cell r="F1054" t="str">
            <v>BSAO0041273</v>
          </cell>
          <cell r="G1054" t="str">
            <v>DAIMLER TRUCK</v>
          </cell>
          <cell r="H1054" t="str">
            <v>HAPAG-LLOYD CONTAINER LINE</v>
          </cell>
          <cell r="I1054" t="str">
            <v>MARITIMA</v>
          </cell>
          <cell r="J1054" t="str">
            <v/>
          </cell>
          <cell r="K1054">
            <v>44608</v>
          </cell>
          <cell r="L1054" t="str">
            <v>HLCUSTR220203812</v>
          </cell>
          <cell r="M1054" t="str">
            <v>1250254047</v>
          </cell>
          <cell r="Q1054">
            <v>44608</v>
          </cell>
          <cell r="R1054" t="str">
            <v>9699127 - UASC ZAMZAM</v>
          </cell>
          <cell r="S1054" t="str">
            <v>FCL</v>
          </cell>
          <cell r="T1054">
            <v>44621</v>
          </cell>
          <cell r="U1054">
            <v>44625</v>
          </cell>
          <cell r="V1054" t="str">
            <v>152205047180333</v>
          </cell>
          <cell r="W1054">
            <v>44625</v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>0817800
PORTO DE SANTOS</v>
          </cell>
          <cell r="AB1054" t="str">
            <v/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B1055">
            <v>540201954</v>
          </cell>
          <cell r="C1055" t="str">
            <v>Normal</v>
          </cell>
          <cell r="D1055" t="str">
            <v>Produtivo</v>
          </cell>
          <cell r="E1055" t="str">
            <v>MBBRAS - SBC_x000D_
59.104.273/0001-29</v>
          </cell>
          <cell r="F1055" t="str">
            <v>BSAO0041275</v>
          </cell>
          <cell r="G1055" t="str">
            <v>DAIMLER TRUCK</v>
          </cell>
          <cell r="H1055" t="str">
            <v>HAPAG-LLOYD CONTAINER LINE</v>
          </cell>
          <cell r="I1055" t="str">
            <v>MARITIMA</v>
          </cell>
          <cell r="J1055" t="str">
            <v/>
          </cell>
          <cell r="K1055">
            <v>44608</v>
          </cell>
          <cell r="L1055" t="str">
            <v>HLCUSTR220203834</v>
          </cell>
          <cell r="M1055" t="str">
            <v>1250254053</v>
          </cell>
          <cell r="Q1055">
            <v>44609</v>
          </cell>
          <cell r="R1055" t="str">
            <v>9699127 - UASC ZAMZAM</v>
          </cell>
          <cell r="S1055" t="str">
            <v>FCL</v>
          </cell>
          <cell r="T1055">
            <v>44621</v>
          </cell>
          <cell r="U1055">
            <v>44625</v>
          </cell>
          <cell r="V1055" t="str">
            <v>152205047180414</v>
          </cell>
          <cell r="W1055">
            <v>44625</v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>0817800
PORTO DE SANTOS</v>
          </cell>
          <cell r="AB1055" t="str">
            <v>0817800
PORTO DE SANTOS</v>
          </cell>
          <cell r="AC1055" t="str">
            <v>BRASIL TERMINAL PORTUÁRIO S/A</v>
          </cell>
          <cell r="AD1055">
            <v>44628</v>
          </cell>
          <cell r="AE1055" t="str">
            <v>22/0446379-4</v>
          </cell>
          <cell r="AF1055">
            <v>44629</v>
          </cell>
          <cell r="AG1055" t="str">
            <v>Vermelho</v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B1056">
            <v>540201960</v>
          </cell>
          <cell r="C1056" t="str">
            <v>Normal</v>
          </cell>
          <cell r="D1056" t="str">
            <v>Produtivo</v>
          </cell>
          <cell r="E1056" t="str">
            <v>MBBRAS - SBC_x000D_
59.104.273/0001-29</v>
          </cell>
          <cell r="F1056" t="str">
            <v>BSAO0041281</v>
          </cell>
          <cell r="G1056" t="str">
            <v>DAIMLER TRUCK</v>
          </cell>
          <cell r="H1056" t="str">
            <v>HAPAG-LLOYD CONTAINER LINE</v>
          </cell>
          <cell r="I1056" t="str">
            <v>MARITIMA</v>
          </cell>
          <cell r="J1056" t="str">
            <v/>
          </cell>
          <cell r="K1056">
            <v>44608</v>
          </cell>
          <cell r="L1056" t="str">
            <v>HLCUSTR220204161</v>
          </cell>
          <cell r="M1056" t="str">
            <v>1250254050</v>
          </cell>
          <cell r="Q1056">
            <v>44608</v>
          </cell>
          <cell r="R1056" t="str">
            <v>9699127 - UASC ZAMZAM</v>
          </cell>
          <cell r="S1056" t="str">
            <v>FCL</v>
          </cell>
          <cell r="T1056">
            <v>44621</v>
          </cell>
          <cell r="U1056">
            <v>44625</v>
          </cell>
          <cell r="V1056" t="str">
            <v>152205047180767</v>
          </cell>
          <cell r="W1056">
            <v>44625</v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>0817800
PORTO DE SANTOS</v>
          </cell>
          <cell r="AB1056" t="str">
            <v/>
          </cell>
          <cell r="AC1056" t="str">
            <v/>
          </cell>
          <cell r="AD1056" t="str">
            <v/>
          </cell>
          <cell r="AE1056" t="str">
            <v/>
          </cell>
          <cell r="AF1056" t="str">
            <v/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B1057">
            <v>540201956</v>
          </cell>
          <cell r="C1057" t="str">
            <v>Normal</v>
          </cell>
          <cell r="D1057" t="str">
            <v>Produtivo</v>
          </cell>
          <cell r="E1057" t="str">
            <v>MBBRAS - SBC_x000D_
59.104.273/0001-29</v>
          </cell>
          <cell r="F1057" t="str">
            <v>BSAO0041277</v>
          </cell>
          <cell r="G1057" t="str">
            <v>DAIMLER TRUCK</v>
          </cell>
          <cell r="H1057" t="str">
            <v>HAPAG-LLOYD CONTAINER LINE</v>
          </cell>
          <cell r="I1057" t="str">
            <v>MARITIMA</v>
          </cell>
          <cell r="J1057" t="str">
            <v/>
          </cell>
          <cell r="K1057">
            <v>44608</v>
          </cell>
          <cell r="L1057" t="str">
            <v>HLCUSTR220204140</v>
          </cell>
          <cell r="M1057" t="str">
            <v>1250254055</v>
          </cell>
          <cell r="Q1057">
            <v>44608</v>
          </cell>
          <cell r="R1057" t="str">
            <v>9699127 - UASC ZAMZAM</v>
          </cell>
          <cell r="S1057" t="str">
            <v>FCL</v>
          </cell>
          <cell r="T1057">
            <v>44621</v>
          </cell>
          <cell r="U1057">
            <v>44625</v>
          </cell>
          <cell r="V1057" t="str">
            <v>152205047180503</v>
          </cell>
          <cell r="W1057">
            <v>44625</v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>0817800
PORTO DE SANTOS</v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B1058">
            <v>540201966</v>
          </cell>
          <cell r="C1058" t="str">
            <v>Normal</v>
          </cell>
          <cell r="D1058" t="str">
            <v>Produtivo</v>
          </cell>
          <cell r="E1058" t="str">
            <v>MBBRAS - SBC_x000D_
59.104.273/0001-29</v>
          </cell>
          <cell r="F1058" t="str">
            <v>BSAO0041287</v>
          </cell>
          <cell r="G1058" t="str">
            <v>DAIMLER TRUCK</v>
          </cell>
          <cell r="H1058" t="str">
            <v>HAPAG-LLOYD CONTAINER LINE</v>
          </cell>
          <cell r="I1058" t="str">
            <v>MARITIMA</v>
          </cell>
          <cell r="J1058" t="str">
            <v/>
          </cell>
          <cell r="K1058">
            <v>44608</v>
          </cell>
          <cell r="L1058" t="str">
            <v>HLCUSTR220204212</v>
          </cell>
          <cell r="M1058" t="str">
            <v>1250254061</v>
          </cell>
          <cell r="Q1058">
            <v>44608</v>
          </cell>
          <cell r="R1058" t="str">
            <v>9699127 - UASC ZAMZAM</v>
          </cell>
          <cell r="S1058" t="str">
            <v>FCL</v>
          </cell>
          <cell r="T1058">
            <v>44621</v>
          </cell>
          <cell r="U1058">
            <v>44625</v>
          </cell>
          <cell r="V1058" t="str">
            <v>152205047181143</v>
          </cell>
          <cell r="W1058">
            <v>44625</v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>0817800
PORTO DE SANTOS</v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B1059">
            <v>540201967</v>
          </cell>
          <cell r="C1059" t="str">
            <v>Normal</v>
          </cell>
          <cell r="D1059" t="str">
            <v>Produtivo</v>
          </cell>
          <cell r="E1059" t="str">
            <v>MBBRAS - SBC_x000D_
59.104.273/0001-29</v>
          </cell>
          <cell r="F1059" t="str">
            <v>BSAO0041288</v>
          </cell>
          <cell r="G1059" t="str">
            <v>DAIMLER TRUCK</v>
          </cell>
          <cell r="H1059" t="str">
            <v>HAPAG-LLOYD CONTAINER LINE</v>
          </cell>
          <cell r="I1059" t="str">
            <v>MARITIMA</v>
          </cell>
          <cell r="J1059" t="str">
            <v/>
          </cell>
          <cell r="K1059">
            <v>44608</v>
          </cell>
          <cell r="L1059" t="str">
            <v>HLCUSTR220204223</v>
          </cell>
          <cell r="M1059" t="str">
            <v>1250254059</v>
          </cell>
          <cell r="Q1059">
            <v>44608</v>
          </cell>
          <cell r="R1059" t="str">
            <v>9699127 - UASC ZAMZAM</v>
          </cell>
          <cell r="S1059" t="str">
            <v>FCL</v>
          </cell>
          <cell r="T1059">
            <v>44621</v>
          </cell>
          <cell r="U1059">
            <v>44625</v>
          </cell>
          <cell r="V1059" t="str">
            <v>152205047181224</v>
          </cell>
          <cell r="W1059">
            <v>44625</v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>0817800
PORTO DE SANTOS</v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</row>
        <row r="1060">
          <cell r="B1060">
            <v>540201969</v>
          </cell>
          <cell r="C1060" t="str">
            <v>Normal</v>
          </cell>
          <cell r="D1060" t="str">
            <v>Produtivo</v>
          </cell>
          <cell r="E1060" t="str">
            <v>MBBRAS - SBC_x000D_
59.104.273/0001-29</v>
          </cell>
          <cell r="F1060" t="str">
            <v>BSAO0041290</v>
          </cell>
          <cell r="G1060" t="str">
            <v>DAIMLER TRUCK</v>
          </cell>
          <cell r="H1060" t="str">
            <v>HAPAG-LLOYD CONTAINER LINE</v>
          </cell>
          <cell r="I1060" t="str">
            <v>MARITIMA</v>
          </cell>
          <cell r="J1060" t="str">
            <v/>
          </cell>
          <cell r="K1060">
            <v>44608</v>
          </cell>
          <cell r="L1060" t="str">
            <v>HLCUSTR220204530</v>
          </cell>
          <cell r="M1060" t="str">
            <v>1250254057</v>
          </cell>
          <cell r="Q1060">
            <v>44608</v>
          </cell>
          <cell r="R1060" t="str">
            <v>9699127 - UASC ZAMZAM</v>
          </cell>
          <cell r="S1060" t="str">
            <v>FCL</v>
          </cell>
          <cell r="T1060">
            <v>44621</v>
          </cell>
          <cell r="U1060">
            <v>44625</v>
          </cell>
          <cell r="V1060" t="str">
            <v>152205047181496</v>
          </cell>
          <cell r="W1060">
            <v>44625</v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>0817800
PORTO DE SANTOS</v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B1061">
            <v>540201970</v>
          </cell>
          <cell r="C1061" t="str">
            <v>Normal</v>
          </cell>
          <cell r="D1061" t="str">
            <v>Produtivo</v>
          </cell>
          <cell r="E1061" t="str">
            <v>MBBRAS - SBC_x000D_
59.104.273/0001-29</v>
          </cell>
          <cell r="F1061" t="str">
            <v>BSAO0041291</v>
          </cell>
          <cell r="G1061" t="str">
            <v>DAIMLER TRUCK</v>
          </cell>
          <cell r="H1061" t="str">
            <v>HAPPAG LLOYD BRASIL AGENCIAMENTO MARITIM</v>
          </cell>
          <cell r="I1061" t="str">
            <v>MARITIMA</v>
          </cell>
          <cell r="J1061" t="str">
            <v/>
          </cell>
          <cell r="K1061">
            <v>44608</v>
          </cell>
          <cell r="L1061" t="str">
            <v>HLCUSTR220204786</v>
          </cell>
          <cell r="M1061" t="str">
            <v>1250254063</v>
          </cell>
          <cell r="Q1061">
            <v>44608</v>
          </cell>
          <cell r="R1061" t="str">
            <v>9699127 - UASC ZAMZAM</v>
          </cell>
          <cell r="S1061" t="str">
            <v>FCL</v>
          </cell>
          <cell r="T1061">
            <v>44621</v>
          </cell>
          <cell r="U1061">
            <v>44625</v>
          </cell>
          <cell r="V1061" t="str">
            <v>152205047181577</v>
          </cell>
          <cell r="W1061">
            <v>44625</v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>0817800
PORTO DE SANTOS</v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</row>
        <row r="1062">
          <cell r="B1062">
            <v>540201968</v>
          </cell>
          <cell r="C1062" t="str">
            <v>Normal</v>
          </cell>
          <cell r="D1062" t="str">
            <v>Produtivo</v>
          </cell>
          <cell r="E1062" t="str">
            <v>MBBRAS - SBC_x000D_
59.104.273/0001-29</v>
          </cell>
          <cell r="F1062" t="str">
            <v>BSAO0041289</v>
          </cell>
          <cell r="G1062" t="str">
            <v>DAIMLER TRUCK</v>
          </cell>
          <cell r="H1062" t="str">
            <v>HAPAG-LLOYD CONTAINER LINE</v>
          </cell>
          <cell r="I1062" t="str">
            <v>MARITIMA</v>
          </cell>
          <cell r="J1062" t="str">
            <v/>
          </cell>
          <cell r="K1062">
            <v>44608</v>
          </cell>
          <cell r="L1062" t="str">
            <v>HLCUSTR220204278</v>
          </cell>
          <cell r="M1062" t="str">
            <v>1250254056</v>
          </cell>
          <cell r="Q1062">
            <v>44608</v>
          </cell>
          <cell r="R1062" t="str">
            <v>9699127 - UASC ZAMZAM</v>
          </cell>
          <cell r="S1062" t="str">
            <v>FCL</v>
          </cell>
          <cell r="T1062">
            <v>44621</v>
          </cell>
          <cell r="U1062">
            <v>44625</v>
          </cell>
          <cell r="V1062" t="str">
            <v>152205047181305</v>
          </cell>
          <cell r="W1062">
            <v>44625</v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>0817800
PORTO DE SANTOS</v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B1063">
            <v>540201965</v>
          </cell>
          <cell r="C1063" t="str">
            <v>Normal</v>
          </cell>
          <cell r="D1063" t="str">
            <v>Produtivo</v>
          </cell>
          <cell r="E1063" t="str">
            <v>MBBRAS - SBC_x000D_
59.104.273/0001-29</v>
          </cell>
          <cell r="F1063" t="str">
            <v>BSAO0041286</v>
          </cell>
          <cell r="G1063" t="str">
            <v>DAIMLER TRUCK</v>
          </cell>
          <cell r="H1063" t="str">
            <v>HAPAG-LLOYD CONTAINER LINE</v>
          </cell>
          <cell r="I1063" t="str">
            <v>MARITIMA</v>
          </cell>
          <cell r="J1063" t="str">
            <v/>
          </cell>
          <cell r="K1063">
            <v>44608</v>
          </cell>
          <cell r="L1063" t="str">
            <v>HLCUSTR220204201</v>
          </cell>
          <cell r="M1063" t="str">
            <v>1250254058</v>
          </cell>
          <cell r="Q1063">
            <v>44608</v>
          </cell>
          <cell r="R1063" t="str">
            <v>9699127 - UASC ZAMZAM</v>
          </cell>
          <cell r="S1063" t="str">
            <v>FCL</v>
          </cell>
          <cell r="T1063">
            <v>44621</v>
          </cell>
          <cell r="U1063">
            <v>44625</v>
          </cell>
          <cell r="V1063" t="str">
            <v>152205047181062</v>
          </cell>
          <cell r="W1063">
            <v>44625</v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>0817800
PORTO DE SANTOS</v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B1064">
            <v>540201973</v>
          </cell>
          <cell r="C1064" t="str">
            <v>Normal</v>
          </cell>
          <cell r="D1064" t="str">
            <v>Produtivo</v>
          </cell>
          <cell r="E1064" t="str">
            <v>MBBRAS - SBC_x000D_
59.104.273/0001-29</v>
          </cell>
          <cell r="F1064" t="str">
            <v>BSAO0041294</v>
          </cell>
          <cell r="G1064" t="str">
            <v>DAIMLER TRUCK</v>
          </cell>
          <cell r="H1064" t="str">
            <v>HAPAG-LLOYD CONTAINER LINE</v>
          </cell>
          <cell r="I1064" t="str">
            <v>MARITIMA</v>
          </cell>
          <cell r="J1064" t="str">
            <v/>
          </cell>
          <cell r="K1064">
            <v>44608</v>
          </cell>
          <cell r="L1064" t="str">
            <v>HLCUSTR220205354</v>
          </cell>
          <cell r="M1064" t="str">
            <v>1250254031</v>
          </cell>
          <cell r="Q1064">
            <v>44608</v>
          </cell>
          <cell r="R1064" t="str">
            <v>9699127 - UASC ZAMZAM</v>
          </cell>
          <cell r="S1064" t="str">
            <v>FCL</v>
          </cell>
          <cell r="T1064">
            <v>44621</v>
          </cell>
          <cell r="U1064">
            <v>44625</v>
          </cell>
          <cell r="V1064" t="str">
            <v>152205047181810</v>
          </cell>
          <cell r="W1064">
            <v>44625</v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>0817800
PORTO DE SANTOS</v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B1065">
            <v>540201974</v>
          </cell>
          <cell r="C1065" t="str">
            <v>Normal</v>
          </cell>
          <cell r="D1065" t="str">
            <v>Produtivo</v>
          </cell>
          <cell r="E1065" t="str">
            <v>MBBRAS - SBC_x000D_
59.104.273/0001-29</v>
          </cell>
          <cell r="F1065" t="str">
            <v>BSAO0041295</v>
          </cell>
          <cell r="G1065" t="str">
            <v>DAIMLER TRUCK</v>
          </cell>
          <cell r="H1065" t="str">
            <v>HAPAG-LLOYD CONTAINER LINE</v>
          </cell>
          <cell r="I1065" t="str">
            <v>MARITIMA</v>
          </cell>
          <cell r="J1065" t="str">
            <v/>
          </cell>
          <cell r="K1065">
            <v>44608</v>
          </cell>
          <cell r="L1065" t="str">
            <v>HLCUSTR220205544</v>
          </cell>
          <cell r="M1065" t="str">
            <v>1250254064</v>
          </cell>
          <cell r="Q1065">
            <v>44608</v>
          </cell>
          <cell r="R1065" t="str">
            <v>9699127 - UASC ZAMZAM</v>
          </cell>
          <cell r="S1065" t="str">
            <v>FCL</v>
          </cell>
          <cell r="T1065">
            <v>44621</v>
          </cell>
          <cell r="U1065">
            <v>44625</v>
          </cell>
          <cell r="V1065" t="str">
            <v>152205047181909</v>
          </cell>
          <cell r="W1065">
            <v>44625</v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>0817800
PORTO DE SANTOS</v>
          </cell>
          <cell r="AB1065" t="str">
            <v/>
          </cell>
          <cell r="AC1065" t="str">
            <v/>
          </cell>
          <cell r="AD1065" t="str">
            <v/>
          </cell>
          <cell r="AE1065" t="str">
            <v/>
          </cell>
          <cell r="AF1065" t="str">
            <v/>
          </cell>
          <cell r="AG1065" t="str">
            <v/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B1066">
            <v>540201975</v>
          </cell>
          <cell r="C1066" t="str">
            <v>Normal</v>
          </cell>
          <cell r="D1066" t="str">
            <v>Produtivo</v>
          </cell>
          <cell r="E1066" t="str">
            <v>MBBRAS - SBC_x000D_
59.104.273/0001-29</v>
          </cell>
          <cell r="F1066" t="str">
            <v>BSAO0041296</v>
          </cell>
          <cell r="G1066" t="str">
            <v>DAIMLER TRUCK</v>
          </cell>
          <cell r="H1066" t="str">
            <v>HAPAG-LLOYD CONTAINER LINE</v>
          </cell>
          <cell r="I1066" t="str">
            <v>MARITIMA</v>
          </cell>
          <cell r="J1066" t="str">
            <v/>
          </cell>
          <cell r="K1066">
            <v>44608</v>
          </cell>
          <cell r="L1066" t="str">
            <v>HLCUSTR220205577</v>
          </cell>
          <cell r="M1066" t="str">
            <v>1250254066</v>
          </cell>
          <cell r="Q1066">
            <v>44608</v>
          </cell>
          <cell r="R1066" t="str">
            <v>9699127 - UASC ZAMZAM</v>
          </cell>
          <cell r="S1066" t="str">
            <v>FCL</v>
          </cell>
          <cell r="T1066">
            <v>44621</v>
          </cell>
          <cell r="U1066">
            <v>44625</v>
          </cell>
          <cell r="V1066" t="str">
            <v>152205047182034</v>
          </cell>
          <cell r="W1066">
            <v>44625</v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>0817800
PORTO DE SANTOS</v>
          </cell>
          <cell r="AB1066" t="str">
            <v/>
          </cell>
          <cell r="AC1066" t="str">
            <v/>
          </cell>
          <cell r="AD1066" t="str">
            <v/>
          </cell>
          <cell r="AE1066" t="str">
            <v/>
          </cell>
          <cell r="AF1066" t="str">
            <v/>
          </cell>
          <cell r="AG1066" t="str">
            <v/>
          </cell>
          <cell r="AH1066" t="str">
            <v/>
          </cell>
          <cell r="AI1066" t="str">
            <v/>
          </cell>
          <cell r="AJ1066" t="str">
            <v/>
          </cell>
          <cell r="AK1066" t="str">
            <v/>
          </cell>
        </row>
        <row r="1067">
          <cell r="B1067">
            <v>540201972</v>
          </cell>
          <cell r="C1067" t="str">
            <v>Normal</v>
          </cell>
          <cell r="D1067" t="str">
            <v>Produtivo</v>
          </cell>
          <cell r="E1067" t="str">
            <v>MBBRAS - SBC_x000D_
59.104.273/0001-29</v>
          </cell>
          <cell r="F1067" t="str">
            <v>BSAO0041293</v>
          </cell>
          <cell r="G1067" t="str">
            <v>DAIMLER TRUCK</v>
          </cell>
          <cell r="H1067" t="str">
            <v>HAPAG-LLOYD CONTAINER LINE</v>
          </cell>
          <cell r="I1067" t="str">
            <v>MARITIMA</v>
          </cell>
          <cell r="J1067" t="str">
            <v/>
          </cell>
          <cell r="K1067">
            <v>44608</v>
          </cell>
          <cell r="L1067" t="str">
            <v>HLCUSTR220205153</v>
          </cell>
          <cell r="M1067" t="str">
            <v>1250254075</v>
          </cell>
          <cell r="Q1067">
            <v>44608</v>
          </cell>
          <cell r="R1067" t="str">
            <v>9699127 - UASC ZAMZAM</v>
          </cell>
          <cell r="S1067" t="str">
            <v>FCL</v>
          </cell>
          <cell r="T1067">
            <v>44621</v>
          </cell>
          <cell r="U1067">
            <v>44625</v>
          </cell>
          <cell r="V1067" t="str">
            <v>152205047181739</v>
          </cell>
          <cell r="W1067">
            <v>44625</v>
          </cell>
          <cell r="X1067" t="str">
            <v/>
          </cell>
          <cell r="Y1067" t="str">
            <v/>
          </cell>
          <cell r="Z1067" t="str">
            <v/>
          </cell>
          <cell r="AA1067" t="str">
            <v>0817800
PORTO DE SANTOS</v>
          </cell>
          <cell r="AB1067" t="str">
            <v/>
          </cell>
          <cell r="AC1067" t="str">
            <v/>
          </cell>
          <cell r="AD1067" t="str">
            <v/>
          </cell>
          <cell r="AE1067" t="str">
            <v/>
          </cell>
          <cell r="AF1067" t="str">
            <v/>
          </cell>
          <cell r="AG1067" t="str">
            <v/>
          </cell>
          <cell r="AH1067" t="str">
            <v/>
          </cell>
          <cell r="AI1067" t="str">
            <v/>
          </cell>
          <cell r="AJ1067" t="str">
            <v/>
          </cell>
          <cell r="AK1067" t="str">
            <v/>
          </cell>
        </row>
        <row r="1068">
          <cell r="B1068">
            <v>540201971</v>
          </cell>
          <cell r="C1068" t="str">
            <v>Normal</v>
          </cell>
          <cell r="D1068" t="str">
            <v>Produtivo</v>
          </cell>
          <cell r="E1068" t="str">
            <v>MBBRAS - SBC_x000D_
59.104.273/0001-29</v>
          </cell>
          <cell r="F1068" t="str">
            <v>BSAO0041292</v>
          </cell>
          <cell r="G1068" t="str">
            <v>DAIMLER TRUCK</v>
          </cell>
          <cell r="H1068" t="str">
            <v>HAPAG-LLOYD CONTAINER LINE</v>
          </cell>
          <cell r="I1068" t="str">
            <v>MARITIMA</v>
          </cell>
          <cell r="J1068" t="str">
            <v/>
          </cell>
          <cell r="K1068">
            <v>44608</v>
          </cell>
          <cell r="L1068" t="str">
            <v>HLCUSTR220204860</v>
          </cell>
          <cell r="M1068" t="str">
            <v>1250254062</v>
          </cell>
          <cell r="Q1068">
            <v>44608</v>
          </cell>
          <cell r="R1068" t="str">
            <v>9699127 - UASC ZAMZAM</v>
          </cell>
          <cell r="S1068" t="str">
            <v>FCL</v>
          </cell>
          <cell r="T1068">
            <v>44621</v>
          </cell>
          <cell r="U1068">
            <v>44625</v>
          </cell>
          <cell r="V1068" t="str">
            <v>152205047181658</v>
          </cell>
          <cell r="W1068">
            <v>44625</v>
          </cell>
          <cell r="X1068" t="str">
            <v/>
          </cell>
          <cell r="Y1068" t="str">
            <v/>
          </cell>
          <cell r="Z1068" t="str">
            <v/>
          </cell>
          <cell r="AA1068" t="str">
            <v>0817800
PORTO DE SANTOS</v>
          </cell>
          <cell r="AB1068" t="str">
            <v/>
          </cell>
          <cell r="AC1068" t="str">
            <v/>
          </cell>
          <cell r="AD1068" t="str">
            <v/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</row>
        <row r="1069">
          <cell r="B1069">
            <v>540201976</v>
          </cell>
          <cell r="C1069" t="str">
            <v>Normal</v>
          </cell>
          <cell r="D1069" t="str">
            <v>Produtivo</v>
          </cell>
          <cell r="E1069" t="str">
            <v>MBBRAS - SBC_x000D_
59.104.273/0001-29</v>
          </cell>
          <cell r="F1069" t="str">
            <v>BSAO0041297</v>
          </cell>
          <cell r="G1069" t="str">
            <v>DAIMLER TRUCK</v>
          </cell>
          <cell r="H1069" t="str">
            <v>HAPAG-LLOYD CONTAINER LINE</v>
          </cell>
          <cell r="I1069" t="str">
            <v>MARITIMA</v>
          </cell>
          <cell r="J1069" t="str">
            <v/>
          </cell>
          <cell r="K1069">
            <v>44608</v>
          </cell>
          <cell r="L1069" t="str">
            <v>HLCUSTR220205588</v>
          </cell>
          <cell r="M1069" t="str">
            <v>1250254065</v>
          </cell>
          <cell r="Q1069">
            <v>44609</v>
          </cell>
          <cell r="R1069" t="str">
            <v>9699127 - UASC ZAMZAM</v>
          </cell>
          <cell r="S1069" t="str">
            <v>FCL</v>
          </cell>
          <cell r="T1069">
            <v>44621</v>
          </cell>
          <cell r="U1069">
            <v>44625</v>
          </cell>
          <cell r="V1069" t="str">
            <v>152205047182115</v>
          </cell>
          <cell r="W1069">
            <v>44625</v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>0817800
PORTO DE SANTOS</v>
          </cell>
          <cell r="AB1069" t="str">
            <v>0817800
PORTO DE SANTOS</v>
          </cell>
          <cell r="AC1069" t="str">
            <v>BRASIL TERMINAL PORTUÁRIO S/A</v>
          </cell>
          <cell r="AD1069">
            <v>44628</v>
          </cell>
          <cell r="AE1069" t="str">
            <v>22/0448706-5</v>
          </cell>
          <cell r="AF1069">
            <v>44629</v>
          </cell>
          <cell r="AG1069" t="str">
            <v>Verde</v>
          </cell>
          <cell r="AH1069">
            <v>44629</v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B1070">
            <v>540201977</v>
          </cell>
          <cell r="C1070" t="str">
            <v>Normal</v>
          </cell>
          <cell r="D1070" t="str">
            <v>Produtivo</v>
          </cell>
          <cell r="E1070" t="str">
            <v>MBBRAS - SBC_x000D_
59.104.273/0001-29</v>
          </cell>
          <cell r="F1070" t="str">
            <v>BSAO0041298</v>
          </cell>
          <cell r="G1070" t="str">
            <v>DAIMLER TRUCK</v>
          </cell>
          <cell r="H1070" t="str">
            <v>HAPAG-LLOYD CONTAINER LINE</v>
          </cell>
          <cell r="I1070" t="str">
            <v>MARITIMA</v>
          </cell>
          <cell r="J1070" t="str">
            <v/>
          </cell>
          <cell r="K1070">
            <v>44608</v>
          </cell>
          <cell r="L1070" t="str">
            <v>HLCUSTR220205639</v>
          </cell>
          <cell r="M1070" t="str">
            <v>1250254009</v>
          </cell>
          <cell r="Q1070">
            <v>44608</v>
          </cell>
          <cell r="R1070" t="str">
            <v>9699127 - UASC ZAMZAM</v>
          </cell>
          <cell r="S1070" t="str">
            <v>FCL</v>
          </cell>
          <cell r="T1070">
            <v>44621</v>
          </cell>
          <cell r="U1070">
            <v>44625</v>
          </cell>
          <cell r="V1070" t="str">
            <v>152205047182204</v>
          </cell>
          <cell r="W1070">
            <v>44625</v>
          </cell>
          <cell r="X1070" t="str">
            <v/>
          </cell>
          <cell r="Y1070" t="str">
            <v/>
          </cell>
          <cell r="Z1070" t="str">
            <v/>
          </cell>
          <cell r="AA1070" t="str">
            <v>0817800
PORTO DE SANTOS</v>
          </cell>
          <cell r="AB1070" t="str">
            <v/>
          </cell>
          <cell r="AC1070" t="str">
            <v/>
          </cell>
          <cell r="AD1070" t="str">
            <v/>
          </cell>
          <cell r="AE1070" t="str">
            <v/>
          </cell>
          <cell r="AF1070" t="str">
            <v/>
          </cell>
          <cell r="AG1070" t="str">
            <v/>
          </cell>
          <cell r="AH1070" t="str">
            <v/>
          </cell>
          <cell r="AI1070" t="str">
            <v/>
          </cell>
          <cell r="AJ1070" t="str">
            <v/>
          </cell>
          <cell r="AK1070" t="str">
            <v/>
          </cell>
        </row>
        <row r="1071">
          <cell r="B1071">
            <v>540202076</v>
          </cell>
          <cell r="C1071" t="str">
            <v>Normal</v>
          </cell>
          <cell r="D1071" t="str">
            <v>Produtivo</v>
          </cell>
          <cell r="E1071" t="str">
            <v>MBBRAS - SBC_x000D_
59.104.273/0001-29</v>
          </cell>
          <cell r="F1071" t="str">
            <v>BSAO0042039</v>
          </cell>
          <cell r="G1071" t="str">
            <v>SNT DYNAMICS</v>
          </cell>
          <cell r="H1071" t="str">
            <v>DSV</v>
          </cell>
          <cell r="I1071" t="str">
            <v>MARITIMA</v>
          </cell>
          <cell r="J1071" t="str">
            <v/>
          </cell>
          <cell r="K1071">
            <v>44590</v>
          </cell>
          <cell r="L1071" t="str">
            <v>SELG597489</v>
          </cell>
          <cell r="M1071" t="str">
            <v/>
          </cell>
          <cell r="Q1071">
            <v>44590</v>
          </cell>
          <cell r="R1071" t="str">
            <v>9793894 - BUENOS AIRES EXPRESS</v>
          </cell>
          <cell r="S1071" t="str">
            <v>FCL</v>
          </cell>
          <cell r="T1071">
            <v>44626</v>
          </cell>
          <cell r="U1071">
            <v>44626</v>
          </cell>
          <cell r="V1071" t="str">
            <v>152205050699263</v>
          </cell>
          <cell r="W1071">
            <v>44627</v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>0817800
PORTO DE SANTOS</v>
          </cell>
          <cell r="AB1071" t="str">
            <v>0817800
PORTO DE SANTOS</v>
          </cell>
          <cell r="AC1071" t="str">
            <v>BRASIL TERMINAL PORTUÁRIO S/A</v>
          </cell>
          <cell r="AD1071">
            <v>44628</v>
          </cell>
          <cell r="AE1071" t="str">
            <v>22/0450210-2</v>
          </cell>
          <cell r="AF1071">
            <v>44629</v>
          </cell>
          <cell r="AG1071" t="str">
            <v>Verde</v>
          </cell>
          <cell r="AH1071">
            <v>44629</v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B1072">
            <v>540202078</v>
          </cell>
          <cell r="C1072" t="str">
            <v>Normal</v>
          </cell>
          <cell r="D1072" t="str">
            <v>Produtivo</v>
          </cell>
          <cell r="E1072" t="str">
            <v>MBBRAS - SBC_x000D_
59.104.273/0001-29</v>
          </cell>
          <cell r="F1072" t="str">
            <v>BSAO0042041</v>
          </cell>
          <cell r="G1072" t="str">
            <v>SNT DYNAMICS</v>
          </cell>
          <cell r="H1072" t="str">
            <v>DSV</v>
          </cell>
          <cell r="I1072" t="str">
            <v>MARITIMA</v>
          </cell>
          <cell r="J1072" t="str">
            <v/>
          </cell>
          <cell r="K1072">
            <v>44590</v>
          </cell>
          <cell r="L1072" t="str">
            <v>SELG597491</v>
          </cell>
          <cell r="M1072" t="str">
            <v/>
          </cell>
          <cell r="Q1072">
            <v>44590</v>
          </cell>
          <cell r="R1072" t="str">
            <v>9793894 - BUENOS AIRES EXPRESS</v>
          </cell>
          <cell r="S1072" t="str">
            <v>FCL</v>
          </cell>
          <cell r="T1072">
            <v>44626</v>
          </cell>
          <cell r="U1072">
            <v>44626</v>
          </cell>
          <cell r="V1072" t="str">
            <v>152205050699000</v>
          </cell>
          <cell r="W1072">
            <v>44627</v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>0817800
PORTO DE SANTOS</v>
          </cell>
          <cell r="AB1072" t="str">
            <v>0817800
PORTO DE SANTOS</v>
          </cell>
          <cell r="AC1072" t="str">
            <v>BRASIL TERMINAL PORTUÁRIO S/A</v>
          </cell>
          <cell r="AD1072">
            <v>44628</v>
          </cell>
          <cell r="AE1072" t="str">
            <v>22/0450221-8</v>
          </cell>
          <cell r="AF1072">
            <v>44629</v>
          </cell>
          <cell r="AG1072" t="str">
            <v>Verde</v>
          </cell>
          <cell r="AH1072">
            <v>44629</v>
          </cell>
          <cell r="AI1072" t="str">
            <v/>
          </cell>
          <cell r="AJ1072" t="str">
            <v/>
          </cell>
          <cell r="AK1072" t="str">
            <v/>
          </cell>
        </row>
        <row r="1073">
          <cell r="B1073">
            <v>540202077</v>
          </cell>
          <cell r="C1073" t="str">
            <v>Normal</v>
          </cell>
          <cell r="D1073" t="str">
            <v>Produtivo</v>
          </cell>
          <cell r="E1073" t="str">
            <v>MBBRAS - SBC_x000D_
59.104.273/0001-29</v>
          </cell>
          <cell r="F1073" t="str">
            <v>BSAO0042040</v>
          </cell>
          <cell r="G1073" t="str">
            <v>SNT DYNAMICS</v>
          </cell>
          <cell r="H1073" t="str">
            <v>DSV</v>
          </cell>
          <cell r="I1073" t="str">
            <v>MARITIMA</v>
          </cell>
          <cell r="J1073" t="str">
            <v/>
          </cell>
          <cell r="K1073">
            <v>44590</v>
          </cell>
          <cell r="L1073" t="str">
            <v>SELG597490</v>
          </cell>
          <cell r="M1073" t="str">
            <v/>
          </cell>
          <cell r="Q1073">
            <v>44590</v>
          </cell>
          <cell r="R1073" t="str">
            <v>9793894 - BUENOS AIRES EXPRESS</v>
          </cell>
          <cell r="S1073" t="str">
            <v>FCL</v>
          </cell>
          <cell r="T1073">
            <v>44626</v>
          </cell>
          <cell r="U1073">
            <v>44626</v>
          </cell>
          <cell r="V1073" t="str">
            <v>152205050699182</v>
          </cell>
          <cell r="W1073">
            <v>44627</v>
          </cell>
          <cell r="X1073" t="str">
            <v/>
          </cell>
          <cell r="Y1073" t="str">
            <v/>
          </cell>
          <cell r="Z1073" t="str">
            <v/>
          </cell>
          <cell r="AA1073" t="str">
            <v>0817800
PORTO DE SANTOS</v>
          </cell>
          <cell r="AB1073" t="str">
            <v>0817800
PORTO DE SANTOS</v>
          </cell>
          <cell r="AC1073" t="str">
            <v>BRASIL TERMINAL PORTUÁRIO S/A</v>
          </cell>
          <cell r="AD1073">
            <v>44628</v>
          </cell>
          <cell r="AE1073" t="str">
            <v>22/0450216-1</v>
          </cell>
          <cell r="AF1073">
            <v>44629</v>
          </cell>
          <cell r="AG1073" t="str">
            <v>Verde</v>
          </cell>
          <cell r="AH1073">
            <v>44629</v>
          </cell>
          <cell r="AI1073" t="str">
            <v/>
          </cell>
          <cell r="AJ1073" t="str">
            <v/>
          </cell>
          <cell r="AK1073" t="str">
            <v/>
          </cell>
        </row>
        <row r="1074">
          <cell r="B1074">
            <v>540202075</v>
          </cell>
          <cell r="C1074" t="str">
            <v>Normal</v>
          </cell>
          <cell r="D1074" t="str">
            <v>Produtivo</v>
          </cell>
          <cell r="E1074" t="str">
            <v>MBBRAS - SBC_x000D_
59.104.273/0001-29</v>
          </cell>
          <cell r="F1074" t="str">
            <v>BSAO0042038</v>
          </cell>
          <cell r="G1074" t="str">
            <v>SNT DYNAMICS</v>
          </cell>
          <cell r="H1074" t="str">
            <v>DSV</v>
          </cell>
          <cell r="I1074" t="str">
            <v>MARITIMA</v>
          </cell>
          <cell r="J1074" t="str">
            <v/>
          </cell>
          <cell r="K1074">
            <v>44590</v>
          </cell>
          <cell r="L1074" t="str">
            <v>SELG597485</v>
          </cell>
          <cell r="M1074" t="str">
            <v/>
          </cell>
          <cell r="Q1074">
            <v>44590</v>
          </cell>
          <cell r="R1074" t="str">
            <v>9793894 - BUENOS AIRES EXPRESS</v>
          </cell>
          <cell r="S1074" t="str">
            <v>FCL</v>
          </cell>
          <cell r="T1074">
            <v>44626</v>
          </cell>
          <cell r="U1074">
            <v>44626</v>
          </cell>
          <cell r="V1074" t="str">
            <v>152205050575297</v>
          </cell>
          <cell r="W1074">
            <v>44627</v>
          </cell>
          <cell r="X1074" t="str">
            <v/>
          </cell>
          <cell r="Y1074" t="str">
            <v/>
          </cell>
          <cell r="Z1074" t="str">
            <v/>
          </cell>
          <cell r="AA1074" t="str">
            <v>0817800
PORTO DE SANTOS</v>
          </cell>
          <cell r="AB1074" t="str">
            <v>0817800
PORTO DE SANTOS</v>
          </cell>
          <cell r="AC1074" t="str">
            <v>BRASIL TERMINAL PORTUÁRIO S/A</v>
          </cell>
          <cell r="AD1074">
            <v>44628</v>
          </cell>
          <cell r="AE1074" t="str">
            <v>22/0450184-0</v>
          </cell>
          <cell r="AF1074">
            <v>44629</v>
          </cell>
          <cell r="AG1074" t="str">
            <v>Verde</v>
          </cell>
          <cell r="AH1074">
            <v>44629</v>
          </cell>
          <cell r="AI1074" t="str">
            <v/>
          </cell>
          <cell r="AJ1074" t="str">
            <v/>
          </cell>
          <cell r="AK1074" t="str">
            <v/>
          </cell>
        </row>
        <row r="1075">
          <cell r="B1075">
            <v>540202079</v>
          </cell>
          <cell r="C1075" t="str">
            <v>Normal</v>
          </cell>
          <cell r="D1075" t="str">
            <v>Produtivo</v>
          </cell>
          <cell r="E1075" t="str">
            <v>MBBRAS - SBC_x000D_
59.104.273/0001-29</v>
          </cell>
          <cell r="F1075" t="str">
            <v>BSAO0042042</v>
          </cell>
          <cell r="G1075" t="str">
            <v>SNT DYNAMICS</v>
          </cell>
          <cell r="H1075" t="str">
            <v>DSV</v>
          </cell>
          <cell r="I1075" t="str">
            <v>MARITIMA</v>
          </cell>
          <cell r="J1075" t="str">
            <v/>
          </cell>
          <cell r="K1075">
            <v>44590</v>
          </cell>
          <cell r="L1075" t="str">
            <v>SELG597492</v>
          </cell>
          <cell r="M1075" t="str">
            <v/>
          </cell>
          <cell r="Q1075">
            <v>44590</v>
          </cell>
          <cell r="R1075" t="str">
            <v>9793894 - BUENOS AIRES EXPRESS</v>
          </cell>
          <cell r="S1075" t="str">
            <v>FCL</v>
          </cell>
          <cell r="T1075">
            <v>44626</v>
          </cell>
          <cell r="U1075">
            <v>44626</v>
          </cell>
          <cell r="V1075" t="str">
            <v>152205048955550</v>
          </cell>
          <cell r="W1075">
            <v>44627</v>
          </cell>
          <cell r="X1075" t="str">
            <v/>
          </cell>
          <cell r="Y1075" t="str">
            <v/>
          </cell>
          <cell r="Z1075" t="str">
            <v/>
          </cell>
          <cell r="AA1075" t="str">
            <v>0817800
PORTO DE SANTOS</v>
          </cell>
          <cell r="AB1075" t="str">
            <v>0817800
PORTO DE SANTOS</v>
          </cell>
          <cell r="AC1075" t="str">
            <v>BRASIL TERMINAL PORTUÁRIO S/A</v>
          </cell>
          <cell r="AD1075">
            <v>44628</v>
          </cell>
          <cell r="AE1075" t="str">
            <v>22/0450229-3</v>
          </cell>
          <cell r="AF1075">
            <v>44629</v>
          </cell>
          <cell r="AG1075" t="str">
            <v>Verde</v>
          </cell>
          <cell r="AH1075">
            <v>44629</v>
          </cell>
          <cell r="AI1075" t="str">
            <v/>
          </cell>
          <cell r="AJ1075" t="str">
            <v/>
          </cell>
          <cell r="AK1075" t="str">
            <v/>
          </cell>
        </row>
        <row r="1076">
          <cell r="B1076">
            <v>540202083</v>
          </cell>
          <cell r="C1076" t="str">
            <v>Normal</v>
          </cell>
          <cell r="D1076" t="str">
            <v>Produtivo</v>
          </cell>
          <cell r="E1076" t="str">
            <v>MBBRAS - SBC_x000D_
59.104.273/0001-29</v>
          </cell>
          <cell r="F1076" t="str">
            <v>BSAO0042046</v>
          </cell>
          <cell r="G1076" t="str">
            <v>CBI CO LTD</v>
          </cell>
          <cell r="H1076" t="str">
            <v>DSV</v>
          </cell>
          <cell r="I1076" t="str">
            <v>MARITIMA</v>
          </cell>
          <cell r="J1076" t="str">
            <v/>
          </cell>
          <cell r="K1076">
            <v>44614</v>
          </cell>
          <cell r="L1076" t="str">
            <v>SEL0276888</v>
          </cell>
          <cell r="M1076" t="str">
            <v/>
          </cell>
          <cell r="Q1076">
            <v>44614</v>
          </cell>
          <cell r="R1076" t="str">
            <v>MONTEVIDEO EXPRESS</v>
          </cell>
          <cell r="S1076" t="str">
            <v>FCL</v>
          </cell>
          <cell r="T1076">
            <v>44650</v>
          </cell>
          <cell r="U1076" t="str">
            <v/>
          </cell>
          <cell r="V1076" t="str">
            <v/>
          </cell>
          <cell r="W1076" t="str">
            <v/>
          </cell>
          <cell r="X1076" t="str">
            <v/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/>
          </cell>
          <cell r="AE1076" t="str">
            <v/>
          </cell>
          <cell r="AF1076" t="str">
            <v/>
          </cell>
          <cell r="AG1076" t="str">
            <v/>
          </cell>
          <cell r="AH1076" t="str">
            <v/>
          </cell>
          <cell r="AI1076" t="str">
            <v/>
          </cell>
          <cell r="AJ1076" t="str">
            <v/>
          </cell>
          <cell r="AK1076" t="str">
            <v/>
          </cell>
        </row>
        <row r="1077">
          <cell r="B1077">
            <v>540202082</v>
          </cell>
          <cell r="C1077" t="str">
            <v>Normal</v>
          </cell>
          <cell r="D1077" t="str">
            <v>Produtivo</v>
          </cell>
          <cell r="E1077" t="str">
            <v>MBBRAS - SBC_x000D_
59.104.273/0001-29</v>
          </cell>
          <cell r="F1077" t="str">
            <v>BSAO0042045</v>
          </cell>
          <cell r="G1077" t="str">
            <v>MYUNGHWA</v>
          </cell>
          <cell r="H1077" t="str">
            <v>DSV</v>
          </cell>
          <cell r="I1077" t="str">
            <v>MARITIMA</v>
          </cell>
          <cell r="J1077" t="str">
            <v/>
          </cell>
          <cell r="K1077">
            <v>44590</v>
          </cell>
          <cell r="L1077" t="str">
            <v>SELG597495</v>
          </cell>
          <cell r="M1077" t="str">
            <v/>
          </cell>
          <cell r="Q1077">
            <v>44590</v>
          </cell>
          <cell r="R1077" t="str">
            <v>9793894 - BUENOS AIRES EXPRESS</v>
          </cell>
          <cell r="S1077" t="str">
            <v>FCL</v>
          </cell>
          <cell r="T1077">
            <v>44626</v>
          </cell>
          <cell r="U1077">
            <v>44626</v>
          </cell>
          <cell r="V1077" t="str">
            <v>152205050577311</v>
          </cell>
          <cell r="W1077">
            <v>44627</v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>0817800
PORTO DE SANTOS</v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B1078">
            <v>540202081</v>
          </cell>
          <cell r="C1078" t="str">
            <v>Normal</v>
          </cell>
          <cell r="D1078" t="str">
            <v>Produtivo</v>
          </cell>
          <cell r="E1078" t="str">
            <v>MBBRAS - SBC_x000D_
59.104.273/0001-29</v>
          </cell>
          <cell r="F1078" t="str">
            <v>BSAO0042044</v>
          </cell>
          <cell r="G1078" t="str">
            <v>MYUNGHWA</v>
          </cell>
          <cell r="H1078" t="str">
            <v>DSV</v>
          </cell>
          <cell r="I1078" t="str">
            <v>MARITIMA</v>
          </cell>
          <cell r="J1078" t="str">
            <v/>
          </cell>
          <cell r="K1078">
            <v>44590</v>
          </cell>
          <cell r="L1078" t="str">
            <v>SELG597494</v>
          </cell>
          <cell r="M1078" t="str">
            <v/>
          </cell>
          <cell r="Q1078">
            <v>44590</v>
          </cell>
          <cell r="R1078" t="str">
            <v>9793894 - BUENOS AIRES EXPRESS</v>
          </cell>
          <cell r="S1078" t="str">
            <v>FCL</v>
          </cell>
          <cell r="T1078">
            <v>44626</v>
          </cell>
          <cell r="U1078">
            <v>44626</v>
          </cell>
          <cell r="V1078" t="str">
            <v>152205050577230</v>
          </cell>
          <cell r="W1078">
            <v>44627</v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>0817800
PORTO DE SANTOS</v>
          </cell>
          <cell r="AB1078" t="str">
            <v/>
          </cell>
          <cell r="AC1078" t="str">
            <v/>
          </cell>
          <cell r="AD1078" t="str">
            <v/>
          </cell>
          <cell r="AE1078" t="str">
            <v/>
          </cell>
          <cell r="AF1078" t="str">
            <v/>
          </cell>
          <cell r="AG1078" t="str">
            <v/>
          </cell>
          <cell r="AH1078" t="str">
            <v/>
          </cell>
          <cell r="AI1078" t="str">
            <v/>
          </cell>
          <cell r="AJ1078" t="str">
            <v/>
          </cell>
          <cell r="AK1078" t="str">
            <v/>
          </cell>
        </row>
        <row r="1079">
          <cell r="B1079">
            <v>540202080</v>
          </cell>
          <cell r="C1079" t="str">
            <v>Normal</v>
          </cell>
          <cell r="D1079" t="str">
            <v>Produtivo</v>
          </cell>
          <cell r="E1079" t="str">
            <v>MBBRAS - SBC_x000D_
59.104.273/0001-29</v>
          </cell>
          <cell r="F1079" t="str">
            <v>BSAO0042043</v>
          </cell>
          <cell r="G1079" t="str">
            <v>SNT DYNAMICS</v>
          </cell>
          <cell r="H1079" t="str">
            <v>DSV</v>
          </cell>
          <cell r="I1079" t="str">
            <v>MARITIMA</v>
          </cell>
          <cell r="J1079" t="str">
            <v/>
          </cell>
          <cell r="K1079">
            <v>44590</v>
          </cell>
          <cell r="L1079" t="str">
            <v>SELG597493</v>
          </cell>
          <cell r="M1079" t="str">
            <v/>
          </cell>
          <cell r="Q1079">
            <v>44590</v>
          </cell>
          <cell r="R1079" t="str">
            <v>9793894 - BUENOS AIRES EXPRESS</v>
          </cell>
          <cell r="S1079" t="str">
            <v>FCL</v>
          </cell>
          <cell r="T1079">
            <v>44626</v>
          </cell>
          <cell r="U1079">
            <v>44626</v>
          </cell>
          <cell r="V1079" t="str">
            <v>152205048955479</v>
          </cell>
          <cell r="W1079">
            <v>44627</v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>0817800
PORTO DE SANTOS</v>
          </cell>
          <cell r="AB1079" t="str">
            <v>0817800
PORTO DE SANTOS</v>
          </cell>
          <cell r="AC1079" t="str">
            <v>BRASIL TERMINAL PORTUÁRIO S/A</v>
          </cell>
          <cell r="AD1079">
            <v>44628</v>
          </cell>
          <cell r="AE1079" t="str">
            <v>22/0450258-7</v>
          </cell>
          <cell r="AF1079">
            <v>44629</v>
          </cell>
          <cell r="AG1079" t="str">
            <v>Verde</v>
          </cell>
          <cell r="AH1079">
            <v>44629</v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B1080">
            <v>540202074</v>
          </cell>
          <cell r="C1080" t="str">
            <v>Normal</v>
          </cell>
          <cell r="D1080" t="str">
            <v>Produtivo</v>
          </cell>
          <cell r="E1080" t="str">
            <v>MBBRAS - SBC_x000D_
59.104.273/0001-29</v>
          </cell>
          <cell r="F1080" t="str">
            <v>BSAO0042047</v>
          </cell>
          <cell r="G1080" t="str">
            <v>BHARAT FORGE LTD</v>
          </cell>
          <cell r="H1080" t="str">
            <v>DSV</v>
          </cell>
          <cell r="I1080" t="str">
            <v>MARITIMA</v>
          </cell>
          <cell r="J1080" t="str">
            <v/>
          </cell>
          <cell r="K1080">
            <v>44590</v>
          </cell>
          <cell r="L1080" t="str">
            <v>BOM8074128</v>
          </cell>
          <cell r="M1080" t="str">
            <v/>
          </cell>
          <cell r="Q1080">
            <v>44615</v>
          </cell>
          <cell r="R1080" t="str">
            <v>9699127 -UASC ZAMZAM</v>
          </cell>
          <cell r="S1080" t="str">
            <v>FCL</v>
          </cell>
          <cell r="T1080">
            <v>44626</v>
          </cell>
          <cell r="U1080">
            <v>44625</v>
          </cell>
          <cell r="V1080" t="str">
            <v>152205049687222</v>
          </cell>
          <cell r="W1080">
            <v>44625</v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>0817800
PORTO DE SANTOS</v>
          </cell>
          <cell r="AB1080" t="str">
            <v/>
          </cell>
          <cell r="AC1080" t="str">
            <v/>
          </cell>
          <cell r="AD1080" t="str">
            <v/>
          </cell>
          <cell r="AE1080" t="str">
            <v/>
          </cell>
          <cell r="AF1080" t="str">
            <v/>
          </cell>
          <cell r="AG1080" t="str">
            <v/>
          </cell>
          <cell r="AH1080" t="str">
            <v/>
          </cell>
          <cell r="AI1080" t="str">
            <v/>
          </cell>
          <cell r="AJ1080" t="str">
            <v/>
          </cell>
          <cell r="AK1080" t="str">
            <v/>
          </cell>
        </row>
        <row r="1081">
          <cell r="B1081">
            <v>540202084</v>
          </cell>
          <cell r="C1081" t="str">
            <v>Normal</v>
          </cell>
          <cell r="D1081" t="str">
            <v>Produtivo</v>
          </cell>
          <cell r="E1081" t="str">
            <v>MBBRAS - SBC_x000D_
59.104.273/0001-29</v>
          </cell>
          <cell r="F1081" t="str">
            <v>BSAO0042051</v>
          </cell>
          <cell r="G1081" t="str">
            <v>KOYO LATIN AMERICA</v>
          </cell>
          <cell r="H1081" t="str">
            <v>DSV</v>
          </cell>
          <cell r="I1081" t="str">
            <v>MARITIMA</v>
          </cell>
          <cell r="J1081" t="str">
            <v/>
          </cell>
          <cell r="K1081">
            <v>44614</v>
          </cell>
          <cell r="L1081" t="str">
            <v>CFZ0003102</v>
          </cell>
          <cell r="M1081" t="str">
            <v/>
          </cell>
          <cell r="Q1081">
            <v>44614</v>
          </cell>
          <cell r="R1081" t="str">
            <v>MONTE TAMARO</v>
          </cell>
          <cell r="S1081" t="str">
            <v>FCL</v>
          </cell>
          <cell r="T1081">
            <v>44634</v>
          </cell>
          <cell r="U1081" t="str">
            <v/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B1082">
            <v>540202085</v>
          </cell>
          <cell r="C1082" t="str">
            <v>Normal</v>
          </cell>
          <cell r="D1082" t="str">
            <v>Produtivo</v>
          </cell>
          <cell r="E1082" t="str">
            <v>MBBRAS - SBC_x000D_
59.104.273/0001-29</v>
          </cell>
          <cell r="F1082" t="str">
            <v>BSAO0042052</v>
          </cell>
          <cell r="G1082" t="str">
            <v>MYUNGHWA</v>
          </cell>
          <cell r="H1082" t="str">
            <v>DSV</v>
          </cell>
          <cell r="I1082" t="str">
            <v>MARITIMA</v>
          </cell>
          <cell r="J1082" t="str">
            <v/>
          </cell>
          <cell r="K1082">
            <v>44590</v>
          </cell>
          <cell r="L1082" t="str">
            <v>SELG597497</v>
          </cell>
          <cell r="M1082" t="str">
            <v/>
          </cell>
          <cell r="Q1082">
            <v>44590</v>
          </cell>
          <cell r="R1082" t="str">
            <v>9793894 - BUENOS AIRES EXPRESS</v>
          </cell>
          <cell r="S1082" t="str">
            <v>FCL</v>
          </cell>
          <cell r="T1082">
            <v>44626</v>
          </cell>
          <cell r="U1082">
            <v>44626</v>
          </cell>
          <cell r="V1082" t="str">
            <v>152205051218471</v>
          </cell>
          <cell r="W1082">
            <v>44627</v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>0817800
PORTO DE SANTOS</v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B1083">
            <v>540202106</v>
          </cell>
          <cell r="C1083" t="str">
            <v>Normal</v>
          </cell>
          <cell r="D1083" t="str">
            <v>Produtivo</v>
          </cell>
          <cell r="E1083" t="str">
            <v>MBBRAS - SBC_x000D_
59.104.273/0001-29</v>
          </cell>
          <cell r="F1083" t="str">
            <v>BSAO0042157</v>
          </cell>
          <cell r="G1083" t="str">
            <v>CHANGCHUN CITY</v>
          </cell>
          <cell r="H1083" t="str">
            <v>DSV</v>
          </cell>
          <cell r="I1083" t="str">
            <v>MARITIMA</v>
          </cell>
          <cell r="J1083" t="str">
            <v/>
          </cell>
          <cell r="K1083">
            <v>44619</v>
          </cell>
          <cell r="L1083" t="str">
            <v>DLC7036583 </v>
          </cell>
          <cell r="M1083" t="str">
            <v/>
          </cell>
          <cell r="Q1083">
            <v>44619</v>
          </cell>
          <cell r="R1083" t="str">
            <v>MSC CHANNE</v>
          </cell>
          <cell r="S1083" t="str">
            <v>FCL</v>
          </cell>
          <cell r="T1083">
            <v>44654</v>
          </cell>
          <cell r="U1083" t="str">
            <v/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B1084">
            <v>540202107</v>
          </cell>
          <cell r="C1084" t="str">
            <v>Normal</v>
          </cell>
          <cell r="D1084" t="str">
            <v>Produtivo</v>
          </cell>
          <cell r="E1084" t="str">
            <v>MBBRAS - SBC_x000D_
59.104.273/0001-29</v>
          </cell>
          <cell r="F1084" t="str">
            <v>BSAO0042158</v>
          </cell>
          <cell r="G1084" t="str">
            <v>DALIAN KWD</v>
          </cell>
          <cell r="H1084" t="str">
            <v>DSV</v>
          </cell>
          <cell r="I1084" t="str">
            <v>MARITIMA</v>
          </cell>
          <cell r="J1084" t="str">
            <v/>
          </cell>
          <cell r="K1084">
            <v>44614</v>
          </cell>
          <cell r="L1084" t="str">
            <v>DLC7036368 </v>
          </cell>
          <cell r="M1084" t="str">
            <v/>
          </cell>
          <cell r="Q1084">
            <v>44614</v>
          </cell>
          <cell r="R1084" t="str">
            <v>MSC CHANNE</v>
          </cell>
          <cell r="S1084" t="str">
            <v>FCL</v>
          </cell>
          <cell r="T1084">
            <v>44654</v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B1085">
            <v>540202108</v>
          </cell>
          <cell r="C1085" t="str">
            <v>Normal</v>
          </cell>
          <cell r="D1085" t="str">
            <v>Produtivo</v>
          </cell>
          <cell r="E1085" t="str">
            <v>MBBRAS - SBC_x000D_
59.104.273/0001-29</v>
          </cell>
          <cell r="F1085" t="str">
            <v>BSAO0042159</v>
          </cell>
          <cell r="G1085" t="str">
            <v>DAIMLER INDIA</v>
          </cell>
          <cell r="H1085" t="str">
            <v>MAERSK</v>
          </cell>
          <cell r="I1085" t="str">
            <v>MARITIMA</v>
          </cell>
          <cell r="J1085" t="str">
            <v/>
          </cell>
          <cell r="K1085">
            <v>44587</v>
          </cell>
          <cell r="L1085" t="str">
            <v>215886334</v>
          </cell>
          <cell r="M1085" t="str">
            <v/>
          </cell>
          <cell r="Q1085">
            <v>44587</v>
          </cell>
          <cell r="R1085" t="str">
            <v>9526954 -MAERSK LOTA</v>
          </cell>
          <cell r="S1085" t="str">
            <v>FCL</v>
          </cell>
          <cell r="T1085">
            <v>44633</v>
          </cell>
          <cell r="U1085" t="str">
            <v/>
          </cell>
          <cell r="V1085" t="str">
            <v>152205053349999</v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B1086">
            <v>540202109</v>
          </cell>
          <cell r="C1086" t="str">
            <v>Normal</v>
          </cell>
          <cell r="D1086" t="str">
            <v>Produtivo</v>
          </cell>
          <cell r="E1086" t="str">
            <v>MBBRAS - SBC_x000D_
59.104.273/0001-29</v>
          </cell>
          <cell r="F1086" t="str">
            <v>BSAO0042160</v>
          </cell>
          <cell r="G1086" t="str">
            <v>DAIMLER INDIA</v>
          </cell>
          <cell r="H1086" t="str">
            <v>MAERSK</v>
          </cell>
          <cell r="I1086" t="str">
            <v>MARITIMA</v>
          </cell>
          <cell r="J1086" t="str">
            <v/>
          </cell>
          <cell r="K1086">
            <v>44587</v>
          </cell>
          <cell r="L1086" t="str">
            <v>215886365</v>
          </cell>
          <cell r="M1086" t="str">
            <v/>
          </cell>
          <cell r="Q1086">
            <v>44587</v>
          </cell>
          <cell r="R1086" t="str">
            <v>9526954 -MAERSK LOTA</v>
          </cell>
          <cell r="S1086" t="str">
            <v>FCL</v>
          </cell>
          <cell r="T1086">
            <v>44633</v>
          </cell>
          <cell r="U1086" t="str">
            <v/>
          </cell>
          <cell r="V1086" t="str">
            <v>152205053350067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B1087">
            <v>540202111</v>
          </cell>
          <cell r="C1087" t="str">
            <v>Normal</v>
          </cell>
          <cell r="D1087" t="str">
            <v>Produtivo</v>
          </cell>
          <cell r="E1087" t="str">
            <v>MBBRAS - SBC_x000D_
59.104.273/0001-29</v>
          </cell>
          <cell r="F1087" t="str">
            <v>BSAO0042162</v>
          </cell>
          <cell r="G1087" t="str">
            <v>DAIMLER INDIA</v>
          </cell>
          <cell r="H1087" t="str">
            <v>MAERSK</v>
          </cell>
          <cell r="I1087" t="str">
            <v>MARITIMA</v>
          </cell>
          <cell r="J1087" t="str">
            <v/>
          </cell>
          <cell r="K1087">
            <v>44587</v>
          </cell>
          <cell r="L1087" t="str">
            <v>215886398</v>
          </cell>
          <cell r="M1087" t="str">
            <v/>
          </cell>
          <cell r="Q1087">
            <v>44587</v>
          </cell>
          <cell r="R1087" t="str">
            <v>9526954 -MAERSK LOTA</v>
          </cell>
          <cell r="S1087" t="str">
            <v>FCL</v>
          </cell>
          <cell r="T1087">
            <v>44633</v>
          </cell>
          <cell r="U1087" t="str">
            <v/>
          </cell>
          <cell r="V1087" t="str">
            <v>152205053350229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B1088">
            <v>540202114</v>
          </cell>
          <cell r="C1088" t="str">
            <v>Normal</v>
          </cell>
          <cell r="D1088" t="str">
            <v>Produtivo</v>
          </cell>
          <cell r="E1088" t="str">
            <v>MBBRAS - SBC_x000D_
59.104.273/0001-29</v>
          </cell>
          <cell r="F1088" t="str">
            <v>BSAO0042165</v>
          </cell>
          <cell r="G1088" t="str">
            <v>DAIMLER INDIA</v>
          </cell>
          <cell r="H1088" t="str">
            <v>MAERSK</v>
          </cell>
          <cell r="I1088" t="str">
            <v>MARITIMA</v>
          </cell>
          <cell r="J1088" t="str">
            <v/>
          </cell>
          <cell r="K1088">
            <v>44587</v>
          </cell>
          <cell r="L1088" t="str">
            <v>215886477</v>
          </cell>
          <cell r="M1088" t="str">
            <v/>
          </cell>
          <cell r="Q1088">
            <v>44587</v>
          </cell>
          <cell r="R1088" t="str">
            <v>9526954 -MAERSK LOTA</v>
          </cell>
          <cell r="S1088" t="str">
            <v>FCL</v>
          </cell>
          <cell r="T1088">
            <v>44633</v>
          </cell>
          <cell r="U1088" t="str">
            <v/>
          </cell>
          <cell r="V1088" t="str">
            <v>152205053350571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B1089">
            <v>540202113</v>
          </cell>
          <cell r="C1089" t="str">
            <v>Normal</v>
          </cell>
          <cell r="D1089" t="str">
            <v>Produtivo</v>
          </cell>
          <cell r="E1089" t="str">
            <v>MBBRAS - SBC_x000D_
59.104.273/0001-29</v>
          </cell>
          <cell r="F1089" t="str">
            <v>BSAO0042164</v>
          </cell>
          <cell r="G1089" t="str">
            <v>DAIMLER INDIA</v>
          </cell>
          <cell r="H1089" t="str">
            <v>MAERSK</v>
          </cell>
          <cell r="I1089" t="str">
            <v>MARITIMA</v>
          </cell>
          <cell r="J1089" t="str">
            <v/>
          </cell>
          <cell r="K1089">
            <v>44587</v>
          </cell>
          <cell r="L1089" t="str">
            <v>215886446</v>
          </cell>
          <cell r="M1089" t="str">
            <v/>
          </cell>
          <cell r="Q1089">
            <v>44587</v>
          </cell>
          <cell r="R1089" t="str">
            <v>9526954 -MAERSK LOTA</v>
          </cell>
          <cell r="S1089" t="str">
            <v>FCL</v>
          </cell>
          <cell r="T1089">
            <v>44633</v>
          </cell>
          <cell r="U1089" t="str">
            <v/>
          </cell>
          <cell r="V1089" t="str">
            <v>152205053350490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B1090">
            <v>540202116</v>
          </cell>
          <cell r="C1090" t="str">
            <v>Normal</v>
          </cell>
          <cell r="D1090" t="str">
            <v>Produtivo</v>
          </cell>
          <cell r="E1090" t="str">
            <v>MBBRAS - SBC_x000D_
59.104.273/0001-29</v>
          </cell>
          <cell r="F1090" t="str">
            <v>BSAO0042167</v>
          </cell>
          <cell r="G1090" t="str">
            <v>DAIMLER INDIA</v>
          </cell>
          <cell r="H1090" t="str">
            <v>MAERSK</v>
          </cell>
          <cell r="I1090" t="str">
            <v>MARITIMA</v>
          </cell>
          <cell r="J1090" t="str">
            <v/>
          </cell>
          <cell r="K1090">
            <v>44587</v>
          </cell>
          <cell r="L1090" t="str">
            <v>215886698</v>
          </cell>
          <cell r="M1090" t="str">
            <v/>
          </cell>
          <cell r="Q1090">
            <v>44587</v>
          </cell>
          <cell r="R1090" t="str">
            <v>9526954 -MAERSK LOTA</v>
          </cell>
          <cell r="S1090" t="str">
            <v>FCL</v>
          </cell>
          <cell r="T1090">
            <v>44633</v>
          </cell>
          <cell r="U1090" t="str">
            <v/>
          </cell>
          <cell r="V1090" t="str">
            <v>152205053350733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B1091">
            <v>540202112</v>
          </cell>
          <cell r="C1091" t="str">
            <v>Normal</v>
          </cell>
          <cell r="D1091" t="str">
            <v>Produtivo</v>
          </cell>
          <cell r="E1091" t="str">
            <v>MBBRAS - SBC_x000D_
59.104.273/0001-29</v>
          </cell>
          <cell r="F1091" t="str">
            <v>BSAO0042163</v>
          </cell>
          <cell r="G1091" t="str">
            <v>DAIMLER INDIA</v>
          </cell>
          <cell r="H1091" t="str">
            <v>MAERSK</v>
          </cell>
          <cell r="I1091" t="str">
            <v>MARITIMA</v>
          </cell>
          <cell r="J1091" t="str">
            <v/>
          </cell>
          <cell r="K1091">
            <v>44587</v>
          </cell>
          <cell r="L1091" t="str">
            <v>215886420</v>
          </cell>
          <cell r="M1091" t="str">
            <v/>
          </cell>
          <cell r="Q1091">
            <v>44587</v>
          </cell>
          <cell r="R1091" t="str">
            <v>9526954 -MAERSK LOTA</v>
          </cell>
          <cell r="S1091" t="str">
            <v>FCL</v>
          </cell>
          <cell r="T1091">
            <v>44633</v>
          </cell>
          <cell r="U1091" t="str">
            <v/>
          </cell>
          <cell r="V1091" t="str">
            <v>152205053350300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B1092">
            <v>540202110</v>
          </cell>
          <cell r="C1092" t="str">
            <v>Normal</v>
          </cell>
          <cell r="D1092" t="str">
            <v>Produtivo</v>
          </cell>
          <cell r="E1092" t="str">
            <v>MBBRAS - SBC_x000D_
59.104.273/0001-29</v>
          </cell>
          <cell r="F1092" t="str">
            <v>BSAO0042161</v>
          </cell>
          <cell r="G1092" t="str">
            <v>DAIMLER INDIA</v>
          </cell>
          <cell r="H1092" t="str">
            <v>MAERSK</v>
          </cell>
          <cell r="I1092" t="str">
            <v>MARITIMA</v>
          </cell>
          <cell r="J1092" t="str">
            <v/>
          </cell>
          <cell r="K1092">
            <v>44587</v>
          </cell>
          <cell r="L1092" t="str">
            <v>215886383</v>
          </cell>
          <cell r="M1092" t="str">
            <v/>
          </cell>
          <cell r="Q1092">
            <v>44587</v>
          </cell>
          <cell r="R1092" t="str">
            <v>9526954 -MAERSK LOTA</v>
          </cell>
          <cell r="S1092" t="str">
            <v>FCL</v>
          </cell>
          <cell r="T1092">
            <v>44633</v>
          </cell>
          <cell r="U1092" t="str">
            <v/>
          </cell>
          <cell r="V1092" t="str">
            <v>152205053350148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B1093">
            <v>540202115</v>
          </cell>
          <cell r="C1093" t="str">
            <v>Normal</v>
          </cell>
          <cell r="D1093" t="str">
            <v>Produtivo</v>
          </cell>
          <cell r="E1093" t="str">
            <v>MBBRAS - SBC_x000D_
59.104.273/0001-29</v>
          </cell>
          <cell r="F1093" t="str">
            <v>BSAO0042166</v>
          </cell>
          <cell r="G1093" t="str">
            <v>DAIMLER INDIA</v>
          </cell>
          <cell r="H1093" t="str">
            <v>MAERSK</v>
          </cell>
          <cell r="I1093" t="str">
            <v>MARITIMA</v>
          </cell>
          <cell r="J1093" t="str">
            <v/>
          </cell>
          <cell r="K1093">
            <v>44587</v>
          </cell>
          <cell r="L1093" t="str">
            <v>215886526</v>
          </cell>
          <cell r="M1093" t="str">
            <v/>
          </cell>
          <cell r="Q1093">
            <v>44587</v>
          </cell>
          <cell r="R1093" t="str">
            <v>9526954 -MAERSK LOTA</v>
          </cell>
          <cell r="S1093" t="str">
            <v>FCL</v>
          </cell>
          <cell r="T1093">
            <v>44633</v>
          </cell>
          <cell r="U1093" t="str">
            <v/>
          </cell>
          <cell r="V1093" t="str">
            <v>152205053350652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B1094">
            <v>540202117</v>
          </cell>
          <cell r="C1094" t="str">
            <v>Normal</v>
          </cell>
          <cell r="D1094" t="str">
            <v>Produtivo</v>
          </cell>
          <cell r="E1094" t="str">
            <v>MBBRAS - SBC_x000D_
59.104.273/0001-29</v>
          </cell>
          <cell r="F1094" t="str">
            <v>BSAO0042168</v>
          </cell>
          <cell r="G1094" t="str">
            <v>DAIMLER INDIA</v>
          </cell>
          <cell r="H1094" t="str">
            <v>MAERSK</v>
          </cell>
          <cell r="I1094" t="str">
            <v>MARITIMA</v>
          </cell>
          <cell r="J1094" t="str">
            <v/>
          </cell>
          <cell r="K1094">
            <v>44587</v>
          </cell>
          <cell r="L1094" t="str">
            <v>215886723</v>
          </cell>
          <cell r="M1094" t="str">
            <v/>
          </cell>
          <cell r="Q1094">
            <v>44587</v>
          </cell>
          <cell r="R1094" t="str">
            <v>9526954 -MAERSK LOTA</v>
          </cell>
          <cell r="S1094" t="str">
            <v>FCL</v>
          </cell>
          <cell r="T1094">
            <v>44633</v>
          </cell>
          <cell r="U1094" t="str">
            <v/>
          </cell>
          <cell r="V1094" t="str">
            <v>152205053350814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B1095">
            <v>540202155</v>
          </cell>
          <cell r="C1095" t="str">
            <v>Normal</v>
          </cell>
          <cell r="D1095" t="str">
            <v>Produtivo</v>
          </cell>
          <cell r="E1095" t="str">
            <v>MBBRAS - SBC_x000D_
59.104.273/0001-29</v>
          </cell>
          <cell r="F1095" t="str">
            <v>BSAO0042232</v>
          </cell>
          <cell r="G1095" t="str">
            <v>DAIMLER TRUCK</v>
          </cell>
          <cell r="H1095" t="str">
            <v>HAPAG-LLOYD CONTAINER LINE</v>
          </cell>
          <cell r="I1095" t="str">
            <v>MARITIMA</v>
          </cell>
          <cell r="J1095" t="str">
            <v/>
          </cell>
          <cell r="K1095">
            <v>44609</v>
          </cell>
          <cell r="L1095" t="str">
            <v>HLCUSTR220200182</v>
          </cell>
          <cell r="M1095" t="str">
            <v>1250253998</v>
          </cell>
          <cell r="Q1095">
            <v>44609</v>
          </cell>
          <cell r="R1095" t="str">
            <v>9699127 - UASC ZAMZAM</v>
          </cell>
          <cell r="S1095" t="str">
            <v>FCL</v>
          </cell>
          <cell r="T1095">
            <v>44626</v>
          </cell>
          <cell r="U1095">
            <v>44625</v>
          </cell>
          <cell r="V1095" t="str">
            <v>152205047175763</v>
          </cell>
          <cell r="W1095">
            <v>44625</v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>0817800
PORTO DE SANTOS</v>
          </cell>
          <cell r="AB1095" t="str">
            <v>0817800
PORTO DE SANTOS</v>
          </cell>
          <cell r="AC1095" t="str">
            <v>BRASIL TERMINAL PORTUÁRIO S/A</v>
          </cell>
          <cell r="AD1095">
            <v>44628</v>
          </cell>
          <cell r="AE1095" t="str">
            <v>22/0446368-9</v>
          </cell>
          <cell r="AF1095">
            <v>44629</v>
          </cell>
          <cell r="AG1095" t="str">
            <v>Verde</v>
          </cell>
          <cell r="AH1095">
            <v>44629</v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B1096">
            <v>540202126</v>
          </cell>
          <cell r="C1096" t="str">
            <v>Normal</v>
          </cell>
          <cell r="D1096" t="str">
            <v>Produtivo</v>
          </cell>
          <cell r="E1096" t="str">
            <v>MBBRAS - SBC_x000D_
59.104.273/0001-29</v>
          </cell>
          <cell r="F1096" t="str">
            <v>BSAO0042275</v>
          </cell>
          <cell r="G1096" t="str">
            <v>DAIMLER INDIA</v>
          </cell>
          <cell r="H1096" t="str">
            <v>MAERSK</v>
          </cell>
          <cell r="I1096" t="str">
            <v>MARITIMA</v>
          </cell>
          <cell r="J1096" t="str">
            <v/>
          </cell>
          <cell r="K1096">
            <v>44594</v>
          </cell>
          <cell r="L1096" t="str">
            <v>216130550</v>
          </cell>
          <cell r="M1096" t="str">
            <v/>
          </cell>
          <cell r="Q1096">
            <v>44594</v>
          </cell>
          <cell r="R1096" t="str">
            <v>SAN VICENTE</v>
          </cell>
          <cell r="S1096" t="str">
            <v>FCL</v>
          </cell>
          <cell r="T1096">
            <v>44645</v>
          </cell>
          <cell r="U1096" t="str">
            <v/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/>
          </cell>
          <cell r="AE1096" t="str">
            <v/>
          </cell>
          <cell r="AF1096" t="str">
            <v/>
          </cell>
          <cell r="AG1096" t="str">
            <v/>
          </cell>
          <cell r="AH1096" t="str">
            <v/>
          </cell>
          <cell r="AI1096" t="str">
            <v/>
          </cell>
          <cell r="AJ1096" t="str">
            <v/>
          </cell>
          <cell r="AK1096" t="str">
            <v/>
          </cell>
        </row>
        <row r="1097">
          <cell r="B1097">
            <v>540202124</v>
          </cell>
          <cell r="C1097" t="str">
            <v>Normal</v>
          </cell>
          <cell r="D1097" t="str">
            <v>Produtivo</v>
          </cell>
          <cell r="E1097" t="str">
            <v>MBBRAS - SBC_x000D_
59.104.273/0001-29</v>
          </cell>
          <cell r="F1097" t="str">
            <v>BSAO0042273</v>
          </cell>
          <cell r="G1097" t="str">
            <v>DAIMLER INDIA</v>
          </cell>
          <cell r="H1097" t="str">
            <v>MAERSK</v>
          </cell>
          <cell r="I1097" t="str">
            <v>MARITIMA</v>
          </cell>
          <cell r="J1097" t="str">
            <v/>
          </cell>
          <cell r="K1097">
            <v>44594</v>
          </cell>
          <cell r="L1097" t="str">
            <v>216130491</v>
          </cell>
          <cell r="M1097" t="str">
            <v/>
          </cell>
          <cell r="Q1097">
            <v>44594</v>
          </cell>
          <cell r="R1097" t="str">
            <v>SAN VICENTE</v>
          </cell>
          <cell r="S1097" t="str">
            <v>FCL</v>
          </cell>
          <cell r="T1097">
            <v>44645</v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B1098">
            <v>540202127</v>
          </cell>
          <cell r="C1098" t="str">
            <v>Normal</v>
          </cell>
          <cell r="D1098" t="str">
            <v>Produtivo</v>
          </cell>
          <cell r="E1098" t="str">
            <v>MBBRAS - SBC_x000D_
59.104.273/0001-29</v>
          </cell>
          <cell r="F1098" t="str">
            <v>BSAO0042277</v>
          </cell>
          <cell r="G1098" t="str">
            <v>DAIMLER INDIA</v>
          </cell>
          <cell r="H1098" t="str">
            <v>MAERSK</v>
          </cell>
          <cell r="I1098" t="str">
            <v>MARITIMA</v>
          </cell>
          <cell r="J1098" t="str">
            <v/>
          </cell>
          <cell r="K1098">
            <v>44594</v>
          </cell>
          <cell r="L1098" t="str">
            <v>216130618</v>
          </cell>
          <cell r="M1098" t="str">
            <v/>
          </cell>
          <cell r="Q1098">
            <v>44594</v>
          </cell>
          <cell r="R1098" t="str">
            <v>SAN VICENTE</v>
          </cell>
          <cell r="S1098" t="str">
            <v>FCL</v>
          </cell>
          <cell r="T1098">
            <v>44645</v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B1099">
            <v>540202122</v>
          </cell>
          <cell r="C1099" t="str">
            <v>Normal</v>
          </cell>
          <cell r="D1099" t="str">
            <v>Produtivo</v>
          </cell>
          <cell r="E1099" t="str">
            <v>MBBRAS - SBC_x000D_
59.104.273/0001-29</v>
          </cell>
          <cell r="F1099" t="str">
            <v>BSAO0042271</v>
          </cell>
          <cell r="G1099" t="str">
            <v>DAIMLER INDIA</v>
          </cell>
          <cell r="H1099" t="str">
            <v>MAERSK</v>
          </cell>
          <cell r="I1099" t="str">
            <v>MARITIMA</v>
          </cell>
          <cell r="J1099" t="str">
            <v/>
          </cell>
          <cell r="K1099">
            <v>44594</v>
          </cell>
          <cell r="L1099" t="str">
            <v>216130440</v>
          </cell>
          <cell r="M1099" t="str">
            <v/>
          </cell>
          <cell r="Q1099">
            <v>44594</v>
          </cell>
          <cell r="R1099" t="str">
            <v>SAN VICENTE</v>
          </cell>
          <cell r="S1099" t="str">
            <v>FCL</v>
          </cell>
          <cell r="T1099">
            <v>44645</v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B1100">
            <v>540202135</v>
          </cell>
          <cell r="C1100" t="str">
            <v>Normal</v>
          </cell>
          <cell r="D1100" t="str">
            <v>Produtivo</v>
          </cell>
          <cell r="E1100" t="str">
            <v>MBBRAS - SBC_x000D_
59.104.273/0001-29</v>
          </cell>
          <cell r="F1100" t="str">
            <v>BSAO0042287</v>
          </cell>
          <cell r="G1100" t="str">
            <v>DAIMLER INDIA</v>
          </cell>
          <cell r="H1100" t="str">
            <v>MAERSK</v>
          </cell>
          <cell r="I1100" t="str">
            <v>MARITIMA</v>
          </cell>
          <cell r="J1100" t="str">
            <v/>
          </cell>
          <cell r="K1100">
            <v>44601</v>
          </cell>
          <cell r="L1100" t="str">
            <v>216241560</v>
          </cell>
          <cell r="M1100" t="str">
            <v/>
          </cell>
          <cell r="Q1100">
            <v>44601</v>
          </cell>
          <cell r="R1100" t="str">
            <v>SAN VICENTE</v>
          </cell>
          <cell r="S1100" t="str">
            <v>FCL</v>
          </cell>
          <cell r="T1100">
            <v>44645</v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B1101">
            <v>540202133</v>
          </cell>
          <cell r="C1101" t="str">
            <v>Normal</v>
          </cell>
          <cell r="D1101" t="str">
            <v>Produtivo</v>
          </cell>
          <cell r="E1101" t="str">
            <v>MBBRAS - SBC_x000D_
59.104.273/0001-29</v>
          </cell>
          <cell r="F1101" t="str">
            <v>BSAO0042285</v>
          </cell>
          <cell r="G1101" t="str">
            <v>DAIMLER INDIA</v>
          </cell>
          <cell r="H1101" t="str">
            <v>MAERSK</v>
          </cell>
          <cell r="I1101" t="str">
            <v>MARITIMA</v>
          </cell>
          <cell r="J1101" t="str">
            <v/>
          </cell>
          <cell r="K1101">
            <v>44601</v>
          </cell>
          <cell r="L1101" t="str">
            <v>216240849</v>
          </cell>
          <cell r="M1101" t="str">
            <v/>
          </cell>
          <cell r="Q1101">
            <v>44601</v>
          </cell>
          <cell r="R1101" t="str">
            <v>SAN VICENTE</v>
          </cell>
          <cell r="S1101" t="str">
            <v>FCL</v>
          </cell>
          <cell r="T1101">
            <v>44645</v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B1102">
            <v>540202136</v>
          </cell>
          <cell r="C1102" t="str">
            <v>Normal</v>
          </cell>
          <cell r="D1102" t="str">
            <v>Produtivo</v>
          </cell>
          <cell r="E1102" t="str">
            <v>MBBRAS - SBC_x000D_
59.104.273/0001-29</v>
          </cell>
          <cell r="F1102" t="str">
            <v>BSAO0042288</v>
          </cell>
          <cell r="G1102" t="str">
            <v>DAIMLER INDIA</v>
          </cell>
          <cell r="H1102" t="str">
            <v>MAERSK</v>
          </cell>
          <cell r="I1102" t="str">
            <v>MARITIMA</v>
          </cell>
          <cell r="J1102" t="str">
            <v/>
          </cell>
          <cell r="K1102">
            <v>44601</v>
          </cell>
          <cell r="L1102" t="str">
            <v>216241579</v>
          </cell>
          <cell r="M1102" t="str">
            <v/>
          </cell>
          <cell r="Q1102">
            <v>44601</v>
          </cell>
          <cell r="R1102" t="str">
            <v>SAN VICENTE</v>
          </cell>
          <cell r="S1102" t="str">
            <v>FCL</v>
          </cell>
          <cell r="T1102">
            <v>44645</v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B1103">
            <v>540202128</v>
          </cell>
          <cell r="C1103" t="str">
            <v>Normal</v>
          </cell>
          <cell r="D1103" t="str">
            <v>Produtivo</v>
          </cell>
          <cell r="E1103" t="str">
            <v>MBBRAS - SBC_x000D_
59.104.273/0001-29</v>
          </cell>
          <cell r="F1103" t="str">
            <v>BSAO0042279</v>
          </cell>
          <cell r="G1103" t="str">
            <v>DAIMLER INDIA</v>
          </cell>
          <cell r="H1103" t="str">
            <v>MAERSK</v>
          </cell>
          <cell r="I1103" t="str">
            <v>MARITIMA</v>
          </cell>
          <cell r="J1103" t="str">
            <v/>
          </cell>
          <cell r="K1103">
            <v>44601</v>
          </cell>
          <cell r="L1103" t="str">
            <v>216240761</v>
          </cell>
          <cell r="M1103" t="str">
            <v/>
          </cell>
          <cell r="Q1103">
            <v>44601</v>
          </cell>
          <cell r="R1103" t="str">
            <v>SAN VICENTE</v>
          </cell>
          <cell r="S1103" t="str">
            <v>FCL</v>
          </cell>
          <cell r="T1103">
            <v>44645</v>
          </cell>
          <cell r="U1103" t="str">
            <v/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B1104">
            <v>540202132</v>
          </cell>
          <cell r="C1104" t="str">
            <v>Normal</v>
          </cell>
          <cell r="D1104" t="str">
            <v>Produtivo</v>
          </cell>
          <cell r="E1104" t="str">
            <v>MBBRAS - SBC_x000D_
59.104.273/0001-29</v>
          </cell>
          <cell r="F1104" t="str">
            <v>BSAO0042283</v>
          </cell>
          <cell r="G1104" t="str">
            <v>DAIMLER INDIA</v>
          </cell>
          <cell r="H1104" t="str">
            <v>MAERSK</v>
          </cell>
          <cell r="I1104" t="str">
            <v>MARITIMA</v>
          </cell>
          <cell r="J1104" t="str">
            <v/>
          </cell>
          <cell r="K1104">
            <v>44601</v>
          </cell>
          <cell r="L1104" t="str">
            <v>216240791</v>
          </cell>
          <cell r="M1104" t="str">
            <v/>
          </cell>
          <cell r="Q1104">
            <v>44601</v>
          </cell>
          <cell r="R1104" t="str">
            <v>SAN VICENTE</v>
          </cell>
          <cell r="S1104" t="str">
            <v>FCL</v>
          </cell>
          <cell r="T1104">
            <v>44645</v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B1105">
            <v>540202134</v>
          </cell>
          <cell r="C1105" t="str">
            <v>Normal</v>
          </cell>
          <cell r="D1105" t="str">
            <v>Produtivo</v>
          </cell>
          <cell r="E1105" t="str">
            <v>MBBRAS - SBC_x000D_
59.104.273/0001-29</v>
          </cell>
          <cell r="F1105" t="str">
            <v>BSAO0042286</v>
          </cell>
          <cell r="G1105" t="str">
            <v>DAIMLER INDIA</v>
          </cell>
          <cell r="H1105" t="str">
            <v>MAERSK</v>
          </cell>
          <cell r="I1105" t="str">
            <v>MARITIMA</v>
          </cell>
          <cell r="J1105" t="str">
            <v/>
          </cell>
          <cell r="K1105">
            <v>44601</v>
          </cell>
          <cell r="L1105" t="str">
            <v>216241492</v>
          </cell>
          <cell r="M1105" t="str">
            <v/>
          </cell>
          <cell r="Q1105">
            <v>44601</v>
          </cell>
          <cell r="R1105" t="str">
            <v>SAN VICENTE</v>
          </cell>
          <cell r="S1105" t="str">
            <v>FCL</v>
          </cell>
          <cell r="T1105">
            <v>44645</v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B1106">
            <v>540202137</v>
          </cell>
          <cell r="C1106" t="str">
            <v>Normal</v>
          </cell>
          <cell r="D1106" t="str">
            <v>Produtivo</v>
          </cell>
          <cell r="E1106" t="str">
            <v>MBBRAS - SBC_x000D_
59.104.273/0001-29</v>
          </cell>
          <cell r="F1106" t="str">
            <v>BSAO0042289</v>
          </cell>
          <cell r="G1106" t="str">
            <v>DAIMLER INDIA</v>
          </cell>
          <cell r="H1106" t="str">
            <v>MAERSK</v>
          </cell>
          <cell r="I1106" t="str">
            <v>MARITIMA</v>
          </cell>
          <cell r="J1106" t="str">
            <v/>
          </cell>
          <cell r="K1106">
            <v>44601</v>
          </cell>
          <cell r="L1106" t="str">
            <v>216241612</v>
          </cell>
          <cell r="M1106" t="str">
            <v/>
          </cell>
          <cell r="Q1106">
            <v>44601</v>
          </cell>
          <cell r="R1106" t="str">
            <v>SAN VICENTE</v>
          </cell>
          <cell r="S1106" t="str">
            <v>FCL</v>
          </cell>
          <cell r="T1106">
            <v>44645</v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B1107">
            <v>540202138</v>
          </cell>
          <cell r="C1107" t="str">
            <v>Normal</v>
          </cell>
          <cell r="D1107" t="str">
            <v>Produtivo</v>
          </cell>
          <cell r="E1107" t="str">
            <v>MBBRAS - SBC_x000D_
59.104.273/0001-29</v>
          </cell>
          <cell r="F1107" t="str">
            <v>BSAO0042290</v>
          </cell>
          <cell r="G1107" t="str">
            <v>DAIMLER INDIA</v>
          </cell>
          <cell r="H1107" t="str">
            <v>MAERSK</v>
          </cell>
          <cell r="I1107" t="str">
            <v>MARITIMA</v>
          </cell>
          <cell r="J1107" t="str">
            <v/>
          </cell>
          <cell r="K1107">
            <v>44601</v>
          </cell>
          <cell r="L1107" t="str">
            <v>216241662</v>
          </cell>
          <cell r="M1107" t="str">
            <v/>
          </cell>
          <cell r="Q1107">
            <v>44601</v>
          </cell>
          <cell r="R1107" t="str">
            <v>SAN VICENTE</v>
          </cell>
          <cell r="S1107" t="str">
            <v>FCL</v>
          </cell>
          <cell r="T1107">
            <v>44645</v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B1108">
            <v>540202139</v>
          </cell>
          <cell r="C1108" t="str">
            <v>Normal</v>
          </cell>
          <cell r="D1108" t="str">
            <v>Produtivo</v>
          </cell>
          <cell r="E1108" t="str">
            <v>MBBRAS - SBC_x000D_
59.104.273/0001-29</v>
          </cell>
          <cell r="F1108" t="str">
            <v>BSAO0042291</v>
          </cell>
          <cell r="G1108" t="str">
            <v>DAIMLER INDIA</v>
          </cell>
          <cell r="H1108" t="str">
            <v>MAERSK</v>
          </cell>
          <cell r="I1108" t="str">
            <v>MARITIMA</v>
          </cell>
          <cell r="J1108" t="str">
            <v/>
          </cell>
          <cell r="K1108">
            <v>44601</v>
          </cell>
          <cell r="L1108" t="str">
            <v>216241706</v>
          </cell>
          <cell r="M1108" t="str">
            <v/>
          </cell>
          <cell r="Q1108">
            <v>44601</v>
          </cell>
          <cell r="R1108" t="str">
            <v>SAN VICENTE</v>
          </cell>
          <cell r="S1108" t="str">
            <v>FCL</v>
          </cell>
          <cell r="T1108">
            <v>44645</v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B1109">
            <v>540202142</v>
          </cell>
          <cell r="C1109" t="str">
            <v>Normal</v>
          </cell>
          <cell r="D1109" t="str">
            <v>Produtivo</v>
          </cell>
          <cell r="E1109" t="str">
            <v>MBBRAS - SBC_x000D_
59.104.273/0001-29</v>
          </cell>
          <cell r="F1109" t="str">
            <v>BSAO0042304</v>
          </cell>
          <cell r="G1109" t="str">
            <v>DAIMLER INDIA</v>
          </cell>
          <cell r="H1109" t="str">
            <v>MAERSK</v>
          </cell>
          <cell r="I1109" t="str">
            <v>MARITIMA</v>
          </cell>
          <cell r="J1109" t="str">
            <v/>
          </cell>
          <cell r="K1109">
            <v>44601</v>
          </cell>
          <cell r="L1109" t="str">
            <v>216241829</v>
          </cell>
          <cell r="M1109" t="str">
            <v/>
          </cell>
          <cell r="Q1109">
            <v>44601</v>
          </cell>
          <cell r="R1109" t="str">
            <v>SAN VICENTE</v>
          </cell>
          <cell r="S1109" t="str">
            <v>FCL</v>
          </cell>
          <cell r="T1109">
            <v>44645</v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B1110">
            <v>540202143</v>
          </cell>
          <cell r="C1110" t="str">
            <v>Normal</v>
          </cell>
          <cell r="D1110" t="str">
            <v>Produtivo</v>
          </cell>
          <cell r="E1110" t="str">
            <v>MBBRAS - SBC_x000D_
59.104.273/0001-29</v>
          </cell>
          <cell r="F1110" t="str">
            <v>BSAO0042305</v>
          </cell>
          <cell r="G1110" t="str">
            <v>DAIMLER INDIA</v>
          </cell>
          <cell r="H1110" t="str">
            <v>MAERSK</v>
          </cell>
          <cell r="I1110" t="str">
            <v>MARITIMA</v>
          </cell>
          <cell r="J1110" t="str">
            <v/>
          </cell>
          <cell r="K1110">
            <v>44601</v>
          </cell>
          <cell r="L1110" t="str">
            <v>216241892</v>
          </cell>
          <cell r="M1110" t="str">
            <v/>
          </cell>
          <cell r="Q1110">
            <v>44601</v>
          </cell>
          <cell r="R1110" t="str">
            <v>SAN VICENTE</v>
          </cell>
          <cell r="S1110" t="str">
            <v>FCL</v>
          </cell>
          <cell r="T1110">
            <v>44645</v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B1111">
            <v>540202141</v>
          </cell>
          <cell r="C1111" t="str">
            <v>Normal</v>
          </cell>
          <cell r="D1111" t="str">
            <v>Produtivo</v>
          </cell>
          <cell r="E1111" t="str">
            <v>MBBRAS - SBC_x000D_
59.104.273/0001-29</v>
          </cell>
          <cell r="F1111" t="str">
            <v>BSAO0042303</v>
          </cell>
          <cell r="G1111" t="str">
            <v>DAIMLER INDIA</v>
          </cell>
          <cell r="H1111" t="str">
            <v>MAERSK</v>
          </cell>
          <cell r="I1111" t="str">
            <v>MARITIMA</v>
          </cell>
          <cell r="J1111" t="str">
            <v/>
          </cell>
          <cell r="K1111">
            <v>44601</v>
          </cell>
          <cell r="L1111" t="str">
            <v>216241782</v>
          </cell>
          <cell r="M1111" t="str">
            <v/>
          </cell>
          <cell r="Q1111">
            <v>44601</v>
          </cell>
          <cell r="R1111" t="str">
            <v>SAN VICENTE</v>
          </cell>
          <cell r="S1111" t="str">
            <v>FCL</v>
          </cell>
          <cell r="T1111">
            <v>44645</v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B1112">
            <v>540202144</v>
          </cell>
          <cell r="C1112" t="str">
            <v>Normal</v>
          </cell>
          <cell r="D1112" t="str">
            <v>Produtivo</v>
          </cell>
          <cell r="E1112" t="str">
            <v>MBBRAS - SBC_x000D_
59.104.273/0001-29</v>
          </cell>
          <cell r="F1112" t="str">
            <v>BSAO0042306</v>
          </cell>
          <cell r="G1112" t="str">
            <v>DAIMLER INDIA</v>
          </cell>
          <cell r="H1112" t="str">
            <v>MAERSK</v>
          </cell>
          <cell r="I1112" t="str">
            <v>MARITIMA</v>
          </cell>
          <cell r="J1112" t="str">
            <v/>
          </cell>
          <cell r="K1112">
            <v>44601</v>
          </cell>
          <cell r="L1112" t="str">
            <v>216280400</v>
          </cell>
          <cell r="M1112" t="str">
            <v/>
          </cell>
          <cell r="Q1112">
            <v>44601</v>
          </cell>
          <cell r="R1112" t="str">
            <v>SAN VICENTE</v>
          </cell>
          <cell r="S1112" t="str">
            <v>FCL</v>
          </cell>
          <cell r="T1112">
            <v>44645</v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B1113">
            <v>540202140</v>
          </cell>
          <cell r="C1113" t="str">
            <v>Normal</v>
          </cell>
          <cell r="D1113" t="str">
            <v>Produtivo</v>
          </cell>
          <cell r="E1113" t="str">
            <v>MBBRAS - SBC_x000D_
59.104.273/0001-29</v>
          </cell>
          <cell r="F1113" t="str">
            <v>BSAO0042302</v>
          </cell>
          <cell r="G1113" t="str">
            <v>DAIMLER INDIA</v>
          </cell>
          <cell r="H1113" t="str">
            <v>MAERSK</v>
          </cell>
          <cell r="I1113" t="str">
            <v>MARITIMA</v>
          </cell>
          <cell r="J1113" t="str">
            <v/>
          </cell>
          <cell r="K1113">
            <v>44601</v>
          </cell>
          <cell r="L1113" t="str">
            <v>216241753</v>
          </cell>
          <cell r="M1113" t="str">
            <v/>
          </cell>
          <cell r="Q1113">
            <v>44601</v>
          </cell>
          <cell r="R1113" t="str">
            <v>SAN VICENTE</v>
          </cell>
          <cell r="S1113" t="str">
            <v>FCL</v>
          </cell>
          <cell r="T1113">
            <v>44645</v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B1114">
            <v>540202146</v>
          </cell>
          <cell r="C1114" t="str">
            <v>Normal</v>
          </cell>
          <cell r="D1114" t="str">
            <v>Produtivo</v>
          </cell>
          <cell r="E1114" t="str">
            <v>MBBRAS - SBC_x000D_
59.104.273/0001-29</v>
          </cell>
          <cell r="F1114" t="str">
            <v>BSAO0042308</v>
          </cell>
          <cell r="G1114" t="str">
            <v>DAIMLER INDIA</v>
          </cell>
          <cell r="H1114" t="str">
            <v>MAERSK</v>
          </cell>
          <cell r="I1114" t="str">
            <v>MARITIMA</v>
          </cell>
          <cell r="J1114" t="str">
            <v/>
          </cell>
          <cell r="K1114">
            <v>44609</v>
          </cell>
          <cell r="L1114" t="str">
            <v>216280433</v>
          </cell>
          <cell r="M1114" t="str">
            <v/>
          </cell>
          <cell r="Q1114">
            <v>44601</v>
          </cell>
          <cell r="R1114" t="str">
            <v>SAN VICENTE</v>
          </cell>
          <cell r="S1114" t="str">
            <v>FCL</v>
          </cell>
          <cell r="T1114">
            <v>44645</v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B1115">
            <v>540202147</v>
          </cell>
          <cell r="C1115" t="str">
            <v>Normal</v>
          </cell>
          <cell r="D1115" t="str">
            <v>Produtivo</v>
          </cell>
          <cell r="E1115" t="str">
            <v>MBBRAS - SBC_x000D_
59.104.273/0001-29</v>
          </cell>
          <cell r="F1115" t="str">
            <v>BSAO0042311</v>
          </cell>
          <cell r="G1115" t="str">
            <v>DAIMLER INDIA</v>
          </cell>
          <cell r="H1115" t="str">
            <v>MAERSK</v>
          </cell>
          <cell r="I1115" t="str">
            <v>MARITIMA</v>
          </cell>
          <cell r="J1115" t="str">
            <v/>
          </cell>
          <cell r="K1115">
            <v>44609</v>
          </cell>
          <cell r="L1115" t="str">
            <v>216340637</v>
          </cell>
          <cell r="M1115" t="str">
            <v/>
          </cell>
          <cell r="Q1115">
            <v>44609</v>
          </cell>
          <cell r="R1115" t="str">
            <v>SAN VICENTE</v>
          </cell>
          <cell r="S1115" t="str">
            <v>FCL</v>
          </cell>
          <cell r="T1115">
            <v>44645</v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B1116">
            <v>540202145</v>
          </cell>
          <cell r="C1116" t="str">
            <v>Normal</v>
          </cell>
          <cell r="D1116" t="str">
            <v>Produtivo</v>
          </cell>
          <cell r="E1116" t="str">
            <v>MBBRAS - SBC_x000D_
59.104.273/0001-29</v>
          </cell>
          <cell r="F1116" t="str">
            <v>BSAO0042307</v>
          </cell>
          <cell r="G1116" t="str">
            <v>DAIMLER INDIA</v>
          </cell>
          <cell r="H1116" t="str">
            <v>MAERSK</v>
          </cell>
          <cell r="I1116" t="str">
            <v>MARITIMA</v>
          </cell>
          <cell r="J1116" t="str">
            <v/>
          </cell>
          <cell r="K1116">
            <v>44609</v>
          </cell>
          <cell r="L1116" t="str">
            <v>216280422</v>
          </cell>
          <cell r="M1116" t="str">
            <v/>
          </cell>
          <cell r="Q1116">
            <v>44601</v>
          </cell>
          <cell r="R1116" t="str">
            <v>SAN VICENTE</v>
          </cell>
          <cell r="S1116" t="str">
            <v>FCL</v>
          </cell>
          <cell r="T1116">
            <v>44645</v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B1117">
            <v>540202149</v>
          </cell>
          <cell r="C1117" t="str">
            <v>Normal</v>
          </cell>
          <cell r="D1117" t="str">
            <v>Produtivo</v>
          </cell>
          <cell r="E1117" t="str">
            <v>MBBRAS - SBC_x000D_
59.104.273/0001-29</v>
          </cell>
          <cell r="F1117" t="str">
            <v>BSAO0042315</v>
          </cell>
          <cell r="G1117" t="str">
            <v>DAIMLER INDIA</v>
          </cell>
          <cell r="H1117" t="str">
            <v>MAERSK</v>
          </cell>
          <cell r="I1117" t="str">
            <v>MARITIMA</v>
          </cell>
          <cell r="J1117" t="str">
            <v/>
          </cell>
          <cell r="K1117">
            <v>44609</v>
          </cell>
          <cell r="L1117" t="str">
            <v>216340683</v>
          </cell>
          <cell r="M1117" t="str">
            <v/>
          </cell>
          <cell r="Q1117">
            <v>44609</v>
          </cell>
          <cell r="R1117" t="str">
            <v>SAN VICENTE</v>
          </cell>
          <cell r="S1117" t="str">
            <v>FCL</v>
          </cell>
          <cell r="T1117">
            <v>44645</v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B1118">
            <v>540202148</v>
          </cell>
          <cell r="C1118" t="str">
            <v>Normal</v>
          </cell>
          <cell r="D1118" t="str">
            <v>Produtivo</v>
          </cell>
          <cell r="E1118" t="str">
            <v>MBBRAS - SBC_x000D_
59.104.273/0001-29</v>
          </cell>
          <cell r="F1118" t="str">
            <v>BSAO0042313</v>
          </cell>
          <cell r="G1118" t="str">
            <v>DAIMLER INDIA</v>
          </cell>
          <cell r="H1118" t="str">
            <v>MAERSK</v>
          </cell>
          <cell r="I1118" t="str">
            <v>MARITIMA</v>
          </cell>
          <cell r="J1118" t="str">
            <v/>
          </cell>
          <cell r="K1118">
            <v>44609</v>
          </cell>
          <cell r="L1118" t="str">
            <v>216340662</v>
          </cell>
          <cell r="M1118" t="str">
            <v/>
          </cell>
          <cell r="Q1118">
            <v>44609</v>
          </cell>
          <cell r="R1118" t="str">
            <v>SAN VICENTE</v>
          </cell>
          <cell r="S1118" t="str">
            <v>FCL</v>
          </cell>
          <cell r="T1118">
            <v>44645</v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B1119">
            <v>540202151</v>
          </cell>
          <cell r="C1119" t="str">
            <v>Normal</v>
          </cell>
          <cell r="D1119" t="str">
            <v>Produtivo</v>
          </cell>
          <cell r="E1119" t="str">
            <v>MBBRAS - SBC_x000D_
59.104.273/0001-29</v>
          </cell>
          <cell r="F1119" t="str">
            <v>BSAO0042404</v>
          </cell>
          <cell r="G1119" t="str">
            <v>DAIMLER INDIA</v>
          </cell>
          <cell r="H1119" t="str">
            <v>MAERSK</v>
          </cell>
          <cell r="I1119" t="str">
            <v>MARITIMA</v>
          </cell>
          <cell r="J1119" t="str">
            <v/>
          </cell>
          <cell r="K1119">
            <v>44609</v>
          </cell>
          <cell r="L1119" t="str">
            <v>216340728</v>
          </cell>
          <cell r="M1119" t="str">
            <v/>
          </cell>
          <cell r="Q1119">
            <v>44609</v>
          </cell>
          <cell r="R1119" t="str">
            <v>SAN VICENTE</v>
          </cell>
          <cell r="S1119" t="str">
            <v>FCL</v>
          </cell>
          <cell r="T1119">
            <v>44645</v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B1120">
            <v>540202150</v>
          </cell>
          <cell r="C1120" t="str">
            <v>Normal</v>
          </cell>
          <cell r="D1120" t="str">
            <v>Produtivo</v>
          </cell>
          <cell r="E1120" t="str">
            <v>MBBRAS - SBC_x000D_
59.104.273/0001-29</v>
          </cell>
          <cell r="F1120" t="str">
            <v>BSAO0042403</v>
          </cell>
          <cell r="G1120" t="str">
            <v>DAIMLER INDIA</v>
          </cell>
          <cell r="H1120" t="str">
            <v>MAERSK</v>
          </cell>
          <cell r="I1120" t="str">
            <v>MARITIMA</v>
          </cell>
          <cell r="J1120" t="str">
            <v/>
          </cell>
          <cell r="K1120">
            <v>44609</v>
          </cell>
          <cell r="L1120" t="str">
            <v>216340706</v>
          </cell>
          <cell r="M1120" t="str">
            <v/>
          </cell>
          <cell r="Q1120">
            <v>44609</v>
          </cell>
          <cell r="R1120" t="str">
            <v>SAN VICENTE</v>
          </cell>
          <cell r="S1120" t="str">
            <v>FCL</v>
          </cell>
          <cell r="T1120">
            <v>44645</v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B1121">
            <v>540202152</v>
          </cell>
          <cell r="C1121" t="str">
            <v>Normal</v>
          </cell>
          <cell r="D1121" t="str">
            <v>Produtivo</v>
          </cell>
          <cell r="E1121" t="str">
            <v>MBBRAS - SBC_x000D_
59.104.273/0001-29</v>
          </cell>
          <cell r="F1121" t="str">
            <v>BSAO0042405</v>
          </cell>
          <cell r="G1121" t="str">
            <v>DAIMLER INDIA</v>
          </cell>
          <cell r="H1121" t="str">
            <v>MAERSK</v>
          </cell>
          <cell r="I1121" t="str">
            <v>MARITIMA</v>
          </cell>
          <cell r="J1121" t="str">
            <v/>
          </cell>
          <cell r="K1121">
            <v>44609</v>
          </cell>
          <cell r="L1121" t="str">
            <v>216340746</v>
          </cell>
          <cell r="M1121" t="str">
            <v/>
          </cell>
          <cell r="Q1121">
            <v>44609</v>
          </cell>
          <cell r="R1121" t="str">
            <v>SAN VICENTE</v>
          </cell>
          <cell r="S1121" t="str">
            <v>FCL</v>
          </cell>
          <cell r="T1121">
            <v>44645</v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B1122">
            <v>540202158</v>
          </cell>
          <cell r="C1122" t="str">
            <v>Normal</v>
          </cell>
          <cell r="D1122" t="str">
            <v>Produtivo</v>
          </cell>
          <cell r="E1122" t="str">
            <v>MBBRAS - SBC_x000D_
59.104.273/0001-29</v>
          </cell>
          <cell r="F1122" t="str">
            <v>BSAO0042411</v>
          </cell>
          <cell r="G1122" t="str">
            <v>DAIMLER INDIA</v>
          </cell>
          <cell r="H1122" t="str">
            <v>MAERSK</v>
          </cell>
          <cell r="I1122" t="str">
            <v>MARITIMA</v>
          </cell>
          <cell r="J1122" t="str">
            <v/>
          </cell>
          <cell r="K1122">
            <v>44609</v>
          </cell>
          <cell r="L1122" t="str">
            <v>216340891</v>
          </cell>
          <cell r="M1122" t="str">
            <v/>
          </cell>
          <cell r="Q1122">
            <v>44609</v>
          </cell>
          <cell r="R1122" t="str">
            <v>SAN VICENTE</v>
          </cell>
          <cell r="S1122" t="str">
            <v>FCL</v>
          </cell>
          <cell r="T1122">
            <v>44645</v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B1123">
            <v>540202154</v>
          </cell>
          <cell r="C1123" t="str">
            <v>Normal</v>
          </cell>
          <cell r="D1123" t="str">
            <v>Produtivo</v>
          </cell>
          <cell r="E1123" t="str">
            <v>MBBRAS - SBC_x000D_
59.104.273/0001-29</v>
          </cell>
          <cell r="F1123" t="str">
            <v>BSAO0042407</v>
          </cell>
          <cell r="G1123" t="str">
            <v>DAIMLER INDIA</v>
          </cell>
          <cell r="H1123" t="str">
            <v>MAERSK</v>
          </cell>
          <cell r="I1123" t="str">
            <v>MARITIMA</v>
          </cell>
          <cell r="J1123" t="str">
            <v/>
          </cell>
          <cell r="K1123">
            <v>44609</v>
          </cell>
          <cell r="L1123" t="str">
            <v>216340794</v>
          </cell>
          <cell r="M1123" t="str">
            <v/>
          </cell>
          <cell r="Q1123">
            <v>44609</v>
          </cell>
          <cell r="R1123" t="str">
            <v>SAN VICENTE</v>
          </cell>
          <cell r="S1123" t="str">
            <v>FCL</v>
          </cell>
          <cell r="T1123">
            <v>44645</v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B1124">
            <v>540202156</v>
          </cell>
          <cell r="C1124" t="str">
            <v>Normal</v>
          </cell>
          <cell r="D1124" t="str">
            <v>Produtivo</v>
          </cell>
          <cell r="E1124" t="str">
            <v>MBBRAS - SBC_x000D_
59.104.273/0001-29</v>
          </cell>
          <cell r="F1124" t="str">
            <v>BSAO0042408</v>
          </cell>
          <cell r="G1124" t="str">
            <v>DAIMLER INDIA</v>
          </cell>
          <cell r="H1124" t="str">
            <v>MAERSK</v>
          </cell>
          <cell r="I1124" t="str">
            <v>MARITIMA</v>
          </cell>
          <cell r="J1124" t="str">
            <v/>
          </cell>
          <cell r="K1124">
            <v>44609</v>
          </cell>
          <cell r="L1124" t="str">
            <v>216340829</v>
          </cell>
          <cell r="M1124" t="str">
            <v/>
          </cell>
          <cell r="Q1124">
            <v>44609</v>
          </cell>
          <cell r="R1124" t="str">
            <v>SAN VICENTE</v>
          </cell>
          <cell r="S1124" t="str">
            <v>FCL</v>
          </cell>
          <cell r="T1124">
            <v>44645</v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B1125">
            <v>540202159</v>
          </cell>
          <cell r="C1125" t="str">
            <v>Normal</v>
          </cell>
          <cell r="D1125" t="str">
            <v>Produtivo</v>
          </cell>
          <cell r="E1125" t="str">
            <v>MBBRAS - SBC_x000D_
59.104.273/0001-29</v>
          </cell>
          <cell r="F1125" t="str">
            <v>BSAO0042412</v>
          </cell>
          <cell r="G1125" t="str">
            <v>DAIMLER INDIA</v>
          </cell>
          <cell r="H1125" t="str">
            <v>MAERSK</v>
          </cell>
          <cell r="I1125" t="str">
            <v>MARITIMA</v>
          </cell>
          <cell r="J1125" t="str">
            <v/>
          </cell>
          <cell r="K1125">
            <v>44609</v>
          </cell>
          <cell r="L1125" t="str">
            <v>216340948</v>
          </cell>
          <cell r="M1125" t="str">
            <v/>
          </cell>
          <cell r="Q1125">
            <v>44609</v>
          </cell>
          <cell r="R1125" t="str">
            <v>SAN VICENTE</v>
          </cell>
          <cell r="S1125" t="str">
            <v>FCL</v>
          </cell>
          <cell r="T1125">
            <v>44645</v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B1126">
            <v>540202157</v>
          </cell>
          <cell r="C1126" t="str">
            <v>Normal</v>
          </cell>
          <cell r="D1126" t="str">
            <v>Produtivo</v>
          </cell>
          <cell r="E1126" t="str">
            <v>MBBRAS - SBC_x000D_
59.104.273/0001-29</v>
          </cell>
          <cell r="F1126" t="str">
            <v>BSAO0042410</v>
          </cell>
          <cell r="G1126" t="str">
            <v>DAIMLER INDIA</v>
          </cell>
          <cell r="H1126" t="str">
            <v>MAERSK</v>
          </cell>
          <cell r="I1126" t="str">
            <v>MARITIMA</v>
          </cell>
          <cell r="J1126" t="str">
            <v/>
          </cell>
          <cell r="K1126">
            <v>44609</v>
          </cell>
          <cell r="L1126" t="str">
            <v>216340850</v>
          </cell>
          <cell r="M1126" t="str">
            <v/>
          </cell>
          <cell r="Q1126">
            <v>44609</v>
          </cell>
          <cell r="R1126" t="str">
            <v>SAN VICENTE</v>
          </cell>
          <cell r="S1126" t="str">
            <v>FCL</v>
          </cell>
          <cell r="T1126">
            <v>44645</v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B1127">
            <v>540202153</v>
          </cell>
          <cell r="C1127" t="str">
            <v>Normal</v>
          </cell>
          <cell r="D1127" t="str">
            <v>Produtivo</v>
          </cell>
          <cell r="E1127" t="str">
            <v>MBBRAS - SBC_x000D_
59.104.273/0001-29</v>
          </cell>
          <cell r="F1127" t="str">
            <v>BSAO0042406</v>
          </cell>
          <cell r="G1127" t="str">
            <v>DAIMLER INDIA</v>
          </cell>
          <cell r="H1127" t="str">
            <v>MAERSK</v>
          </cell>
          <cell r="I1127" t="str">
            <v>MARITIMA</v>
          </cell>
          <cell r="J1127" t="str">
            <v/>
          </cell>
          <cell r="K1127">
            <v>44609</v>
          </cell>
          <cell r="L1127" t="str">
            <v>216340770</v>
          </cell>
          <cell r="M1127" t="str">
            <v/>
          </cell>
          <cell r="Q1127">
            <v>44609</v>
          </cell>
          <cell r="R1127" t="str">
            <v>SAN VICENTE</v>
          </cell>
          <cell r="S1127" t="str">
            <v>FCL</v>
          </cell>
          <cell r="T1127">
            <v>44645</v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B1128">
            <v>540202199</v>
          </cell>
          <cell r="C1128" t="str">
            <v>Normal</v>
          </cell>
          <cell r="D1128" t="str">
            <v>Produtivo</v>
          </cell>
          <cell r="E1128" t="str">
            <v>MBBRAS - SBC_x000D_
59.104.273/0001-29</v>
          </cell>
          <cell r="F1128" t="str">
            <v>BSAO0042765</v>
          </cell>
          <cell r="G1128" t="str">
            <v>CHANGSHA XI</v>
          </cell>
          <cell r="H1128" t="str">
            <v>DSV</v>
          </cell>
          <cell r="I1128" t="str">
            <v>MARITIMA</v>
          </cell>
          <cell r="J1128" t="str">
            <v/>
          </cell>
          <cell r="K1128">
            <v>44605</v>
          </cell>
          <cell r="L1128" t="str">
            <v>WUH7011811</v>
          </cell>
          <cell r="M1128" t="str">
            <v/>
          </cell>
          <cell r="Q1128">
            <v>44605</v>
          </cell>
          <cell r="R1128" t="str">
            <v>9793911 - SEASPAN RAPTOR</v>
          </cell>
          <cell r="S1128" t="str">
            <v>FCL</v>
          </cell>
          <cell r="T1128">
            <v>44634</v>
          </cell>
          <cell r="U1128" t="str">
            <v/>
          </cell>
          <cell r="V1128" t="str">
            <v>152205055641026</v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B1129">
            <v>540202198</v>
          </cell>
          <cell r="C1129" t="str">
            <v>Normal</v>
          </cell>
          <cell r="D1129" t="str">
            <v>Produtivo</v>
          </cell>
          <cell r="E1129" t="str">
            <v>MBBRAS - SBC_x000D_
59.104.273/0001-29</v>
          </cell>
          <cell r="F1129" t="str">
            <v>BSAO0042764</v>
          </cell>
          <cell r="G1129" t="str">
            <v>CHANGSHA XI</v>
          </cell>
          <cell r="H1129" t="str">
            <v>DSV</v>
          </cell>
          <cell r="I1129" t="str">
            <v>MARITIMA</v>
          </cell>
          <cell r="J1129" t="str">
            <v/>
          </cell>
          <cell r="K1129">
            <v>44605</v>
          </cell>
          <cell r="L1129" t="str">
            <v>WUH7011810</v>
          </cell>
          <cell r="M1129" t="str">
            <v/>
          </cell>
          <cell r="Q1129">
            <v>44605</v>
          </cell>
          <cell r="R1129" t="str">
            <v>9793911 - SEASPAN RAPTOR</v>
          </cell>
          <cell r="S1129" t="str">
            <v>FCL</v>
          </cell>
          <cell r="T1129">
            <v>44634</v>
          </cell>
          <cell r="U1129" t="str">
            <v/>
          </cell>
          <cell r="V1129" t="str">
            <v>152205055640992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B1130">
            <v>540202200</v>
          </cell>
          <cell r="C1130" t="str">
            <v>Normal</v>
          </cell>
          <cell r="D1130" t="str">
            <v>Produtivo</v>
          </cell>
          <cell r="E1130" t="str">
            <v>MBBRAS - SBC_x000D_
59.104.273/0001-29</v>
          </cell>
          <cell r="F1130" t="str">
            <v>BSAO0042766</v>
          </cell>
          <cell r="G1130" t="str">
            <v>CHANGSHA XI</v>
          </cell>
          <cell r="H1130" t="str">
            <v>DSV</v>
          </cell>
          <cell r="I1130" t="str">
            <v>MARITIMA</v>
          </cell>
          <cell r="J1130" t="str">
            <v/>
          </cell>
          <cell r="K1130">
            <v>44575</v>
          </cell>
          <cell r="L1130" t="str">
            <v>WUH7011788 </v>
          </cell>
          <cell r="M1130" t="str">
            <v/>
          </cell>
          <cell r="Q1130">
            <v>44575</v>
          </cell>
          <cell r="R1130" t="str">
            <v>LIMARI</v>
          </cell>
          <cell r="S1130" t="str">
            <v>FCL</v>
          </cell>
          <cell r="T1130">
            <v>44635</v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B1131">
            <v>540202203</v>
          </cell>
          <cell r="C1131" t="str">
            <v>Normal</v>
          </cell>
          <cell r="D1131" t="str">
            <v>Produtivo</v>
          </cell>
          <cell r="E1131" t="str">
            <v>MBBRAS - SBC_x000D_
59.104.273/0001-29</v>
          </cell>
          <cell r="F1131" t="str">
            <v>BSAO0042770</v>
          </cell>
          <cell r="G1131" t="str">
            <v>CHANGSHA XI</v>
          </cell>
          <cell r="H1131" t="str">
            <v>DSV</v>
          </cell>
          <cell r="I1131" t="str">
            <v>MARITIMA</v>
          </cell>
          <cell r="J1131" t="str">
            <v/>
          </cell>
          <cell r="K1131">
            <v>44582</v>
          </cell>
          <cell r="L1131" t="str">
            <v>WUH7011873 </v>
          </cell>
          <cell r="M1131" t="str">
            <v/>
          </cell>
          <cell r="Q1131">
            <v>44582</v>
          </cell>
          <cell r="R1131" t="str">
            <v>MSC SARA ELENA</v>
          </cell>
          <cell r="S1131" t="str">
            <v>FCL</v>
          </cell>
          <cell r="T1131">
            <v>44641</v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B1132">
            <v>540202201</v>
          </cell>
          <cell r="C1132" t="str">
            <v>Normal</v>
          </cell>
          <cell r="D1132" t="str">
            <v>Produtivo</v>
          </cell>
          <cell r="E1132" t="str">
            <v>MBBRAS - SBC_x000D_
59.104.273/0001-29</v>
          </cell>
          <cell r="F1132" t="str">
            <v>BSAO0042767</v>
          </cell>
          <cell r="G1132" t="str">
            <v>CHANGSHA XI</v>
          </cell>
          <cell r="H1132" t="str">
            <v>DSV</v>
          </cell>
          <cell r="I1132" t="str">
            <v>MARITIMA</v>
          </cell>
          <cell r="J1132" t="str">
            <v/>
          </cell>
          <cell r="K1132">
            <v>44575</v>
          </cell>
          <cell r="L1132" t="str">
            <v>WUH7011791</v>
          </cell>
          <cell r="M1132" t="str">
            <v/>
          </cell>
          <cell r="Q1132">
            <v>44575</v>
          </cell>
          <cell r="R1132" t="str">
            <v>9290816 - LIMARI</v>
          </cell>
          <cell r="S1132" t="str">
            <v>FCL</v>
          </cell>
          <cell r="T1132">
            <v>44635</v>
          </cell>
          <cell r="U1132" t="str">
            <v/>
          </cell>
          <cell r="V1132" t="str">
            <v>152205056652005</v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B1133">
            <v>540202202</v>
          </cell>
          <cell r="C1133" t="str">
            <v>Normal</v>
          </cell>
          <cell r="D1133" t="str">
            <v>Produtivo</v>
          </cell>
          <cell r="E1133" t="str">
            <v>MBBRAS - SBC_x000D_
59.104.273/0001-29</v>
          </cell>
          <cell r="F1133" t="str">
            <v>BSAO0042769</v>
          </cell>
          <cell r="G1133" t="str">
            <v>CHANGSHA XI</v>
          </cell>
          <cell r="H1133" t="str">
            <v>DSV</v>
          </cell>
          <cell r="I1133" t="str">
            <v>MARITIMA</v>
          </cell>
          <cell r="J1133" t="str">
            <v/>
          </cell>
          <cell r="K1133">
            <v>44582</v>
          </cell>
          <cell r="L1133" t="str">
            <v>WUH7011872 </v>
          </cell>
          <cell r="M1133" t="str">
            <v/>
          </cell>
          <cell r="Q1133">
            <v>44582</v>
          </cell>
          <cell r="R1133" t="str">
            <v>MSC SARA ELENA</v>
          </cell>
          <cell r="S1133" t="str">
            <v>FCL</v>
          </cell>
          <cell r="T1133">
            <v>44641</v>
          </cell>
          <cell r="U1133" t="str">
            <v/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B1134">
            <v>540202232</v>
          </cell>
          <cell r="C1134" t="str">
            <v>Normal</v>
          </cell>
          <cell r="D1134" t="str">
            <v/>
          </cell>
          <cell r="E1134" t="str">
            <v>MBBRAS - SBC_x000D_
59.104.273/0001-29</v>
          </cell>
          <cell r="F1134" t="str">
            <v>BSAO0042947</v>
          </cell>
          <cell r="G1134" t="str">
            <v/>
          </cell>
          <cell r="H1134" t="str">
            <v/>
          </cell>
          <cell r="I1134" t="str">
            <v>MARITIMA</v>
          </cell>
          <cell r="J1134" t="str">
            <v/>
          </cell>
          <cell r="K1134" t="str">
            <v/>
          </cell>
          <cell r="L1134" t="str">
            <v>SELG597498</v>
          </cell>
          <cell r="M1134" t="str">
            <v/>
          </cell>
          <cell r="Q1134" t="str">
            <v/>
          </cell>
          <cell r="R1134" t="str">
            <v>9793894 - BUENOS AIRES EXPRESS</v>
          </cell>
          <cell r="S1134" t="str">
            <v/>
          </cell>
          <cell r="T1134">
            <v>44626</v>
          </cell>
          <cell r="U1134">
            <v>44626</v>
          </cell>
          <cell r="V1134" t="str">
            <v>152205050576773</v>
          </cell>
          <cell r="W1134">
            <v>44627</v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>0817800
PORTO DE SANTOS</v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B1135" t="str">
            <v/>
          </cell>
          <cell r="C1135" t="str">
            <v>Normal</v>
          </cell>
          <cell r="D1135" t="str">
            <v/>
          </cell>
          <cell r="E1135" t="str">
            <v>MBBRAS - SBC_x000D_
59.104.273/0001-29</v>
          </cell>
          <cell r="F1135" t="str">
            <v>BSAO0043125</v>
          </cell>
          <cell r="G1135" t="str">
            <v/>
          </cell>
          <cell r="H1135" t="str">
            <v/>
          </cell>
          <cell r="I1135" t="str">
            <v>MARITIMA</v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/>
          </cell>
          <cell r="AE1135" t="str">
            <v/>
          </cell>
          <cell r="AF1135" t="str">
            <v/>
          </cell>
          <cell r="AG1135" t="str">
            <v/>
          </cell>
          <cell r="AH1135" t="str">
            <v/>
          </cell>
          <cell r="AI1135" t="str">
            <v/>
          </cell>
          <cell r="AJ1135" t="str">
            <v/>
          </cell>
          <cell r="AK1135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3"/>
  <sheetViews>
    <sheetView showGridLines="0" tabSelected="1" zoomScale="93" zoomScaleNormal="93" workbookViewId="0">
      <pane xSplit="5" topLeftCell="S1" activePane="topRight" state="frozen"/>
      <selection pane="topRight" activeCell="V18" sqref="V18"/>
    </sheetView>
  </sheetViews>
  <sheetFormatPr defaultColWidth="9.140625" defaultRowHeight="15" x14ac:dyDescent="0.25"/>
  <cols>
    <col min="1" max="1" width="12.28515625" style="2" bestFit="1" customWidth="1"/>
    <col min="2" max="2" width="11" style="28" bestFit="1" customWidth="1"/>
    <col min="3" max="3" width="17.42578125" style="29" bestFit="1" customWidth="1"/>
    <col min="4" max="4" width="11.140625" style="15" bestFit="1" customWidth="1"/>
    <col min="5" max="5" width="10.570312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4" style="1" customWidth="1"/>
    <col min="26" max="26" width="13.28515625" style="32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6" style="3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30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451</v>
      </c>
      <c r="X2" s="9" t="s">
        <v>35</v>
      </c>
      <c r="Y2" s="9" t="s">
        <v>35</v>
      </c>
      <c r="Z2" s="30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451</v>
      </c>
      <c r="X3" s="11" t="s">
        <v>446</v>
      </c>
      <c r="Y3" s="11" t="s">
        <v>14</v>
      </c>
      <c r="Z3" s="31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VLOOKUP(A4,[2]ImportationMaterialProgrammingE!B:C,2,0)</f>
        <v>540200950</v>
      </c>
      <c r="F4" s="3" t="s">
        <v>585</v>
      </c>
      <c r="G4" s="3" t="s">
        <v>452</v>
      </c>
      <c r="H4" s="17">
        <f ca="1">IFERROR(IF(D4&gt;L4,90-_xlfn.DAYS(NOW(),D4),90-_xlfn.DAYS(NOW(),L4)),90-_xlfn.DAYS(NOW(),D4))</f>
        <v>72</v>
      </c>
      <c r="I4" s="15" t="str">
        <f>IF(VLOOKUP(A4,[2]ImportationMaterialProgrammingE!B:U,20,0)=0,"",VLOOKUP(A4,[2]ImportationMaterialProgrammingE!B:U,20,0))</f>
        <v>15/02/2022</v>
      </c>
      <c r="J4" s="15" t="str">
        <f>IF(VLOOKUP(A4,[2]ImportationMaterialProgrammingE!B:Y,24,0)&lt;&gt;"","Sim","Não")</f>
        <v>Não</v>
      </c>
      <c r="K4" s="15" t="str">
        <f>IF(VLOOKUP(A4,[2]ImportationMaterialProgrammingE!B:X,23,0)="DTA TRANSP",VLOOKUP(A4,[2]ImportationMaterialProgrammingE!B:V,21,0),"")</f>
        <v/>
      </c>
      <c r="L4" s="15" t="str">
        <f>IF(VLOOKUP(A4,[2]ImportationMaterialProgrammingE!B:Y,24,0)=0,"",VLOOKUP(A4,[2]ImportationMaterialProgrammingE!B:Y,24,0))</f>
        <v/>
      </c>
      <c r="N4" s="3" t="str">
        <f>IF(AND(M4&gt;=-0.1,M4&lt;=0.1,M4&lt;&gt;""),"Remover bloqueio","")</f>
        <v/>
      </c>
      <c r="P4" s="3" t="s">
        <v>586</v>
      </c>
      <c r="Q4" s="16" t="str">
        <f>VLOOKUP(A4,[2]ImportationMaterialProgrammingE!B:AN,39,0)</f>
        <v>2203431902</v>
      </c>
      <c r="R4" s="22">
        <f>VLOOKUP(E4,[3]Relatório!$B$1:$AK$65536,29,0)</f>
        <v>44613</v>
      </c>
      <c r="S4" s="17" t="str">
        <f>VLOOKUP(A4,[2]ImportationMaterialProgrammingE!B:F,5,0)</f>
        <v>VERDE</v>
      </c>
      <c r="T4" s="22">
        <f>VLOOKUP(E4,[3]Relatório!$B$1:$AK$65536,33,0)</f>
        <v>44614</v>
      </c>
      <c r="U4" s="18">
        <f ca="1">IF(T4&lt;&gt;"",15-_xlfn.DAYS(NOW(),T4),"")</f>
        <v>0</v>
      </c>
      <c r="X4" s="15" t="str">
        <f>VLOOKUP(A4,[2]ImportationMaterialProgrammingE!B:X,23,0)</f>
        <v>FINALIZADO</v>
      </c>
      <c r="Y4" s="1" t="str">
        <f>IF(X4="DTA TRANSP","",VLOOKUP(A4,[2]ImportationMaterialProgrammingE!$B:$V,21,0))</f>
        <v>23/02/2022</v>
      </c>
      <c r="Z4" s="22">
        <f>VLOOKUP(E4,[3]Relatório!$B$1:$AK$65536,36,0)</f>
        <v>44614</v>
      </c>
      <c r="AA4" s="3" t="s">
        <v>457</v>
      </c>
      <c r="AC4" s="24"/>
      <c r="AD4" s="24"/>
      <c r="AE4" s="24"/>
      <c r="AF4" s="24"/>
    </row>
    <row r="5" spans="1:34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f>VLOOKUP(A5,[2]ImportationMaterialProgrammingE!B:C,2,0)</f>
        <v>540200957</v>
      </c>
      <c r="F5" s="3" t="s">
        <v>585</v>
      </c>
      <c r="G5" s="3" t="s">
        <v>452</v>
      </c>
      <c r="H5" s="17">
        <f t="shared" ref="H5:H68" ca="1" si="0">IFERROR(IF(D5&gt;L5,90-_xlfn.DAYS(NOW(),D5),90-_xlfn.DAYS(NOW(),L5)),90-_xlfn.DAYS(NOW(),D5))</f>
        <v>72</v>
      </c>
      <c r="I5" s="15" t="str">
        <f>IF(VLOOKUP(A5,[2]ImportationMaterialProgrammingE!B:U,20,0)=0,"",VLOOKUP(A5,[2]ImportationMaterialProgrammingE!B:U,20,0))</f>
        <v>22/02/2022</v>
      </c>
      <c r="J5" s="15" t="str">
        <f>IF(VLOOKUP(A5,[2]ImportationMaterialProgrammingE!B:Y,24,0)&lt;&gt;"","Sim","Não")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P5" s="3" t="s">
        <v>586</v>
      </c>
      <c r="Q5" s="16" t="str">
        <f>VLOOKUP(A5,[2]ImportationMaterialProgrammingE!B:AN,39,0)</f>
        <v>2203425503</v>
      </c>
      <c r="R5" s="22">
        <f>VLOOKUP(E5,[3]Relatório!$B$1:$AK$65536,29,0)</f>
        <v>44613</v>
      </c>
      <c r="S5" s="17" t="str">
        <f>VLOOKUP(A5,[2]ImportationMaterialProgrammingE!B:F,5,0)</f>
        <v>VERDE</v>
      </c>
      <c r="T5" s="22">
        <f>VLOOKUP(E5,[3]Relatório!$B$1:$AK$65536,33,0)</f>
        <v>44614</v>
      </c>
      <c r="U5" s="18">
        <f t="shared" ref="U5:U68" ca="1" si="2">IF(T5&lt;&gt;"",15-_xlfn.DAYS(NOW(),T5),"")</f>
        <v>0</v>
      </c>
      <c r="X5" s="15" t="str">
        <f>VLOOKUP(A5,[2]ImportationMaterialProgrammingE!B:X,23,0)</f>
        <v>FINALIZADO</v>
      </c>
      <c r="Y5" s="1" t="str">
        <f>IF(X5="DTA TRANSP","",VLOOKUP(A5,[2]ImportationMaterialProgrammingE!$B:$V,21,0))</f>
        <v>23/02/2022</v>
      </c>
      <c r="Z5" s="22">
        <f>VLOOKUP(E5,[3]Relatório!$B$1:$AK$65536,36,0)</f>
        <v>44614</v>
      </c>
      <c r="AA5" s="3" t="s">
        <v>457</v>
      </c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447</v>
      </c>
      <c r="AH5" s="3" t="s">
        <v>31</v>
      </c>
    </row>
    <row r="6" spans="1:34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VLOOKUP(A6,[2]ImportationMaterialProgrammingE!B:C,2,0)</f>
        <v>540200949</v>
      </c>
      <c r="F6" s="3" t="s">
        <v>585</v>
      </c>
      <c r="G6" s="3" t="s">
        <v>452</v>
      </c>
      <c r="H6" s="17">
        <f t="shared" ca="1" si="0"/>
        <v>72</v>
      </c>
      <c r="I6" s="15" t="str">
        <f>IF(VLOOKUP(A6,[2]ImportationMaterialProgrammingE!B:U,20,0)=0,"",VLOOKUP(A6,[2]ImportationMaterialProgrammingE!B:U,20,0))</f>
        <v>21/02/2022</v>
      </c>
      <c r="J6" s="15" t="str">
        <f>IF(VLOOKUP(A6,[2]ImportationMaterialProgrammingE!B:Y,24,0)&lt;&gt;"","Sim","Não")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P6" s="3" t="s">
        <v>586</v>
      </c>
      <c r="Q6" s="16" t="str">
        <f>VLOOKUP(A6,[2]ImportationMaterialProgrammingE!B:AN,39,0)</f>
        <v>2203408293</v>
      </c>
      <c r="R6" s="22">
        <f>VLOOKUP(E6,[3]Relatório!$B$1:$AK$65536,29,0)</f>
        <v>44613</v>
      </c>
      <c r="S6" s="17" t="str">
        <f>VLOOKUP(A6,[2]ImportationMaterialProgrammingE!B:F,5,0)</f>
        <v>VERDE</v>
      </c>
      <c r="T6" s="22">
        <f>VLOOKUP(E6,[3]Relatório!$B$1:$AK$65536,33,0)</f>
        <v>44613</v>
      </c>
      <c r="U6" s="18">
        <f t="shared" ca="1" si="2"/>
        <v>-1</v>
      </c>
      <c r="X6" s="15" t="str">
        <f>VLOOKUP(A6,[2]ImportationMaterialProgrammingE!B:X,23,0)</f>
        <v>FINALIZADO</v>
      </c>
      <c r="Y6" s="1" t="str">
        <f>IF(X6="DTA TRANSP","",VLOOKUP(A6,[2]ImportationMaterialProgrammingE!$B:$V,21,0))</f>
        <v>22/02/2022</v>
      </c>
      <c r="Z6" s="22">
        <f>VLOOKUP(E6,[3]Relatório!$B$1:$AK$65536,36,0)</f>
        <v>44613</v>
      </c>
      <c r="AA6" s="3" t="s">
        <v>457</v>
      </c>
      <c r="AC6" s="24"/>
      <c r="AD6" s="24"/>
      <c r="AE6" s="24"/>
      <c r="AF6" s="24"/>
      <c r="AH6" s="3" t="s">
        <v>448</v>
      </c>
    </row>
    <row r="7" spans="1:34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VLOOKUP(A7,[2]ImportationMaterialProgrammingE!B:C,2,0)</f>
        <v>540200952</v>
      </c>
      <c r="F7" s="3" t="s">
        <v>585</v>
      </c>
      <c r="G7" s="3" t="s">
        <v>452</v>
      </c>
      <c r="H7" s="17">
        <f t="shared" ca="1" si="0"/>
        <v>72</v>
      </c>
      <c r="I7" s="15" t="str">
        <f>IF(VLOOKUP(A7,[2]ImportationMaterialProgrammingE!B:U,20,0)=0,"",VLOOKUP(A7,[2]ImportationMaterialProgrammingE!B:U,20,0))</f>
        <v>23/02/2022</v>
      </c>
      <c r="J7" s="15" t="str">
        <f>IF(VLOOKUP(A7,[2]ImportationMaterialProgrammingE!B:Y,24,0)&lt;&gt;"","Sim","Não")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P7" s="3" t="s">
        <v>586</v>
      </c>
      <c r="Q7" s="16" t="str">
        <f>VLOOKUP(A7,[2]ImportationMaterialProgrammingE!B:AN,39,0)</f>
        <v>2203431708</v>
      </c>
      <c r="R7" s="22">
        <f>VLOOKUP(E7,[3]Relatório!$B$1:$AK$65536,29,0)</f>
        <v>44613</v>
      </c>
      <c r="S7" s="17" t="str">
        <f>VLOOKUP(A7,[2]ImportationMaterialProgrammingE!B:F,5,0)</f>
        <v>VERDE</v>
      </c>
      <c r="T7" s="22">
        <f>VLOOKUP(E7,[3]Relatório!$B$1:$AK$65536,33,0)</f>
        <v>44614</v>
      </c>
      <c r="U7" s="18">
        <f t="shared" ca="1" si="2"/>
        <v>0</v>
      </c>
      <c r="X7" s="15" t="str">
        <f>VLOOKUP(A7,[2]ImportationMaterialProgrammingE!B:X,23,0)</f>
        <v>FINALIZADO</v>
      </c>
      <c r="Y7" s="1" t="str">
        <f>IF(X7="DTA TRANSP","",VLOOKUP(A7,[2]ImportationMaterialProgrammingE!$B:$V,21,0))</f>
        <v>23/02/2022</v>
      </c>
      <c r="Z7" s="22">
        <f>VLOOKUP(E7,[3]Relatório!$B$1:$AK$65536,36,0)</f>
        <v>44615</v>
      </c>
      <c r="AA7" s="3" t="s">
        <v>457</v>
      </c>
      <c r="AC7" s="24"/>
      <c r="AD7" s="24"/>
      <c r="AE7" s="24"/>
      <c r="AF7" s="24"/>
    </row>
    <row r="8" spans="1:34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VLOOKUP(A8,[2]ImportationMaterialProgrammingE!B:C,2,0)</f>
        <v>540200953</v>
      </c>
      <c r="F8" s="3" t="s">
        <v>585</v>
      </c>
      <c r="G8" s="3" t="s">
        <v>452</v>
      </c>
      <c r="H8" s="17">
        <f t="shared" ca="1" si="0"/>
        <v>72</v>
      </c>
      <c r="I8" s="15" t="str">
        <f>IF(VLOOKUP(A8,[2]ImportationMaterialProgrammingE!B:U,20,0)=0,"",VLOOKUP(A8,[2]ImportationMaterialProgrammingE!B:U,20,0))</f>
        <v>10/03/2022</v>
      </c>
      <c r="J8" s="15" t="str">
        <f>IF(VLOOKUP(A8,[2]ImportationMaterialProgrammingE!B:Y,24,0)&lt;&gt;"","Sim","Não")</f>
        <v>Não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P8" s="3" t="s">
        <v>586</v>
      </c>
      <c r="Q8" s="16" t="str">
        <f>VLOOKUP(A8,[2]ImportationMaterialProgrammingE!B:AN,39,0)</f>
        <v xml:space="preserve">          </v>
      </c>
      <c r="R8" s="22" t="str">
        <f>VLOOKUP(E8,[3]Relatório!$B$1:$AK$65536,29,0)</f>
        <v/>
      </c>
      <c r="S8" s="17" t="str">
        <f>VLOOKUP(A8,[2]ImportationMaterialProgrammingE!B:F,5,0)</f>
        <v/>
      </c>
      <c r="T8" s="22" t="str">
        <f>VLOOKUP(E8,[3]Relatório!$B$1:$AK$65536,33,0)</f>
        <v/>
      </c>
      <c r="U8" s="18" t="str">
        <f t="shared" ca="1" si="2"/>
        <v/>
      </c>
      <c r="X8" s="15" t="str">
        <f>VLOOKUP(A8,[2]ImportationMaterialProgrammingE!B:X,23,0)</f>
        <v>DTA TRANSP</v>
      </c>
      <c r="Y8" s="1" t="str">
        <f>IF(X8="DTA TRANSP","",VLOOKUP(A8,[2]ImportationMaterialProgrammingE!$B:$V,21,0))</f>
        <v/>
      </c>
      <c r="Z8" s="22" t="str">
        <f>VLOOKUP(E8,[3]Relatório!$B$1:$AK$65536,36,0)</f>
        <v/>
      </c>
      <c r="AC8" s="24"/>
      <c r="AD8" s="24"/>
      <c r="AE8" s="24"/>
      <c r="AF8" s="24"/>
    </row>
    <row r="9" spans="1:34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VLOOKUP(A9,[2]ImportationMaterialProgrammingE!B:C,2,0)</f>
        <v>540200951</v>
      </c>
      <c r="F9" s="3" t="s">
        <v>585</v>
      </c>
      <c r="G9" s="3" t="s">
        <v>452</v>
      </c>
      <c r="H9" s="17">
        <f t="shared" ca="1" si="0"/>
        <v>72</v>
      </c>
      <c r="I9" s="15" t="str">
        <f>IF(VLOOKUP(A9,[2]ImportationMaterialProgrammingE!B:U,20,0)=0,"",VLOOKUP(A9,[2]ImportationMaterialProgrammingE!B:U,20,0))</f>
        <v>09/03/2022</v>
      </c>
      <c r="J9" s="15" t="str">
        <f>IF(VLOOKUP(A9,[2]ImportationMaterialProgrammingE!B:Y,24,0)&lt;&gt;"","Sim","Não")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VLOOKUP(A9,[2]ImportationMaterialProgrammingE!B:AN,39,0)</f>
        <v xml:space="preserve">          </v>
      </c>
      <c r="R9" s="22">
        <f>VLOOKUP(E9,[3]Relatório!$B$1:$AK$65536,29,0)</f>
        <v>44628</v>
      </c>
      <c r="S9" s="17" t="str">
        <f>VLOOKUP(A9,[2]ImportationMaterialProgrammingE!B:F,5,0)</f>
        <v/>
      </c>
      <c r="T9" s="22">
        <f>VLOOKUP(E9,[3]Relatório!$B$1:$AK$65536,33,0)</f>
        <v>44628</v>
      </c>
      <c r="U9" s="18">
        <f t="shared" ca="1" si="2"/>
        <v>14</v>
      </c>
      <c r="X9" s="15" t="str">
        <f>VLOOKUP(A9,[2]ImportationMaterialProgrammingE!B:X,23,0)</f>
        <v>SBL</v>
      </c>
      <c r="Y9" s="1" t="str">
        <f>IF(X9="DTA TRANSP","",VLOOKUP(A9,[2]ImportationMaterialProgrammingE!$B:$V,21,0))</f>
        <v/>
      </c>
      <c r="Z9" s="22" t="str">
        <f>VLOOKUP(E9,[3]Relatório!$B$1:$AK$65536,36,0)</f>
        <v/>
      </c>
      <c r="AC9" s="24"/>
      <c r="AD9" s="24"/>
      <c r="AE9" s="24"/>
      <c r="AF9" s="24"/>
    </row>
    <row r="10" spans="1:34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VLOOKUP(A10,[2]ImportationMaterialProgrammingE!B:C,2,0)</f>
        <v>540200761</v>
      </c>
      <c r="F10" s="3" t="s">
        <v>585</v>
      </c>
      <c r="G10" s="3" t="s">
        <v>452</v>
      </c>
      <c r="H10" s="17">
        <f t="shared" ca="1" si="0"/>
        <v>72</v>
      </c>
      <c r="I10" s="15" t="str">
        <f>IF(VLOOKUP(A10,[2]ImportationMaterialProgrammingE!B:U,20,0)=0,"",VLOOKUP(A10,[2]ImportationMaterialProgrammingE!B:U,20,0))</f>
        <v>24/02/2022</v>
      </c>
      <c r="J10" s="15" t="str">
        <f>IF(VLOOKUP(A10,[2]ImportationMaterialProgrammingE!B:Y,24,0)&lt;&gt;"","Sim","Não")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P10" s="3" t="s">
        <v>586</v>
      </c>
      <c r="Q10" s="16" t="str">
        <f>VLOOKUP(A10,[2]ImportationMaterialProgrammingE!B:AN,39,0)</f>
        <v>2203609914</v>
      </c>
      <c r="R10" s="22">
        <f>VLOOKUP(E10,[3]Relatório!$B$1:$AK$65536,29,0)</f>
        <v>44615</v>
      </c>
      <c r="S10" s="17" t="str">
        <f>VLOOKUP(A10,[2]ImportationMaterialProgrammingE!B:F,5,0)</f>
        <v>VERDE</v>
      </c>
      <c r="T10" s="22">
        <f>VLOOKUP(E10,[3]Relatório!$B$1:$AK$65536,33,0)</f>
        <v>44615</v>
      </c>
      <c r="U10" s="18">
        <f t="shared" ca="1" si="2"/>
        <v>1</v>
      </c>
      <c r="X10" s="15" t="str">
        <f>VLOOKUP(A10,[2]ImportationMaterialProgrammingE!B:X,23,0)</f>
        <v>FINALIZADO</v>
      </c>
      <c r="Y10" s="1" t="str">
        <f>IF(X10="DTA TRANSP","",VLOOKUP(A10,[2]ImportationMaterialProgrammingE!$B:$V,21,0))</f>
        <v>24/02/2022</v>
      </c>
      <c r="Z10" s="22">
        <f>VLOOKUP(E10,[3]Relatório!$B$1:$AK$65536,36,0)</f>
        <v>44615</v>
      </c>
      <c r="AA10" s="3" t="s">
        <v>457</v>
      </c>
      <c r="AC10" s="24"/>
      <c r="AD10" s="24"/>
      <c r="AE10" s="24"/>
      <c r="AF10" s="24"/>
    </row>
    <row r="11" spans="1:34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VLOOKUP(A11,[2]ImportationMaterialProgrammingE!B:C,2,0)</f>
        <v>540200954</v>
      </c>
      <c r="F11" s="3" t="s">
        <v>585</v>
      </c>
      <c r="G11" s="3" t="s">
        <v>452</v>
      </c>
      <c r="H11" s="17">
        <f t="shared" ca="1" si="0"/>
        <v>72</v>
      </c>
      <c r="I11" s="15" t="str">
        <f>IF(VLOOKUP(A11,[2]ImportationMaterialProgrammingE!B:U,20,0)=0,"",VLOOKUP(A11,[2]ImportationMaterialProgrammingE!B:U,20,0))</f>
        <v>11/03/2022</v>
      </c>
      <c r="J11" s="15" t="str">
        <f>IF(VLOOKUP(A11,[2]ImportationMaterialProgrammingE!B:Y,24,0)&lt;&gt;"","Sim","Não")</f>
        <v>Não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P11" s="3" t="s">
        <v>586</v>
      </c>
      <c r="Q11" s="16" t="str">
        <f>VLOOKUP(A11,[2]ImportationMaterialProgrammingE!B:AN,39,0)</f>
        <v xml:space="preserve">          </v>
      </c>
      <c r="R11" s="22" t="str">
        <f>VLOOKUP(E11,[3]Relatório!$B$1:$AK$65536,29,0)</f>
        <v/>
      </c>
      <c r="S11" s="17" t="str">
        <f>VLOOKUP(A11,[2]ImportationMaterialProgrammingE!B:F,5,0)</f>
        <v/>
      </c>
      <c r="T11" s="22" t="str">
        <f>VLOOKUP(E11,[3]Relatório!$B$1:$AK$65536,33,0)</f>
        <v/>
      </c>
      <c r="U11" s="18" t="str">
        <f t="shared" ca="1" si="2"/>
        <v/>
      </c>
      <c r="X11" s="15" t="str">
        <f>VLOOKUP(A11,[2]ImportationMaterialProgrammingE!B:X,23,0)</f>
        <v>DTA TRANSP</v>
      </c>
      <c r="Y11" s="1" t="str">
        <f>IF(X11="DTA TRANSP","",VLOOKUP(A11,[2]ImportationMaterialProgrammingE!$B:$V,21,0))</f>
        <v/>
      </c>
      <c r="Z11" s="22" t="str">
        <f>VLOOKUP(E11,[3]Relatório!$B$1:$AK$65536,36,0)</f>
        <v/>
      </c>
      <c r="AC11" s="24"/>
      <c r="AD11" s="24"/>
      <c r="AE11" s="24"/>
      <c r="AF11" s="24"/>
    </row>
    <row r="12" spans="1:34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VLOOKUP(A12,[2]ImportationMaterialProgrammingE!B:C,2,0)</f>
        <v>540200955</v>
      </c>
      <c r="F12" s="3" t="s">
        <v>585</v>
      </c>
      <c r="G12" s="3" t="s">
        <v>452</v>
      </c>
      <c r="H12" s="17">
        <f t="shared" ca="1" si="0"/>
        <v>72</v>
      </c>
      <c r="I12" s="15" t="str">
        <f>IF(VLOOKUP(A12,[2]ImportationMaterialProgrammingE!B:U,20,0)=0,"",VLOOKUP(A12,[2]ImportationMaterialProgrammingE!B:U,20,0))</f>
        <v>21/02/2022</v>
      </c>
      <c r="J12" s="15" t="str">
        <f>IF(VLOOKUP(A12,[2]ImportationMaterialProgrammingE!B:Y,24,0)&lt;&gt;"","Sim","Não")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P12" s="3" t="s">
        <v>586</v>
      </c>
      <c r="Q12" s="16" t="str">
        <f>VLOOKUP(A12,[2]ImportationMaterialProgrammingE!B:AN,39,0)</f>
        <v>2203408307</v>
      </c>
      <c r="R12" s="22">
        <f>VLOOKUP(E12,[3]Relatório!$B$1:$AK$65536,29,0)</f>
        <v>44613</v>
      </c>
      <c r="S12" s="17" t="str">
        <f>VLOOKUP(A12,[2]ImportationMaterialProgrammingE!B:F,5,0)</f>
        <v>VERDE</v>
      </c>
      <c r="T12" s="22">
        <f>VLOOKUP(E12,[3]Relatório!$B$1:$AK$65536,33,0)</f>
        <v>44613</v>
      </c>
      <c r="U12" s="18">
        <f t="shared" ca="1" si="2"/>
        <v>-1</v>
      </c>
      <c r="X12" s="15" t="str">
        <f>VLOOKUP(A12,[2]ImportationMaterialProgrammingE!B:X,23,0)</f>
        <v>FINALIZADO</v>
      </c>
      <c r="Y12" s="1" t="str">
        <f>IF(X12="DTA TRANSP","",VLOOKUP(A12,[2]ImportationMaterialProgrammingE!$B:$V,21,0))</f>
        <v>22/02/2022</v>
      </c>
      <c r="Z12" s="22">
        <f>VLOOKUP(E12,[3]Relatório!$B$1:$AK$65536,36,0)</f>
        <v>44614</v>
      </c>
      <c r="AA12" s="3" t="s">
        <v>457</v>
      </c>
      <c r="AC12" s="24"/>
      <c r="AD12" s="24"/>
      <c r="AE12" s="24"/>
      <c r="AF12" s="24"/>
    </row>
    <row r="13" spans="1:34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VLOOKUP(A13,[2]ImportationMaterialProgrammingE!B:C,2,0)</f>
        <v>540200885</v>
      </c>
      <c r="F13" s="3" t="s">
        <v>585</v>
      </c>
      <c r="G13" s="3" t="s">
        <v>452</v>
      </c>
      <c r="H13" s="17">
        <f t="shared" ca="1" si="0"/>
        <v>72</v>
      </c>
      <c r="I13" s="15" t="str">
        <f>IF(VLOOKUP(A13,[2]ImportationMaterialProgrammingE!B:U,20,0)=0,"",VLOOKUP(A13,[2]ImportationMaterialProgrammingE!B:U,20,0))</f>
        <v>21/02/2022</v>
      </c>
      <c r="J13" s="15" t="str">
        <f>IF(VLOOKUP(A13,[2]ImportationMaterialProgrammingE!B:Y,24,0)&lt;&gt;"","Sim","Não")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P13" s="3" t="s">
        <v>586</v>
      </c>
      <c r="Q13" s="16" t="str">
        <f>VLOOKUP(A13,[2]ImportationMaterialProgrammingE!B:AN,39,0)</f>
        <v>2203404786</v>
      </c>
      <c r="R13" s="22">
        <f>VLOOKUP(E13,[3]Relatório!$B$1:$AK$65536,29,0)</f>
        <v>44613</v>
      </c>
      <c r="S13" s="17" t="str">
        <f>VLOOKUP(A13,[2]ImportationMaterialProgrammingE!B:F,5,0)</f>
        <v>VERDE</v>
      </c>
      <c r="T13" s="22">
        <f>VLOOKUP(E13,[3]Relatório!$B$1:$AK$65536,33,0)</f>
        <v>44613</v>
      </c>
      <c r="U13" s="18">
        <f t="shared" ca="1" si="2"/>
        <v>-1</v>
      </c>
      <c r="X13" s="15" t="str">
        <f>VLOOKUP(A13,[2]ImportationMaterialProgrammingE!B:X,23,0)</f>
        <v>FINALIZADO</v>
      </c>
      <c r="Y13" s="1" t="str">
        <f>IF(X13="DTA TRANSP","",VLOOKUP(A13,[2]ImportationMaterialProgrammingE!$B:$V,21,0))</f>
        <v>22/02/2022</v>
      </c>
      <c r="Z13" s="22">
        <f>VLOOKUP(E13,[3]Relatório!$B$1:$AK$65536,36,0)</f>
        <v>44613</v>
      </c>
      <c r="AA13" s="3" t="s">
        <v>457</v>
      </c>
      <c r="AC13" s="24"/>
      <c r="AD13" s="24"/>
      <c r="AE13" s="24"/>
      <c r="AF13" s="24"/>
    </row>
    <row r="14" spans="1:34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VLOOKUP(A14,[2]ImportationMaterialProgrammingE!B:C,2,0)</f>
        <v>540200958</v>
      </c>
      <c r="F14" s="3" t="s">
        <v>585</v>
      </c>
      <c r="G14" s="3" t="s">
        <v>452</v>
      </c>
      <c r="H14" s="17">
        <f t="shared" ca="1" si="0"/>
        <v>72</v>
      </c>
      <c r="I14" s="15" t="str">
        <f>IF(VLOOKUP(A14,[2]ImportationMaterialProgrammingE!B:U,20,0)=0,"",VLOOKUP(A14,[2]ImportationMaterialProgrammingE!B:U,20,0))</f>
        <v>22/02/2022</v>
      </c>
      <c r="J14" s="15" t="str">
        <f>IF(VLOOKUP(A14,[2]ImportationMaterialProgrammingE!B:Y,24,0)&lt;&gt;"","Sim","Não")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P14" s="3" t="s">
        <v>586</v>
      </c>
      <c r="Q14" s="16" t="str">
        <f>VLOOKUP(A14,[2]ImportationMaterialProgrammingE!B:AN,39,0)</f>
        <v>2203412428</v>
      </c>
      <c r="R14" s="22">
        <f>VLOOKUP(E14,[3]Relatório!$B$1:$AK$65536,29,0)</f>
        <v>44613</v>
      </c>
      <c r="S14" s="17" t="str">
        <f>VLOOKUP(A14,[2]ImportationMaterialProgrammingE!B:F,5,0)</f>
        <v>VERDE</v>
      </c>
      <c r="T14" s="22">
        <f>VLOOKUP(E14,[3]Relatório!$B$1:$AK$65536,33,0)</f>
        <v>44613</v>
      </c>
      <c r="U14" s="18">
        <f t="shared" ca="1" si="2"/>
        <v>-1</v>
      </c>
      <c r="X14" s="15" t="str">
        <f>VLOOKUP(A14,[2]ImportationMaterialProgrammingE!B:X,23,0)</f>
        <v>FINALIZADO</v>
      </c>
      <c r="Y14" s="1" t="str">
        <f>IF(X14="DTA TRANSP","",VLOOKUP(A14,[2]ImportationMaterialProgrammingE!$B:$V,21,0))</f>
        <v>22/02/2022</v>
      </c>
      <c r="Z14" s="22">
        <f>VLOOKUP(E14,[3]Relatório!$B$1:$AK$65536,36,0)</f>
        <v>44613</v>
      </c>
      <c r="AA14" s="3" t="s">
        <v>457</v>
      </c>
      <c r="AC14" s="24"/>
      <c r="AD14" s="24"/>
      <c r="AE14" s="24"/>
      <c r="AF14" s="24"/>
    </row>
    <row r="15" spans="1:34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VLOOKUP(A15,[2]ImportationMaterialProgrammingE!B:C,2,0)</f>
        <v>540200956</v>
      </c>
      <c r="F15" s="3" t="s">
        <v>585</v>
      </c>
      <c r="G15" s="3" t="s">
        <v>452</v>
      </c>
      <c r="H15" s="17">
        <f t="shared" ca="1" si="0"/>
        <v>72</v>
      </c>
      <c r="I15" s="15" t="str">
        <f>IF(VLOOKUP(A15,[2]ImportationMaterialProgrammingE!B:U,20,0)=0,"",VLOOKUP(A15,[2]ImportationMaterialProgrammingE!B:U,20,0))</f>
        <v>22/02/2022</v>
      </c>
      <c r="J15" s="15" t="str">
        <f>IF(VLOOKUP(A15,[2]ImportationMaterialProgrammingE!B:Y,24,0)&lt;&gt;"","Sim","Não")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P15" s="3" t="s">
        <v>586</v>
      </c>
      <c r="Q15" s="16" t="str">
        <f>VLOOKUP(A15,[2]ImportationMaterialProgrammingE!B:AN,39,0)</f>
        <v>2203428006</v>
      </c>
      <c r="R15" s="22">
        <f>VLOOKUP(E15,[3]Relatório!$B$1:$AK$65536,29,0)</f>
        <v>44613</v>
      </c>
      <c r="S15" s="17" t="str">
        <f>VLOOKUP(A15,[2]ImportationMaterialProgrammingE!B:F,5,0)</f>
        <v>VERDE</v>
      </c>
      <c r="T15" s="22">
        <f>VLOOKUP(E15,[3]Relatório!$B$1:$AK$65536,33,0)</f>
        <v>44614</v>
      </c>
      <c r="U15" s="18">
        <f t="shared" ca="1" si="2"/>
        <v>0</v>
      </c>
      <c r="X15" s="15" t="str">
        <f>VLOOKUP(A15,[2]ImportationMaterialProgrammingE!B:X,23,0)</f>
        <v>FINALIZADO</v>
      </c>
      <c r="Y15" s="1" t="str">
        <f>IF(X15="DTA TRANSP","",VLOOKUP(A15,[2]ImportationMaterialProgrammingE!$B:$V,21,0))</f>
        <v>23/02/2022</v>
      </c>
      <c r="Z15" s="22">
        <f>VLOOKUP(E15,[3]Relatório!$B$1:$AK$65536,36,0)</f>
        <v>44614</v>
      </c>
      <c r="AA15" s="3" t="s">
        <v>457</v>
      </c>
      <c r="AC15" s="24"/>
      <c r="AD15" s="24"/>
      <c r="AE15" s="24"/>
      <c r="AF15" s="24"/>
    </row>
    <row r="16" spans="1:34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VLOOKUP(A16,[2]ImportationMaterialProgrammingE!B:C,2,0)</f>
        <v>540200883</v>
      </c>
      <c r="F16" s="3" t="s">
        <v>585</v>
      </c>
      <c r="G16" s="3" t="s">
        <v>452</v>
      </c>
      <c r="H16" s="17">
        <f t="shared" ca="1" si="0"/>
        <v>72</v>
      </c>
      <c r="I16" s="15" t="str">
        <f>IF(VLOOKUP(A16,[2]ImportationMaterialProgrammingE!B:U,20,0)=0,"",VLOOKUP(A16,[2]ImportationMaterialProgrammingE!B:U,20,0))</f>
        <v>21/02/2022</v>
      </c>
      <c r="J16" s="15" t="str">
        <f>IF(VLOOKUP(A16,[2]ImportationMaterialProgrammingE!B:Y,24,0)&lt;&gt;"","Sim","Não")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P16" s="3" t="s">
        <v>586</v>
      </c>
      <c r="Q16" s="16" t="str">
        <f>VLOOKUP(A16,[2]ImportationMaterialProgrammingE!B:AN,39,0)</f>
        <v>2203404778</v>
      </c>
      <c r="R16" s="22">
        <f>VLOOKUP(E16,[3]Relatório!$B$1:$AK$65536,29,0)</f>
        <v>44613</v>
      </c>
      <c r="S16" s="17" t="str">
        <f>VLOOKUP(A16,[2]ImportationMaterialProgrammingE!B:F,5,0)</f>
        <v>VERDE</v>
      </c>
      <c r="T16" s="22">
        <f>VLOOKUP(E16,[3]Relatório!$B$1:$AK$65536,33,0)</f>
        <v>44613</v>
      </c>
      <c r="U16" s="18">
        <f t="shared" ca="1" si="2"/>
        <v>-1</v>
      </c>
      <c r="X16" s="15" t="str">
        <f>VLOOKUP(A16,[2]ImportationMaterialProgrammingE!B:X,23,0)</f>
        <v>FINALIZADO</v>
      </c>
      <c r="Y16" s="1" t="str">
        <f>IF(X16="DTA TRANSP","",VLOOKUP(A16,[2]ImportationMaterialProgrammingE!$B:$V,21,0))</f>
        <v>23/02/2022</v>
      </c>
      <c r="Z16" s="22">
        <f>VLOOKUP(E16,[3]Relatório!$B$1:$AK$65536,36,0)</f>
        <v>44614</v>
      </c>
      <c r="AA16" s="3" t="s">
        <v>457</v>
      </c>
      <c r="AC16" s="24"/>
      <c r="AD16" s="24"/>
      <c r="AE16" s="24"/>
      <c r="AF16" s="24"/>
    </row>
    <row r="17" spans="1:32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VLOOKUP(A17,[2]ImportationMaterialProgrammingE!B:C,2,0)</f>
        <v>540200959</v>
      </c>
      <c r="F17" s="3" t="s">
        <v>585</v>
      </c>
      <c r="G17" s="3" t="s">
        <v>452</v>
      </c>
      <c r="H17" s="17">
        <f t="shared" ca="1" si="0"/>
        <v>72</v>
      </c>
      <c r="I17" s="15" t="e">
        <f>IF(VLOOKUP(A17,[2]ImportationMaterialProgrammingE!B:U,20,0)=0,"",VLOOKUP(A17,[2]ImportationMaterialProgrammingE!B:U,20,0))</f>
        <v>#REF!</v>
      </c>
      <c r="J17" s="15" t="str">
        <f>IF(VLOOKUP(A17,[2]ImportationMaterialProgrammingE!B:Y,24,0)&lt;&gt;"","Sim","Não")</f>
        <v>Não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P17" s="3" t="s">
        <v>586</v>
      </c>
      <c r="Q17" s="16" t="str">
        <f>VLOOKUP(A17,[2]ImportationMaterialProgrammingE!B:AN,39,0)</f>
        <v xml:space="preserve">          </v>
      </c>
      <c r="R17" s="22" t="str">
        <f>VLOOKUP(E17,[3]Relatório!$B$1:$AK$65536,29,0)</f>
        <v/>
      </c>
      <c r="S17" s="17" t="str">
        <f>VLOOKUP(A17,[2]ImportationMaterialProgrammingE!B:F,5,0)</f>
        <v/>
      </c>
      <c r="T17" s="22" t="str">
        <f>VLOOKUP(E17,[3]Relatório!$B$1:$AK$65536,33,0)</f>
        <v/>
      </c>
      <c r="U17" s="18" t="str">
        <f t="shared" ca="1" si="2"/>
        <v/>
      </c>
      <c r="X17" s="15" t="str">
        <f>VLOOKUP(A17,[2]ImportationMaterialProgrammingE!B:X,23,0)</f>
        <v>DTA TRANSP</v>
      </c>
      <c r="Y17" s="1" t="str">
        <f>IF(X17="DTA TRANSP","",VLOOKUP(A17,[2]ImportationMaterialProgrammingE!$B:$V,21,0))</f>
        <v/>
      </c>
      <c r="Z17" s="22" t="str">
        <f>VLOOKUP(E17,[3]Relatório!$B$1:$AK$65536,36,0)</f>
        <v/>
      </c>
      <c r="AC17" s="24"/>
      <c r="AD17" s="24"/>
      <c r="AE17" s="24"/>
      <c r="AF17" s="24"/>
    </row>
    <row r="18" spans="1:32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VLOOKUP(A18,[2]ImportationMaterialProgrammingE!B:C,2,0)</f>
        <v>540200886</v>
      </c>
      <c r="F18" s="3" t="s">
        <v>585</v>
      </c>
      <c r="G18" s="3" t="s">
        <v>452</v>
      </c>
      <c r="H18" s="17">
        <f t="shared" ca="1" si="0"/>
        <v>72</v>
      </c>
      <c r="I18" s="15" t="e">
        <f>IF(VLOOKUP(A18,[2]ImportationMaterialProgrammingE!B:U,20,0)=0,"",VLOOKUP(A18,[2]ImportationMaterialProgrammingE!B:U,20,0))</f>
        <v>#REF!</v>
      </c>
      <c r="J18" s="15" t="str">
        <f>IF(VLOOKUP(A18,[2]ImportationMaterialProgrammingE!B:Y,24,0)&lt;&gt;"","Sim","Não")</f>
        <v>Não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P18" s="3" t="s">
        <v>586</v>
      </c>
      <c r="Q18" s="16" t="str">
        <f>VLOOKUP(A18,[2]ImportationMaterialProgrammingE!B:AN,39,0)</f>
        <v xml:space="preserve">          </v>
      </c>
      <c r="R18" s="22" t="str">
        <f>VLOOKUP(E18,[3]Relatório!$B$1:$AK$65536,29,0)</f>
        <v/>
      </c>
      <c r="S18" s="17" t="str">
        <f>VLOOKUP(A18,[2]ImportationMaterialProgrammingE!B:F,5,0)</f>
        <v/>
      </c>
      <c r="T18" s="22" t="str">
        <f>VLOOKUP(E18,[3]Relatório!$B$1:$AK$65536,33,0)</f>
        <v/>
      </c>
      <c r="U18" s="18" t="str">
        <f t="shared" ca="1" si="2"/>
        <v/>
      </c>
      <c r="X18" s="15" t="str">
        <f>VLOOKUP(A18,[2]ImportationMaterialProgrammingE!B:X,23,0)</f>
        <v>DTA TRANSP</v>
      </c>
      <c r="Y18" s="1" t="str">
        <f>IF(X18="DTA TRANSP","",VLOOKUP(A18,[2]ImportationMaterialProgrammingE!$B:$V,21,0))</f>
        <v/>
      </c>
      <c r="Z18" s="22" t="str">
        <f>VLOOKUP(E18,[3]Relatório!$B$1:$AK$65536,36,0)</f>
        <v/>
      </c>
      <c r="AC18" s="24"/>
      <c r="AD18" s="24"/>
      <c r="AE18" s="24"/>
      <c r="AF18" s="24"/>
    </row>
    <row r="19" spans="1:32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VLOOKUP(A19,[2]ImportationMaterialProgrammingE!B:C,2,0)</f>
        <v>540200888</v>
      </c>
      <c r="F19" s="3" t="s">
        <v>585</v>
      </c>
      <c r="G19" s="3" t="s">
        <v>452</v>
      </c>
      <c r="H19" s="17">
        <f t="shared" ca="1" si="0"/>
        <v>72</v>
      </c>
      <c r="I19" s="15" t="str">
        <f>IF(VLOOKUP(A19,[2]ImportationMaterialProgrammingE!B:U,20,0)=0,"",VLOOKUP(A19,[2]ImportationMaterialProgrammingE!B:U,20,0))</f>
        <v>09/03/2022</v>
      </c>
      <c r="J19" s="15" t="str">
        <f>IF(VLOOKUP(A19,[2]ImportationMaterialProgrammingE!B:Y,24,0)&lt;&gt;"","Sim","Não")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VLOOKUP(A19,[2]ImportationMaterialProgrammingE!B:AN,39,0)</f>
        <v>2204335893</v>
      </c>
      <c r="R19" s="22">
        <f>VLOOKUP(E19,[3]Relatório!$B$1:$AK$65536,29,0)</f>
        <v>44627</v>
      </c>
      <c r="S19" s="17" t="str">
        <f>VLOOKUP(A19,[2]ImportationMaterialProgrammingE!B:F,5,0)</f>
        <v/>
      </c>
      <c r="T19" s="22">
        <f>VLOOKUP(E19,[3]Relatório!$B$1:$AK$65536,33,0)</f>
        <v>44628</v>
      </c>
      <c r="U19" s="18">
        <f t="shared" ca="1" si="2"/>
        <v>14</v>
      </c>
      <c r="X19" s="15" t="str">
        <f>VLOOKUP(A19,[2]ImportationMaterialProgrammingE!B:X,23,0)</f>
        <v/>
      </c>
      <c r="Y19" s="1" t="str">
        <f>IF(X19="DTA TRANSP","",VLOOKUP(A19,[2]ImportationMaterialProgrammingE!$B:$V,21,0))</f>
        <v/>
      </c>
      <c r="Z19" s="22" t="str">
        <f>VLOOKUP(E19,[3]Relatório!$B$1:$AK$65536,36,0)</f>
        <v/>
      </c>
      <c r="AC19" s="24"/>
      <c r="AD19" s="24"/>
      <c r="AE19" s="24"/>
      <c r="AF19" s="24"/>
    </row>
    <row r="20" spans="1:32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VLOOKUP(A20,[2]ImportationMaterialProgrammingE!B:C,2,0)</f>
        <v>540200889</v>
      </c>
      <c r="F20" s="3" t="s">
        <v>585</v>
      </c>
      <c r="G20" s="3" t="s">
        <v>452</v>
      </c>
      <c r="H20" s="17">
        <f t="shared" ca="1" si="0"/>
        <v>72</v>
      </c>
      <c r="I20" s="15" t="str">
        <f>IF(VLOOKUP(A20,[2]ImportationMaterialProgrammingE!B:U,20,0)=0,"",VLOOKUP(A20,[2]ImportationMaterialProgrammingE!B:U,20,0))</f>
        <v>02/03/2022</v>
      </c>
      <c r="J20" s="15" t="str">
        <f>IF(VLOOKUP(A20,[2]ImportationMaterialProgrammingE!B:Y,24,0)&lt;&gt;"","Sim","Não")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P20" s="3" t="s">
        <v>586</v>
      </c>
      <c r="Q20" s="16" t="str">
        <f>VLOOKUP(A20,[2]ImportationMaterialProgrammingE!B:AN,39,0)</f>
        <v>2203846045</v>
      </c>
      <c r="R20" s="22">
        <f>VLOOKUP(E20,[3]Relatório!$B$1:$AK$65536,29,0)</f>
        <v>44617</v>
      </c>
      <c r="S20" s="17" t="str">
        <f>VLOOKUP(A20,[2]ImportationMaterialProgrammingE!B:F,5,0)</f>
        <v>VERDE</v>
      </c>
      <c r="T20" s="22">
        <f>VLOOKUP(E20,[3]Relatório!$B$1:$AK$65536,33,0)</f>
        <v>44623</v>
      </c>
      <c r="U20" s="18">
        <f t="shared" ca="1" si="2"/>
        <v>9</v>
      </c>
      <c r="X20" s="15" t="str">
        <f>VLOOKUP(A20,[2]ImportationMaterialProgrammingE!B:X,23,0)</f>
        <v>FINALIZADO</v>
      </c>
      <c r="Y20" s="1" t="str">
        <f>IF(X20="DTA TRANSP","",VLOOKUP(A20,[2]ImportationMaterialProgrammingE!$B:$V,21,0))</f>
        <v>02/03/2022</v>
      </c>
      <c r="Z20" s="22">
        <f>VLOOKUP(E20,[3]Relatório!$B$1:$AK$65536,36,0)</f>
        <v>44623</v>
      </c>
      <c r="AA20" s="3" t="s">
        <v>457</v>
      </c>
      <c r="AC20" s="24"/>
      <c r="AD20" s="24"/>
      <c r="AE20" s="24"/>
      <c r="AF20" s="24"/>
    </row>
    <row r="21" spans="1:32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VLOOKUP(A21,[2]ImportationMaterialProgrammingE!B:C,2,0)</f>
        <v>540200763</v>
      </c>
      <c r="F21" s="3" t="s">
        <v>585</v>
      </c>
      <c r="G21" s="3" t="s">
        <v>452</v>
      </c>
      <c r="H21" s="17">
        <f t="shared" ca="1" si="0"/>
        <v>72</v>
      </c>
      <c r="I21" s="15" t="str">
        <f>IF(VLOOKUP(A21,[2]ImportationMaterialProgrammingE!B:U,20,0)=0,"",VLOOKUP(A21,[2]ImportationMaterialProgrammingE!B:U,20,0))</f>
        <v>15/02/2022</v>
      </c>
      <c r="J21" s="15" t="str">
        <f>IF(VLOOKUP(A21,[2]ImportationMaterialProgrammingE!B:Y,24,0)&lt;&gt;"","Sim","Não")</f>
        <v>Não</v>
      </c>
      <c r="K21" s="15" t="str">
        <f>IF(VLOOKUP(A21,[2]ImportationMaterialProgrammingE!B:X,23,0)="DTA TRANSP",VLOOKUP(A21,[2]ImportationMaterialProgrammingE!B:V,21,0),"")</f>
        <v>03/03/2022</v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P21" s="3" t="s">
        <v>586</v>
      </c>
      <c r="Q21" s="16" t="str">
        <f>VLOOKUP(A21,[2]ImportationMaterialProgrammingE!B:AN,39,0)</f>
        <v xml:space="preserve">          </v>
      </c>
      <c r="R21" s="22">
        <f>VLOOKUP(E21,[3]Relatório!$B$1:$AK$65536,29,0)</f>
        <v>44629</v>
      </c>
      <c r="S21" s="17" t="str">
        <f>VLOOKUP(A21,[2]ImportationMaterialProgrammingE!B:F,5,0)</f>
        <v/>
      </c>
      <c r="T21" s="22" t="str">
        <f>VLOOKUP(E21,[3]Relatório!$B$1:$AK$65536,33,0)</f>
        <v/>
      </c>
      <c r="U21" s="18" t="str">
        <f t="shared" ca="1" si="2"/>
        <v/>
      </c>
      <c r="X21" s="15" t="str">
        <f>VLOOKUP(A21,[2]ImportationMaterialProgrammingE!B:X,23,0)</f>
        <v>DTA TRANSP</v>
      </c>
      <c r="Y21" s="1" t="str">
        <f>IF(X21="DTA TRANSP","",VLOOKUP(A21,[2]ImportationMaterialProgrammingE!$B:$V,21,0))</f>
        <v/>
      </c>
      <c r="Z21" s="22" t="str">
        <f>VLOOKUP(E21,[3]Relatório!$B$1:$AK$65536,36,0)</f>
        <v/>
      </c>
      <c r="AC21" s="24"/>
      <c r="AD21" s="24"/>
      <c r="AE21" s="24"/>
      <c r="AF21" s="24"/>
    </row>
    <row r="22" spans="1:32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VLOOKUP(A22,[2]ImportationMaterialProgrammingE!B:C,2,0)</f>
        <v>540200892</v>
      </c>
      <c r="F22" s="3" t="s">
        <v>585</v>
      </c>
      <c r="G22" s="3" t="s">
        <v>452</v>
      </c>
      <c r="H22" s="17">
        <f t="shared" ca="1" si="0"/>
        <v>72</v>
      </c>
      <c r="I22" s="15" t="str">
        <f>IF(VLOOKUP(A22,[2]ImportationMaterialProgrammingE!B:U,20,0)=0,"",VLOOKUP(A22,[2]ImportationMaterialProgrammingE!B:U,20,0))</f>
        <v>08/03/2022</v>
      </c>
      <c r="J22" s="15" t="str">
        <f>IF(VLOOKUP(A22,[2]ImportationMaterialProgrammingE!B:Y,24,0)&lt;&gt;"","Sim","Não")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Q22" s="16" t="str">
        <f>VLOOKUP(A22,[2]ImportationMaterialProgrammingE!B:AN,39,0)</f>
        <v xml:space="preserve">          </v>
      </c>
      <c r="R22" s="22" t="str">
        <f>VLOOKUP(E22,[3]Relatório!$B$1:$AK$65536,29,0)</f>
        <v/>
      </c>
      <c r="S22" s="17" t="str">
        <f>VLOOKUP(A22,[2]ImportationMaterialProgrammingE!B:F,5,0)</f>
        <v/>
      </c>
      <c r="T22" s="22" t="str">
        <f>VLOOKUP(E22,[3]Relatório!$B$1:$AK$65536,33,0)</f>
        <v/>
      </c>
      <c r="U22" s="18" t="str">
        <f t="shared" ca="1" si="2"/>
        <v/>
      </c>
      <c r="X22" s="15" t="str">
        <f>VLOOKUP(A22,[2]ImportationMaterialProgrammingE!B:X,23,0)</f>
        <v/>
      </c>
      <c r="Y22" s="1" t="str">
        <f>IF(X22="DTA TRANSP","",VLOOKUP(A22,[2]ImportationMaterialProgrammingE!$B:$V,21,0))</f>
        <v/>
      </c>
      <c r="Z22" s="22" t="str">
        <f>VLOOKUP(E22,[3]Relatório!$B$1:$AK$65536,36,0)</f>
        <v/>
      </c>
      <c r="AC22" s="24"/>
      <c r="AD22" s="24"/>
      <c r="AE22" s="24"/>
      <c r="AF22" s="24"/>
    </row>
    <row r="23" spans="1:32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VLOOKUP(A23,[2]ImportationMaterialProgrammingE!B:C,2,0)</f>
        <v>540200895</v>
      </c>
      <c r="F23" s="3" t="s">
        <v>585</v>
      </c>
      <c r="G23" s="3" t="s">
        <v>452</v>
      </c>
      <c r="H23" s="17">
        <f t="shared" ca="1" si="0"/>
        <v>72</v>
      </c>
      <c r="I23" s="15" t="str">
        <f>IF(VLOOKUP(A23,[2]ImportationMaterialProgrammingE!B:U,20,0)=0,"",VLOOKUP(A23,[2]ImportationMaterialProgrammingE!B:U,20,0))</f>
        <v>08/03/2022</v>
      </c>
      <c r="J23" s="15" t="str">
        <f>IF(VLOOKUP(A23,[2]ImportationMaterialProgrammingE!B:Y,24,0)&lt;&gt;"","Sim","Não")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VLOOKUP(A23,[2]ImportationMaterialProgrammingE!B:AN,39,0)</f>
        <v xml:space="preserve">          </v>
      </c>
      <c r="R23" s="22">
        <f>VLOOKUP(E23,[3]Relatório!$B$1:$AK$65536,29,0)</f>
        <v>44629</v>
      </c>
      <c r="S23" s="17" t="str">
        <f>VLOOKUP(A23,[2]ImportationMaterialProgrammingE!B:F,5,0)</f>
        <v/>
      </c>
      <c r="T23" s="22" t="str">
        <f>VLOOKUP(E23,[3]Relatório!$B$1:$AK$65536,33,0)</f>
        <v/>
      </c>
      <c r="U23" s="18" t="str">
        <f t="shared" ca="1" si="2"/>
        <v/>
      </c>
      <c r="X23" s="15" t="str">
        <f>VLOOKUP(A23,[2]ImportationMaterialProgrammingE!B:X,23,0)</f>
        <v/>
      </c>
      <c r="Y23" s="1" t="str">
        <f>IF(X23="DTA TRANSP","",VLOOKUP(A23,[2]ImportationMaterialProgrammingE!$B:$V,21,0))</f>
        <v/>
      </c>
      <c r="Z23" s="22" t="str">
        <f>VLOOKUP(E23,[3]Relatório!$B$1:$AK$65536,36,0)</f>
        <v/>
      </c>
      <c r="AC23" s="24"/>
      <c r="AD23" s="24"/>
      <c r="AE23" s="24"/>
      <c r="AF23" s="24"/>
    </row>
    <row r="24" spans="1:32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VLOOKUP(A24,[2]ImportationMaterialProgrammingE!B:C,2,0)</f>
        <v>540200896</v>
      </c>
      <c r="F24" s="3" t="s">
        <v>585</v>
      </c>
      <c r="G24" s="3" t="s">
        <v>452</v>
      </c>
      <c r="H24" s="17">
        <f t="shared" ca="1" si="0"/>
        <v>72</v>
      </c>
      <c r="I24" s="15" t="str">
        <f>IF(VLOOKUP(A24,[2]ImportationMaterialProgrammingE!B:U,20,0)=0,"",VLOOKUP(A24,[2]ImportationMaterialProgrammingE!B:U,20,0))</f>
        <v>11/03/2022</v>
      </c>
      <c r="J24" s="15" t="str">
        <f>IF(VLOOKUP(A24,[2]ImportationMaterialProgrammingE!B:Y,24,0)&lt;&gt;"","Sim","Não")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VLOOKUP(A24,[2]ImportationMaterialProgrammingE!B:AN,39,0)</f>
        <v xml:space="preserve">          </v>
      </c>
      <c r="R24" s="22" t="str">
        <f>VLOOKUP(E24,[3]Relatório!$B$1:$AK$65536,29,0)</f>
        <v/>
      </c>
      <c r="S24" s="17" t="str">
        <f>VLOOKUP(A24,[2]ImportationMaterialProgrammingE!B:F,5,0)</f>
        <v/>
      </c>
      <c r="T24" s="22" t="str">
        <f>VLOOKUP(E24,[3]Relatório!$B$1:$AK$65536,33,0)</f>
        <v/>
      </c>
      <c r="U24" s="18" t="str">
        <f t="shared" ca="1" si="2"/>
        <v/>
      </c>
      <c r="X24" s="15" t="str">
        <f>VLOOKUP(A24,[2]ImportationMaterialProgrammingE!B:X,23,0)</f>
        <v/>
      </c>
      <c r="Y24" s="1" t="str">
        <f>IF(X24="DTA TRANSP","",VLOOKUP(A24,[2]ImportationMaterialProgrammingE!$B:$V,21,0))</f>
        <v/>
      </c>
      <c r="Z24" s="22" t="str">
        <f>VLOOKUP(E24,[3]Relatório!$B$1:$AK$65536,36,0)</f>
        <v/>
      </c>
      <c r="AC24" s="24"/>
      <c r="AD24" s="24"/>
      <c r="AE24" s="24"/>
      <c r="AF24" s="24"/>
    </row>
    <row r="25" spans="1:32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VLOOKUP(A25,[2]ImportationMaterialProgrammingE!B:C,2,0)</f>
        <v>540200897</v>
      </c>
      <c r="F25" s="3" t="s">
        <v>585</v>
      </c>
      <c r="G25" s="3" t="s">
        <v>452</v>
      </c>
      <c r="H25" s="17">
        <f t="shared" ca="1" si="0"/>
        <v>72</v>
      </c>
      <c r="I25" s="15" t="str">
        <f>IF(VLOOKUP(A25,[2]ImportationMaterialProgrammingE!B:U,20,0)=0,"",VLOOKUP(A25,[2]ImportationMaterialProgrammingE!B:U,20,0))</f>
        <v>22/02/2022</v>
      </c>
      <c r="J25" s="15" t="str">
        <f>IF(VLOOKUP(A25,[2]ImportationMaterialProgrammingE!B:Y,24,0)&lt;&gt;"","Sim","Não")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P25" s="3" t="s">
        <v>586</v>
      </c>
      <c r="Q25" s="16" t="str">
        <f>VLOOKUP(A25,[2]ImportationMaterialProgrammingE!B:AN,39,0)</f>
        <v>2203410620</v>
      </c>
      <c r="R25" s="22">
        <f>VLOOKUP(E25,[3]Relatório!$B$1:$AK$65536,29,0)</f>
        <v>44613</v>
      </c>
      <c r="S25" s="17" t="str">
        <f>VLOOKUP(A25,[2]ImportationMaterialProgrammingE!B:F,5,0)</f>
        <v>VERDE</v>
      </c>
      <c r="T25" s="22">
        <f>VLOOKUP(E25,[3]Relatório!$B$1:$AK$65536,33,0)</f>
        <v>44613</v>
      </c>
      <c r="U25" s="18">
        <f t="shared" ca="1" si="2"/>
        <v>-1</v>
      </c>
      <c r="X25" s="15" t="str">
        <f>VLOOKUP(A25,[2]ImportationMaterialProgrammingE!B:X,23,0)</f>
        <v>FINALIZADO</v>
      </c>
      <c r="Y25" s="1" t="str">
        <f>IF(X25="DTA TRANSP","",VLOOKUP(A25,[2]ImportationMaterialProgrammingE!$B:$V,21,0))</f>
        <v>22/02/2022</v>
      </c>
      <c r="Z25" s="22">
        <f>VLOOKUP(E25,[3]Relatório!$B$1:$AK$65536,36,0)</f>
        <v>44613</v>
      </c>
      <c r="AA25" s="3" t="s">
        <v>457</v>
      </c>
      <c r="AC25" s="24"/>
      <c r="AD25" s="24"/>
      <c r="AE25" s="24"/>
      <c r="AF25" s="24"/>
    </row>
    <row r="26" spans="1:32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VLOOKUP(A26,[2]ImportationMaterialProgrammingE!B:C,2,0)</f>
        <v>540200898</v>
      </c>
      <c r="F26" s="3" t="s">
        <v>585</v>
      </c>
      <c r="G26" s="3" t="s">
        <v>452</v>
      </c>
      <c r="H26" s="17">
        <f t="shared" ca="1" si="0"/>
        <v>72</v>
      </c>
      <c r="I26" s="15" t="str">
        <f>IF(VLOOKUP(A26,[2]ImportationMaterialProgrammingE!B:U,20,0)=0,"",VLOOKUP(A26,[2]ImportationMaterialProgrammingE!B:U,20,0))</f>
        <v>23/02/2022</v>
      </c>
      <c r="J26" s="15" t="str">
        <f>IF(VLOOKUP(A26,[2]ImportationMaterialProgrammingE!B:Y,24,0)&lt;&gt;"","Sim","Não")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P26" s="3" t="s">
        <v>586</v>
      </c>
      <c r="Q26" s="16" t="str">
        <f>VLOOKUP(A26,[2]ImportationMaterialProgrammingE!B:AN,39,0)</f>
        <v>2203660197</v>
      </c>
      <c r="R26" s="22">
        <f>VLOOKUP(E26,[3]Relatório!$B$1:$AK$65536,29,0)</f>
        <v>44615</v>
      </c>
      <c r="S26" s="17" t="str">
        <f>VLOOKUP(A26,[2]ImportationMaterialProgrammingE!B:F,5,0)</f>
        <v>VERDE</v>
      </c>
      <c r="T26" s="22">
        <f>VLOOKUP(E26,[3]Relatório!$B$1:$AK$65536,33,0)</f>
        <v>44616</v>
      </c>
      <c r="U26" s="18">
        <f t="shared" ca="1" si="2"/>
        <v>2</v>
      </c>
      <c r="X26" s="15" t="str">
        <f>VLOOKUP(A26,[2]ImportationMaterialProgrammingE!B:X,23,0)</f>
        <v>FINALIZADO</v>
      </c>
      <c r="Y26" s="1" t="str">
        <f>IF(X26="DTA TRANSP","",VLOOKUP(A26,[2]ImportationMaterialProgrammingE!$B:$V,21,0))</f>
        <v>23/02/2022</v>
      </c>
      <c r="Z26" s="22">
        <f>VLOOKUP(E26,[3]Relatório!$B$1:$AK$65536,36,0)</f>
        <v>44616</v>
      </c>
      <c r="AA26" s="3" t="s">
        <v>457</v>
      </c>
      <c r="AC26" s="24"/>
      <c r="AD26" s="24"/>
      <c r="AE26" s="24"/>
      <c r="AF26" s="24"/>
    </row>
    <row r="27" spans="1:32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VLOOKUP(A27,[2]ImportationMaterialProgrammingE!B:C,2,0)</f>
        <v>540200899</v>
      </c>
      <c r="F27" s="3" t="s">
        <v>585</v>
      </c>
      <c r="G27" s="3" t="s">
        <v>452</v>
      </c>
      <c r="H27" s="17">
        <f t="shared" ca="1" si="0"/>
        <v>72</v>
      </c>
      <c r="I27" s="15" t="str">
        <f>IF(VLOOKUP(A27,[2]ImportationMaterialProgrammingE!B:U,20,0)=0,"",VLOOKUP(A27,[2]ImportationMaterialProgrammingE!B:U,20,0))</f>
        <v>03/03/2022</v>
      </c>
      <c r="J27" s="15" t="str">
        <f>IF(VLOOKUP(A27,[2]ImportationMaterialProgrammingE!B:Y,24,0)&lt;&gt;"","Sim","Não")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P27" s="3" t="s">
        <v>586</v>
      </c>
      <c r="Q27" s="16" t="str">
        <f>VLOOKUP(A27,[2]ImportationMaterialProgrammingE!B:AN,39,0)</f>
        <v>2203817908</v>
      </c>
      <c r="R27" s="22">
        <f>VLOOKUP(E27,[3]Relatório!$B$1:$AK$65536,29,0)</f>
        <v>44617</v>
      </c>
      <c r="S27" s="17" t="str">
        <f>VLOOKUP(A27,[2]ImportationMaterialProgrammingE!B:F,5,0)</f>
        <v>VERMELHO</v>
      </c>
      <c r="T27" s="22" t="str">
        <f>VLOOKUP(E27,[3]Relatório!$B$1:$AK$65536,33,0)</f>
        <v/>
      </c>
      <c r="U27" s="18" t="str">
        <f t="shared" ca="1" si="2"/>
        <v/>
      </c>
      <c r="X27" s="15" t="str">
        <f>VLOOKUP(A27,[2]ImportationMaterialProgrammingE!B:X,23,0)</f>
        <v>AGUARDANDO TRANSPORTE</v>
      </c>
      <c r="Y27" s="1" t="str">
        <f>IF(X27="DTA TRANSP","",VLOOKUP(A27,[2]ImportationMaterialProgrammingE!$B:$V,21,0))</f>
        <v/>
      </c>
      <c r="Z27" s="22" t="str">
        <f>VLOOKUP(E27,[3]Relatório!$B$1:$AK$65536,36,0)</f>
        <v/>
      </c>
      <c r="AC27" s="24"/>
      <c r="AD27" s="24"/>
      <c r="AE27" s="24"/>
      <c r="AF27" s="24"/>
    </row>
    <row r="28" spans="1:32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VLOOKUP(A28,[2]ImportationMaterialProgrammingE!B:C,2,0)</f>
        <v>540200900</v>
      </c>
      <c r="F28" s="3" t="s">
        <v>585</v>
      </c>
      <c r="G28" s="3" t="s">
        <v>452</v>
      </c>
      <c r="H28" s="17">
        <f t="shared" ca="1" si="0"/>
        <v>72</v>
      </c>
      <c r="I28" s="15" t="str">
        <f>IF(VLOOKUP(A28,[2]ImportationMaterialProgrammingE!B:U,20,0)=0,"",VLOOKUP(A28,[2]ImportationMaterialProgrammingE!B:U,20,0))</f>
        <v>21/02/2022</v>
      </c>
      <c r="J28" s="15" t="str">
        <f>IF(VLOOKUP(A28,[2]ImportationMaterialProgrammingE!B:Y,24,0)&lt;&gt;"","Sim","Não")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P28" s="3" t="s">
        <v>586</v>
      </c>
      <c r="Q28" s="16" t="str">
        <f>VLOOKUP(A28,[2]ImportationMaterialProgrammingE!B:AN,39,0)</f>
        <v>2203405758</v>
      </c>
      <c r="R28" s="22">
        <f>VLOOKUP(E28,[3]Relatório!$B$1:$AK$65536,29,0)</f>
        <v>44613</v>
      </c>
      <c r="S28" s="17" t="str">
        <f>VLOOKUP(A28,[2]ImportationMaterialProgrammingE!B:F,5,0)</f>
        <v>VERDE</v>
      </c>
      <c r="T28" s="22">
        <f>VLOOKUP(E28,[3]Relatório!$B$1:$AK$65536,33,0)</f>
        <v>44613</v>
      </c>
      <c r="U28" s="18">
        <f t="shared" ca="1" si="2"/>
        <v>-1</v>
      </c>
      <c r="X28" s="15" t="str">
        <f>VLOOKUP(A28,[2]ImportationMaterialProgrammingE!B:X,23,0)</f>
        <v>FINALIZADO</v>
      </c>
      <c r="Y28" s="1" t="str">
        <f>IF(X28="DTA TRANSP","",VLOOKUP(A28,[2]ImportationMaterialProgrammingE!$B:$V,21,0))</f>
        <v>22/02/2022</v>
      </c>
      <c r="Z28" s="22">
        <f>VLOOKUP(E28,[3]Relatório!$B$1:$AK$65536,36,0)</f>
        <v>44613</v>
      </c>
      <c r="AA28" s="3" t="s">
        <v>457</v>
      </c>
      <c r="AC28" s="24"/>
      <c r="AD28" s="24"/>
      <c r="AE28" s="24"/>
      <c r="AF28" s="24"/>
    </row>
    <row r="29" spans="1:32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VLOOKUP(A29,[2]ImportationMaterialProgrammingE!B:C,2,0)</f>
        <v>540200901</v>
      </c>
      <c r="F29" s="3" t="s">
        <v>585</v>
      </c>
      <c r="G29" s="3" t="s">
        <v>452</v>
      </c>
      <c r="H29" s="17">
        <f t="shared" ca="1" si="0"/>
        <v>72</v>
      </c>
      <c r="I29" s="15" t="e">
        <f>IF(VLOOKUP(A29,[2]ImportationMaterialProgrammingE!B:U,20,0)=0,"",VLOOKUP(A29,[2]ImportationMaterialProgrammingE!B:U,20,0))</f>
        <v>#REF!</v>
      </c>
      <c r="J29" s="15" t="str">
        <f>IF(VLOOKUP(A29,[2]ImportationMaterialProgrammingE!B:Y,24,0)&lt;&gt;"","Sim","Não")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VLOOKUP(A29,[2]ImportationMaterialProgrammingE!B:AN,39,0)</f>
        <v xml:space="preserve">          </v>
      </c>
      <c r="R29" s="22" t="str">
        <f>VLOOKUP(E29,[3]Relatório!$B$1:$AK$65536,29,0)</f>
        <v/>
      </c>
      <c r="S29" s="17" t="str">
        <f>VLOOKUP(A29,[2]ImportationMaterialProgrammingE!B:F,5,0)</f>
        <v/>
      </c>
      <c r="T29" s="22" t="str">
        <f>VLOOKUP(E29,[3]Relatório!$B$1:$AK$65536,33,0)</f>
        <v/>
      </c>
      <c r="U29" s="18" t="str">
        <f t="shared" ca="1" si="2"/>
        <v/>
      </c>
      <c r="X29" s="15" t="str">
        <f>VLOOKUP(A29,[2]ImportationMaterialProgrammingE!B:X,23,0)</f>
        <v>DTA TRANSP</v>
      </c>
      <c r="Y29" s="1" t="str">
        <f>IF(X29="DTA TRANSP","",VLOOKUP(A29,[2]ImportationMaterialProgrammingE!$B:$V,21,0))</f>
        <v/>
      </c>
      <c r="Z29" s="22" t="str">
        <f>VLOOKUP(E29,[3]Relatório!$B$1:$AK$65536,36,0)</f>
        <v/>
      </c>
      <c r="AC29" s="24"/>
      <c r="AD29" s="24"/>
      <c r="AE29" s="24"/>
      <c r="AF29" s="24"/>
    </row>
    <row r="30" spans="1:32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VLOOKUP(A30,[2]ImportationMaterialProgrammingE!B:C,2,0)</f>
        <v>540200902</v>
      </c>
      <c r="F30" s="3" t="s">
        <v>585</v>
      </c>
      <c r="G30" s="3" t="s">
        <v>452</v>
      </c>
      <c r="H30" s="17">
        <f t="shared" ca="1" si="0"/>
        <v>72</v>
      </c>
      <c r="I30" s="15" t="str">
        <f>IF(VLOOKUP(A30,[2]ImportationMaterialProgrammingE!B:U,20,0)=0,"",VLOOKUP(A30,[2]ImportationMaterialProgrammingE!B:U,20,0))</f>
        <v>22/02/2022</v>
      </c>
      <c r="J30" s="15" t="str">
        <f>IF(VLOOKUP(A30,[2]ImportationMaterialProgrammingE!B:Y,24,0)&lt;&gt;"","Sim","Não")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P30" s="3" t="s">
        <v>586</v>
      </c>
      <c r="Q30" s="16" t="str">
        <f>VLOOKUP(A30,[2]ImportationMaterialProgrammingE!B:AN,39,0)</f>
        <v>2203522770</v>
      </c>
      <c r="R30" s="22">
        <f>VLOOKUP(E30,[3]Relatório!$B$1:$AK$65536,29,0)</f>
        <v>44614</v>
      </c>
      <c r="S30" s="17" t="str">
        <f>VLOOKUP(A30,[2]ImportationMaterialProgrammingE!B:F,5,0)</f>
        <v>VERDE</v>
      </c>
      <c r="T30" s="22">
        <f>VLOOKUP(E30,[3]Relatório!$B$1:$AK$65536,33,0)</f>
        <v>44614</v>
      </c>
      <c r="U30" s="18">
        <f t="shared" ca="1" si="2"/>
        <v>0</v>
      </c>
      <c r="X30" s="15" t="str">
        <f>VLOOKUP(A30,[2]ImportationMaterialProgrammingE!B:X,23,0)</f>
        <v>FINALIZADO</v>
      </c>
      <c r="Y30" s="1" t="str">
        <f>IF(X30="DTA TRANSP","",VLOOKUP(A30,[2]ImportationMaterialProgrammingE!$B:$V,21,0))</f>
        <v>23/02/2022</v>
      </c>
      <c r="Z30" s="22">
        <f>VLOOKUP(E30,[3]Relatório!$B$1:$AK$65536,36,0)</f>
        <v>44614</v>
      </c>
      <c r="AA30" s="3" t="s">
        <v>457</v>
      </c>
      <c r="AC30" s="24"/>
      <c r="AD30" s="24"/>
      <c r="AE30" s="24"/>
      <c r="AF30" s="24"/>
    </row>
    <row r="31" spans="1:32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VLOOKUP(A31,[2]ImportationMaterialProgrammingE!B:C,2,0)</f>
        <v>540200903</v>
      </c>
      <c r="F31" s="3" t="s">
        <v>585</v>
      </c>
      <c r="G31" s="3" t="s">
        <v>452</v>
      </c>
      <c r="H31" s="17">
        <f t="shared" ca="1" si="0"/>
        <v>72</v>
      </c>
      <c r="I31" s="15" t="str">
        <f>IF(VLOOKUP(A31,[2]ImportationMaterialProgrammingE!B:U,20,0)=0,"",VLOOKUP(A31,[2]ImportationMaterialProgrammingE!B:U,20,0))</f>
        <v>02/03/2022</v>
      </c>
      <c r="J31" s="15" t="str">
        <f>IF(VLOOKUP(A31,[2]ImportationMaterialProgrammingE!B:Y,24,0)&lt;&gt;"","Sim","Não")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P31" s="3" t="s">
        <v>586</v>
      </c>
      <c r="Q31" s="16" t="str">
        <f>VLOOKUP(A31,[2]ImportationMaterialProgrammingE!B:AN,39,0)</f>
        <v>2203431686</v>
      </c>
      <c r="R31" s="22">
        <f>VLOOKUP(E31,[3]Relatório!$B$1:$AK$65536,29,0)</f>
        <v>44613</v>
      </c>
      <c r="S31" s="17" t="str">
        <f>VLOOKUP(A31,[2]ImportationMaterialProgrammingE!B:F,5,0)</f>
        <v>VERDE</v>
      </c>
      <c r="T31" s="22">
        <f>VLOOKUP(E31,[3]Relatório!$B$1:$AK$65536,33,0)</f>
        <v>44614</v>
      </c>
      <c r="U31" s="18">
        <f t="shared" ca="1" si="2"/>
        <v>0</v>
      </c>
      <c r="X31" s="15" t="str">
        <f>VLOOKUP(A31,[2]ImportationMaterialProgrammingE!B:X,23,0)</f>
        <v>FINALIZADO</v>
      </c>
      <c r="Y31" s="1" t="str">
        <f>IF(X31="DTA TRANSP","",VLOOKUP(A31,[2]ImportationMaterialProgrammingE!$B:$V,21,0))</f>
        <v>23/02/2022</v>
      </c>
      <c r="Z31" s="22">
        <f>VLOOKUP(E31,[3]Relatório!$B$1:$AK$65536,36,0)</f>
        <v>44614</v>
      </c>
      <c r="AA31" s="3" t="s">
        <v>457</v>
      </c>
      <c r="AC31" s="24"/>
      <c r="AD31" s="24"/>
      <c r="AE31" s="24"/>
      <c r="AF31" s="24"/>
    </row>
    <row r="32" spans="1:32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VLOOKUP(A32,[2]ImportationMaterialProgrammingE!B:C,2,0)</f>
        <v>540200904</v>
      </c>
      <c r="F32" s="3" t="s">
        <v>585</v>
      </c>
      <c r="G32" s="3" t="s">
        <v>452</v>
      </c>
      <c r="H32" s="17">
        <f t="shared" ca="1" si="0"/>
        <v>72</v>
      </c>
      <c r="I32" s="15" t="str">
        <f>IF(VLOOKUP(A32,[2]ImportationMaterialProgrammingE!B:U,20,0)=0,"",VLOOKUP(A32,[2]ImportationMaterialProgrammingE!B:U,20,0))</f>
        <v>02/03/2022</v>
      </c>
      <c r="J32" s="15" t="str">
        <f>IF(VLOOKUP(A32,[2]ImportationMaterialProgrammingE!B:Y,24,0)&lt;&gt;"","Sim","Não")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VLOOKUP(A32,[2]ImportationMaterialProgrammingE!B:AN,39,0)</f>
        <v xml:space="preserve">          </v>
      </c>
      <c r="R32" s="22" t="str">
        <f>VLOOKUP(E32,[3]Relatório!$B$1:$AK$65536,29,0)</f>
        <v/>
      </c>
      <c r="S32" s="17" t="str">
        <f>VLOOKUP(A32,[2]ImportationMaterialProgrammingE!B:F,5,0)</f>
        <v/>
      </c>
      <c r="T32" s="22" t="str">
        <f>VLOOKUP(E32,[3]Relatório!$B$1:$AK$65536,33,0)</f>
        <v/>
      </c>
      <c r="U32" s="18" t="str">
        <f t="shared" ca="1" si="2"/>
        <v/>
      </c>
      <c r="X32" s="15" t="str">
        <f>VLOOKUP(A32,[2]ImportationMaterialProgrammingE!B:X,23,0)</f>
        <v/>
      </c>
      <c r="Y32" s="1" t="str">
        <f>IF(X32="DTA TRANSP","",VLOOKUP(A32,[2]ImportationMaterialProgrammingE!$B:$V,21,0))</f>
        <v/>
      </c>
      <c r="Z32" s="22" t="str">
        <f>VLOOKUP(E32,[3]Relatório!$B$1:$AK$65536,36,0)</f>
        <v/>
      </c>
      <c r="AC32" s="24"/>
      <c r="AD32" s="24"/>
      <c r="AE32" s="24"/>
      <c r="AF32" s="24"/>
    </row>
    <row r="33" spans="1:32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VLOOKUP(A33,[2]ImportationMaterialProgrammingE!B:C,2,0)</f>
        <v>540200905</v>
      </c>
      <c r="F33" s="3" t="s">
        <v>585</v>
      </c>
      <c r="G33" s="3" t="s">
        <v>452</v>
      </c>
      <c r="H33" s="17">
        <f t="shared" ca="1" si="0"/>
        <v>72</v>
      </c>
      <c r="I33" s="15" t="str">
        <f>IF(VLOOKUP(A33,[2]ImportationMaterialProgrammingE!B:U,20,0)=0,"",VLOOKUP(A33,[2]ImportationMaterialProgrammingE!B:U,20,0))</f>
        <v>22/02/2022</v>
      </c>
      <c r="J33" s="15" t="str">
        <f>IF(VLOOKUP(A33,[2]ImportationMaterialProgrammingE!B:Y,24,0)&lt;&gt;"","Sim","Não")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P33" s="3" t="s">
        <v>586</v>
      </c>
      <c r="Q33" s="16" t="str">
        <f>VLOOKUP(A33,[2]ImportationMaterialProgrammingE!B:AN,39,0)</f>
        <v>2203427638</v>
      </c>
      <c r="R33" s="22">
        <f>VLOOKUP(E33,[3]Relatório!$B$1:$AK$65536,29,0)</f>
        <v>44613</v>
      </c>
      <c r="S33" s="17" t="str">
        <f>VLOOKUP(A33,[2]ImportationMaterialProgrammingE!B:F,5,0)</f>
        <v>VERDE</v>
      </c>
      <c r="T33" s="22">
        <f>VLOOKUP(E33,[3]Relatório!$B$1:$AK$65536,33,0)</f>
        <v>44614</v>
      </c>
      <c r="U33" s="18">
        <f t="shared" ca="1" si="2"/>
        <v>0</v>
      </c>
      <c r="X33" s="15" t="str">
        <f>VLOOKUP(A33,[2]ImportationMaterialProgrammingE!B:X,23,0)</f>
        <v>FINALIZADO</v>
      </c>
      <c r="Y33" s="1" t="str">
        <f>IF(X33="DTA TRANSP","",VLOOKUP(A33,[2]ImportationMaterialProgrammingE!$B:$V,21,0))</f>
        <v>22/02/2022</v>
      </c>
      <c r="Z33" s="22">
        <f>VLOOKUP(E33,[3]Relatório!$B$1:$AK$65536,36,0)</f>
        <v>44614</v>
      </c>
      <c r="AA33" s="3" t="s">
        <v>457</v>
      </c>
      <c r="AC33" s="24"/>
      <c r="AD33" s="24"/>
      <c r="AE33" s="24"/>
      <c r="AF33" s="24"/>
    </row>
    <row r="34" spans="1:32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VLOOKUP(A34,[2]ImportationMaterialProgrammingE!B:C,2,0)</f>
        <v>540200906</v>
      </c>
      <c r="F34" s="3" t="s">
        <v>585</v>
      </c>
      <c r="G34" s="3" t="s">
        <v>452</v>
      </c>
      <c r="H34" s="17">
        <f t="shared" ca="1" si="0"/>
        <v>72</v>
      </c>
      <c r="I34" s="15" t="str">
        <f>IF(VLOOKUP(A34,[2]ImportationMaterialProgrammingE!B:U,20,0)=0,"",VLOOKUP(A34,[2]ImportationMaterialProgrammingE!B:U,20,0))</f>
        <v>02/02/2022</v>
      </c>
      <c r="J34" s="15" t="str">
        <f>IF(VLOOKUP(A34,[2]ImportationMaterialProgrammingE!B:Y,24,0)&lt;&gt;"","Sim","Não")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P34" s="3" t="s">
        <v>586</v>
      </c>
      <c r="Q34" s="16" t="str">
        <f>VLOOKUP(A34,[2]ImportationMaterialProgrammingE!B:AN,39,0)</f>
        <v>2203444320</v>
      </c>
      <c r="R34" s="22">
        <f>VLOOKUP(E34,[3]Relatório!$B$1:$AK$65536,29,0)</f>
        <v>44613</v>
      </c>
      <c r="S34" s="17" t="str">
        <f>VLOOKUP(A34,[2]ImportationMaterialProgrammingE!B:F,5,0)</f>
        <v>VERDE</v>
      </c>
      <c r="T34" s="22">
        <f>VLOOKUP(E34,[3]Relatório!$B$1:$AK$65536,33,0)</f>
        <v>44614</v>
      </c>
      <c r="U34" s="18">
        <f t="shared" ca="1" si="2"/>
        <v>0</v>
      </c>
      <c r="X34" s="15" t="str">
        <f>VLOOKUP(A34,[2]ImportationMaterialProgrammingE!B:X,23,0)</f>
        <v>MBB</v>
      </c>
      <c r="Y34" s="1" t="str">
        <f>IF(X34="DTA TRANSP","",VLOOKUP(A34,[2]ImportationMaterialProgrammingE!$B:$V,21,0))</f>
        <v>02/03/2022</v>
      </c>
      <c r="Z34" s="22">
        <f>VLOOKUP(E34,[3]Relatório!$B$1:$AK$65536,36,0)</f>
        <v>44615</v>
      </c>
      <c r="AA34" s="3" t="s">
        <v>457</v>
      </c>
      <c r="AC34" s="24"/>
      <c r="AD34" s="24"/>
      <c r="AE34" s="24"/>
      <c r="AF34" s="24"/>
    </row>
    <row r="35" spans="1:32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VLOOKUP(A35,[2]ImportationMaterialProgrammingE!B:C,2,0)</f>
        <v>540200907</v>
      </c>
      <c r="F35" s="3" t="s">
        <v>585</v>
      </c>
      <c r="G35" s="3" t="s">
        <v>452</v>
      </c>
      <c r="H35" s="17">
        <f t="shared" ca="1" si="0"/>
        <v>72</v>
      </c>
      <c r="I35" s="15" t="str">
        <f>IF(VLOOKUP(A35,[2]ImportationMaterialProgrammingE!B:U,20,0)=0,"",VLOOKUP(A35,[2]ImportationMaterialProgrammingE!B:U,20,0))</f>
        <v>21/02/2022</v>
      </c>
      <c r="J35" s="15" t="str">
        <f>IF(VLOOKUP(A35,[2]ImportationMaterialProgrammingE!B:Y,24,0)&lt;&gt;"","Sim","Não")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P35" s="3" t="s">
        <v>586</v>
      </c>
      <c r="Q35" s="16" t="str">
        <f>VLOOKUP(A35,[2]ImportationMaterialProgrammingE!B:AN,39,0)</f>
        <v>2203405502</v>
      </c>
      <c r="R35" s="22">
        <f>VLOOKUP(E35,[3]Relatório!$B$1:$AK$65536,29,0)</f>
        <v>44613</v>
      </c>
      <c r="S35" s="17" t="str">
        <f>VLOOKUP(A35,[2]ImportationMaterialProgrammingE!B:F,5,0)</f>
        <v>VERDE</v>
      </c>
      <c r="T35" s="22">
        <f>VLOOKUP(E35,[3]Relatório!$B$1:$AK$65536,33,0)</f>
        <v>44613</v>
      </c>
      <c r="U35" s="18">
        <f t="shared" ca="1" si="2"/>
        <v>-1</v>
      </c>
      <c r="X35" s="15" t="str">
        <f>VLOOKUP(A35,[2]ImportationMaterialProgrammingE!B:X,23,0)</f>
        <v>FINALIZADO</v>
      </c>
      <c r="Y35" s="1" t="str">
        <f>IF(X35="DTA TRANSP","",VLOOKUP(A35,[2]ImportationMaterialProgrammingE!$B:$V,21,0))</f>
        <v>23/02/2022</v>
      </c>
      <c r="Z35" s="22">
        <f>VLOOKUP(E35,[3]Relatório!$B$1:$AK$65536,36,0)</f>
        <v>44614</v>
      </c>
      <c r="AA35" s="3" t="s">
        <v>457</v>
      </c>
      <c r="AC35" s="24"/>
      <c r="AD35" s="24"/>
      <c r="AE35" s="24"/>
      <c r="AF35" s="24"/>
    </row>
    <row r="36" spans="1:32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VLOOKUP(A36,[2]ImportationMaterialProgrammingE!B:C,2,0)</f>
        <v>540200908</v>
      </c>
      <c r="F36" s="3" t="s">
        <v>585</v>
      </c>
      <c r="G36" s="3" t="s">
        <v>452</v>
      </c>
      <c r="H36" s="17">
        <f t="shared" ca="1" si="0"/>
        <v>72</v>
      </c>
      <c r="I36" s="15" t="str">
        <f>IF(VLOOKUP(A36,[2]ImportationMaterialProgrammingE!B:U,20,0)=0,"",VLOOKUP(A36,[2]ImportationMaterialProgrammingE!B:U,20,0))</f>
        <v>14/02/2022</v>
      </c>
      <c r="J36" s="15" t="str">
        <f>IF(VLOOKUP(A36,[2]ImportationMaterialProgrammingE!B:Y,24,0)&lt;&gt;"","Sim","Não")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P36" s="3" t="s">
        <v>586</v>
      </c>
      <c r="Q36" s="16" t="str">
        <f>VLOOKUP(A36,[2]ImportationMaterialProgrammingE!B:AN,39,0)</f>
        <v>2203411995</v>
      </c>
      <c r="R36" s="22">
        <f>VLOOKUP(E36,[3]Relatório!$B$1:$AK$65536,29,0)</f>
        <v>44613</v>
      </c>
      <c r="S36" s="17" t="str">
        <f>VLOOKUP(A36,[2]ImportationMaterialProgrammingE!B:F,5,0)</f>
        <v>VERDE</v>
      </c>
      <c r="T36" s="22">
        <f>VLOOKUP(E36,[3]Relatório!$B$1:$AK$65536,33,0)</f>
        <v>44613</v>
      </c>
      <c r="U36" s="18">
        <f t="shared" ca="1" si="2"/>
        <v>-1</v>
      </c>
      <c r="X36" s="15" t="str">
        <f>VLOOKUP(A36,[2]ImportationMaterialProgrammingE!B:X,23,0)</f>
        <v>FINALIZADO</v>
      </c>
      <c r="Y36" s="1" t="str">
        <f>IF(X36="DTA TRANSP","",VLOOKUP(A36,[2]ImportationMaterialProgrammingE!$B:$V,21,0))</f>
        <v>23/02/2022</v>
      </c>
      <c r="Z36" s="22">
        <f>VLOOKUP(E36,[3]Relatório!$B$1:$AK$65536,36,0)</f>
        <v>44614</v>
      </c>
      <c r="AA36" s="3" t="s">
        <v>457</v>
      </c>
      <c r="AC36" s="24"/>
      <c r="AD36" s="24"/>
      <c r="AE36" s="24"/>
      <c r="AF36" s="24"/>
    </row>
    <row r="37" spans="1:32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VLOOKUP(A37,[2]ImportationMaterialProgrammingE!B:C,2,0)</f>
        <v>540200909</v>
      </c>
      <c r="F37" s="3" t="s">
        <v>585</v>
      </c>
      <c r="G37" s="3" t="s">
        <v>452</v>
      </c>
      <c r="H37" s="17">
        <f t="shared" ca="1" si="0"/>
        <v>72</v>
      </c>
      <c r="I37" s="15" t="str">
        <f>IF(VLOOKUP(A37,[2]ImportationMaterialProgrammingE!B:U,20,0)=0,"",VLOOKUP(A37,[2]ImportationMaterialProgrammingE!B:U,20,0))</f>
        <v>23/02/2022</v>
      </c>
      <c r="J37" s="15" t="str">
        <f>IF(VLOOKUP(A37,[2]ImportationMaterialProgrammingE!B:Y,24,0)&lt;&gt;"","Sim","Não")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P37" s="3" t="s">
        <v>586</v>
      </c>
      <c r="Q37" s="16" t="str">
        <f>VLOOKUP(A37,[2]ImportationMaterialProgrammingE!B:AN,39,0)</f>
        <v>2203660219</v>
      </c>
      <c r="R37" s="22">
        <f>VLOOKUP(E37,[3]Relatório!$B$1:$AK$65536,29,0)</f>
        <v>44615</v>
      </c>
      <c r="S37" s="17" t="str">
        <f>VLOOKUP(A37,[2]ImportationMaterialProgrammingE!B:F,5,0)</f>
        <v>VERDE</v>
      </c>
      <c r="T37" s="22">
        <f>VLOOKUP(E37,[3]Relatório!$B$1:$AK$65536,33,0)</f>
        <v>44616</v>
      </c>
      <c r="U37" s="18">
        <f t="shared" ca="1" si="2"/>
        <v>2</v>
      </c>
      <c r="X37" s="15" t="str">
        <f>VLOOKUP(A37,[2]ImportationMaterialProgrammingE!B:X,23,0)</f>
        <v>FINALIZADO</v>
      </c>
      <c r="Y37" s="1" t="str">
        <f>IF(X37="DTA TRANSP","",VLOOKUP(A37,[2]ImportationMaterialProgrammingE!$B:$V,21,0))</f>
        <v>23/02/2022</v>
      </c>
      <c r="Z37" s="22">
        <f>VLOOKUP(E37,[3]Relatório!$B$1:$AK$65536,36,0)</f>
        <v>44616</v>
      </c>
      <c r="AA37" s="3" t="s">
        <v>457</v>
      </c>
      <c r="AC37" s="24"/>
      <c r="AD37" s="24"/>
      <c r="AE37" s="24"/>
      <c r="AF37" s="24"/>
    </row>
    <row r="38" spans="1:32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VLOOKUP(A38,[2]ImportationMaterialProgrammingE!B:C,2,0)</f>
        <v>540200919</v>
      </c>
      <c r="F38" s="3" t="s">
        <v>585</v>
      </c>
      <c r="G38" s="3" t="s">
        <v>452</v>
      </c>
      <c r="H38" s="17">
        <f t="shared" ca="1" si="0"/>
        <v>72</v>
      </c>
      <c r="I38" s="15" t="str">
        <f>IF(VLOOKUP(A38,[2]ImportationMaterialProgrammingE!B:U,20,0)=0,"",VLOOKUP(A38,[2]ImportationMaterialProgrammingE!B:U,20,0))</f>
        <v>08/02/2022</v>
      </c>
      <c r="J38" s="15" t="str">
        <f>IF(VLOOKUP(A38,[2]ImportationMaterialProgrammingE!B:Y,24,0)&lt;&gt;"","Sim","Não")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P38" s="3" t="s">
        <v>586</v>
      </c>
      <c r="Q38" s="16" t="str">
        <f>VLOOKUP(A38,[2]ImportationMaterialProgrammingE!B:AN,39,0)</f>
        <v>2203431910</v>
      </c>
      <c r="R38" s="22">
        <f>VLOOKUP(E38,[3]Relatório!$B$1:$AK$65536,29,0)</f>
        <v>44613</v>
      </c>
      <c r="S38" s="17" t="str">
        <f>VLOOKUP(A38,[2]ImportationMaterialProgrammingE!B:F,5,0)</f>
        <v>VERDE</v>
      </c>
      <c r="T38" s="22">
        <f>VLOOKUP(E38,[3]Relatório!$B$1:$AK$65536,33,0)</f>
        <v>44614</v>
      </c>
      <c r="U38" s="18">
        <f t="shared" ca="1" si="2"/>
        <v>0</v>
      </c>
      <c r="X38" s="15" t="str">
        <f>VLOOKUP(A38,[2]ImportationMaterialProgrammingE!B:X,23,0)</f>
        <v>FINALIZADO</v>
      </c>
      <c r="Y38" s="1" t="str">
        <f>IF(X38="DTA TRANSP","",VLOOKUP(A38,[2]ImportationMaterialProgrammingE!$B:$V,21,0))</f>
        <v>23/02/2022</v>
      </c>
      <c r="Z38" s="22">
        <f>VLOOKUP(E38,[3]Relatório!$B$1:$AK$65536,36,0)</f>
        <v>44614</v>
      </c>
      <c r="AA38" s="3" t="s">
        <v>457</v>
      </c>
      <c r="AC38" s="24"/>
      <c r="AD38" s="24"/>
      <c r="AE38" s="24"/>
      <c r="AF38" s="24"/>
    </row>
    <row r="39" spans="1:32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VLOOKUP(A39,[2]ImportationMaterialProgrammingE!B:C,2,0)</f>
        <v>540200918</v>
      </c>
      <c r="F39" s="3" t="s">
        <v>585</v>
      </c>
      <c r="G39" s="3" t="s">
        <v>452</v>
      </c>
      <c r="H39" s="17">
        <f t="shared" ca="1" si="0"/>
        <v>72</v>
      </c>
      <c r="I39" s="15" t="str">
        <f>IF(VLOOKUP(A39,[2]ImportationMaterialProgrammingE!B:U,20,0)=0,"",VLOOKUP(A39,[2]ImportationMaterialProgrammingE!B:U,20,0))</f>
        <v>21/02/2022</v>
      </c>
      <c r="J39" s="15" t="str">
        <f>IF(VLOOKUP(A39,[2]ImportationMaterialProgrammingE!B:Y,24,0)&lt;&gt;"","Sim","Não")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P39" s="3" t="s">
        <v>586</v>
      </c>
      <c r="Q39" s="16" t="str">
        <f>VLOOKUP(A39,[2]ImportationMaterialProgrammingE!B:AN,39,0)</f>
        <v>2203405693</v>
      </c>
      <c r="R39" s="22">
        <f>VLOOKUP(E39,[3]Relatório!$B$1:$AK$65536,29,0)</f>
        <v>44613</v>
      </c>
      <c r="S39" s="17" t="str">
        <f>VLOOKUP(A39,[2]ImportationMaterialProgrammingE!B:F,5,0)</f>
        <v>VERDE</v>
      </c>
      <c r="T39" s="22">
        <f>VLOOKUP(E39,[3]Relatório!$B$1:$AK$65536,33,0)</f>
        <v>44613</v>
      </c>
      <c r="U39" s="18">
        <f t="shared" ca="1" si="2"/>
        <v>-1</v>
      </c>
      <c r="X39" s="15" t="str">
        <f>VLOOKUP(A39,[2]ImportationMaterialProgrammingE!B:X,23,0)</f>
        <v>FINALIZADO</v>
      </c>
      <c r="Y39" s="1" t="str">
        <f>IF(X39="DTA TRANSP","",VLOOKUP(A39,[2]ImportationMaterialProgrammingE!$B:$V,21,0))</f>
        <v>23/02/2022</v>
      </c>
      <c r="Z39" s="22">
        <f>VLOOKUP(E39,[3]Relatório!$B$1:$AK$65536,36,0)</f>
        <v>44614</v>
      </c>
      <c r="AA39" s="3" t="s">
        <v>457</v>
      </c>
      <c r="AC39" s="24"/>
      <c r="AD39" s="24"/>
      <c r="AE39" s="24"/>
      <c r="AF39" s="24"/>
    </row>
    <row r="40" spans="1:32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VLOOKUP(A40,[2]ImportationMaterialProgrammingE!B:C,2,0)</f>
        <v>540200910</v>
      </c>
      <c r="F40" s="3" t="s">
        <v>585</v>
      </c>
      <c r="G40" s="3" t="s">
        <v>452</v>
      </c>
      <c r="H40" s="17">
        <f t="shared" ca="1" si="0"/>
        <v>72</v>
      </c>
      <c r="I40" s="15" t="str">
        <f>IF(VLOOKUP(A40,[2]ImportationMaterialProgrammingE!B:U,20,0)=0,"",VLOOKUP(A40,[2]ImportationMaterialProgrammingE!B:U,20,0))</f>
        <v>23/02/2022</v>
      </c>
      <c r="J40" s="15" t="str">
        <f>IF(VLOOKUP(A40,[2]ImportationMaterialProgrammingE!B:Y,24,0)&lt;&gt;"","Sim","Não")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P40" s="3" t="s">
        <v>586</v>
      </c>
      <c r="Q40" s="16" t="str">
        <f>VLOOKUP(A40,[2]ImportationMaterialProgrammingE!B:AN,39,0)</f>
        <v>2203431554</v>
      </c>
      <c r="R40" s="22">
        <f>VLOOKUP(E40,[3]Relatório!$B$1:$AK$65536,29,0)</f>
        <v>44613</v>
      </c>
      <c r="S40" s="17" t="str">
        <f>VLOOKUP(A40,[2]ImportationMaterialProgrammingE!B:F,5,0)</f>
        <v>VERDE</v>
      </c>
      <c r="T40" s="22">
        <f>VLOOKUP(E40,[3]Relatório!$B$1:$AK$65536,33,0)</f>
        <v>44614</v>
      </c>
      <c r="U40" s="18">
        <f t="shared" ca="1" si="2"/>
        <v>0</v>
      </c>
      <c r="X40" s="15" t="str">
        <f>VLOOKUP(A40,[2]ImportationMaterialProgrammingE!B:X,23,0)</f>
        <v>FINALIZADO</v>
      </c>
      <c r="Y40" s="1" t="str">
        <f>IF(X40="DTA TRANSP","",VLOOKUP(A40,[2]ImportationMaterialProgrammingE!$B:$V,21,0))</f>
        <v>23/02/2022</v>
      </c>
      <c r="Z40" s="22">
        <f>VLOOKUP(E40,[3]Relatório!$B$1:$AK$65536,36,0)</f>
        <v>44614</v>
      </c>
      <c r="AA40" s="3" t="s">
        <v>457</v>
      </c>
      <c r="AC40" s="24"/>
      <c r="AD40" s="24"/>
      <c r="AE40" s="24"/>
      <c r="AF40" s="24"/>
    </row>
    <row r="41" spans="1:32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VLOOKUP(A41,[2]ImportationMaterialProgrammingE!B:C,2,0)</f>
        <v>540200920</v>
      </c>
      <c r="F41" s="3" t="s">
        <v>585</v>
      </c>
      <c r="G41" s="3" t="s">
        <v>452</v>
      </c>
      <c r="H41" s="17">
        <f t="shared" ca="1" si="0"/>
        <v>72</v>
      </c>
      <c r="I41" s="15" t="str">
        <f>IF(VLOOKUP(A41,[2]ImportationMaterialProgrammingE!B:U,20,0)=0,"",VLOOKUP(A41,[2]ImportationMaterialProgrammingE!B:U,20,0))</f>
        <v>16/02/2022</v>
      </c>
      <c r="J41" s="15" t="str">
        <f>IF(VLOOKUP(A41,[2]ImportationMaterialProgrammingE!B:Y,24,0)&lt;&gt;"","Sim","Não")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P41" s="3" t="s">
        <v>586</v>
      </c>
      <c r="Q41" s="16" t="str">
        <f>VLOOKUP(A41,[2]ImportationMaterialProgrammingE!B:AN,39,0)</f>
        <v>2203406231</v>
      </c>
      <c r="R41" s="22">
        <f>VLOOKUP(E41,[3]Relatório!$B$1:$AK$65536,29,0)</f>
        <v>44613</v>
      </c>
      <c r="S41" s="17" t="str">
        <f>VLOOKUP(A41,[2]ImportationMaterialProgrammingE!B:F,5,0)</f>
        <v>VERDE</v>
      </c>
      <c r="T41" s="22">
        <f>VLOOKUP(E41,[3]Relatório!$B$1:$AK$65536,33,0)</f>
        <v>44613</v>
      </c>
      <c r="U41" s="18">
        <f t="shared" ca="1" si="2"/>
        <v>-1</v>
      </c>
      <c r="X41" s="15" t="str">
        <f>VLOOKUP(A41,[2]ImportationMaterialProgrammingE!B:X,23,0)</f>
        <v>FINALIZADO</v>
      </c>
      <c r="Y41" s="1" t="str">
        <f>IF(X41="DTA TRANSP","",VLOOKUP(A41,[2]ImportationMaterialProgrammingE!$B:$V,21,0))</f>
        <v>21/02/2022</v>
      </c>
      <c r="Z41" s="22">
        <f>VLOOKUP(E41,[3]Relatório!$B$1:$AK$65536,36,0)</f>
        <v>44613</v>
      </c>
      <c r="AA41" s="3" t="s">
        <v>457</v>
      </c>
      <c r="AC41" s="24"/>
      <c r="AD41" s="24"/>
      <c r="AE41" s="24"/>
      <c r="AF41" s="24"/>
    </row>
    <row r="42" spans="1:32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VLOOKUP(A42,[2]ImportationMaterialProgrammingE!B:C,2,0)</f>
        <v>540200911</v>
      </c>
      <c r="F42" s="3" t="s">
        <v>585</v>
      </c>
      <c r="G42" s="3" t="s">
        <v>452</v>
      </c>
      <c r="H42" s="17">
        <f t="shared" ca="1" si="0"/>
        <v>72</v>
      </c>
      <c r="I42" s="15" t="e">
        <f>IF(VLOOKUP(A42,[2]ImportationMaterialProgrammingE!B:U,20,0)=0,"",VLOOKUP(A42,[2]ImportationMaterialProgrammingE!B:U,20,0))</f>
        <v>#REF!</v>
      </c>
      <c r="J42" s="15" t="str">
        <f>IF(VLOOKUP(A42,[2]ImportationMaterialProgrammingE!B:Y,24,0)&lt;&gt;"","Sim","Não")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P42" s="3" t="s">
        <v>586</v>
      </c>
      <c r="Q42" s="16" t="str">
        <f>VLOOKUP(A42,[2]ImportationMaterialProgrammingE!B:AN,39,0)</f>
        <v>2203656904</v>
      </c>
      <c r="R42" s="22">
        <f>VLOOKUP(E42,[3]Relatório!$B$1:$AK$65536,29,0)</f>
        <v>44615</v>
      </c>
      <c r="S42" s="17" t="str">
        <f>VLOOKUP(A42,[2]ImportationMaterialProgrammingE!B:F,5,0)</f>
        <v>VERDE</v>
      </c>
      <c r="T42" s="22">
        <f>VLOOKUP(E42,[3]Relatório!$B$1:$AK$65536,33,0)</f>
        <v>44616</v>
      </c>
      <c r="U42" s="18">
        <f t="shared" ca="1" si="2"/>
        <v>2</v>
      </c>
      <c r="X42" s="15" t="str">
        <f>VLOOKUP(A42,[2]ImportationMaterialProgrammingE!B:X,23,0)</f>
        <v>DTA TRANSP</v>
      </c>
      <c r="Y42" s="1" t="str">
        <f>IF(X42="DTA TRANSP","",VLOOKUP(A42,[2]ImportationMaterialProgrammingE!$B:$V,21,0))</f>
        <v/>
      </c>
      <c r="Z42" s="22" t="str">
        <f>VLOOKUP(E42,[3]Relatório!$B$1:$AK$65536,36,0)</f>
        <v/>
      </c>
      <c r="AC42" s="24"/>
      <c r="AD42" s="24"/>
      <c r="AE42" s="24"/>
      <c r="AF42" s="24"/>
    </row>
    <row r="43" spans="1:32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VLOOKUP(A43,[2]ImportationMaterialProgrammingE!B:C,2,0)</f>
        <v>540200912</v>
      </c>
      <c r="F43" s="3" t="s">
        <v>585</v>
      </c>
      <c r="G43" s="3" t="s">
        <v>452</v>
      </c>
      <c r="H43" s="17">
        <f t="shared" ca="1" si="0"/>
        <v>72</v>
      </c>
      <c r="I43" s="15" t="str">
        <f>IF(VLOOKUP(A43,[2]ImportationMaterialProgrammingE!B:U,20,0)=0,"",VLOOKUP(A43,[2]ImportationMaterialProgrammingE!B:U,20,0))</f>
        <v>03/03/2022</v>
      </c>
      <c r="J43" s="15" t="str">
        <f>IF(VLOOKUP(A43,[2]ImportationMaterialProgrammingE!B:Y,24,0)&lt;&gt;"","Sim","Não")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P43" s="3" t="s">
        <v>586</v>
      </c>
      <c r="Q43" s="16" t="str">
        <f>VLOOKUP(A43,[2]ImportationMaterialProgrammingE!B:AN,39,0)</f>
        <v>2203973268</v>
      </c>
      <c r="R43" s="22">
        <f>VLOOKUP(E43,[3]Relatório!$B$1:$AK$65536,29,0)</f>
        <v>44622</v>
      </c>
      <c r="S43" s="17" t="str">
        <f>VLOOKUP(A43,[2]ImportationMaterialProgrammingE!B:F,5,0)</f>
        <v>VERDE</v>
      </c>
      <c r="T43" s="22">
        <f>VLOOKUP(E43,[3]Relatório!$B$1:$AK$65536,33,0)</f>
        <v>44623</v>
      </c>
      <c r="U43" s="18">
        <f t="shared" ca="1" si="2"/>
        <v>9</v>
      </c>
      <c r="X43" s="15" t="str">
        <f>VLOOKUP(A43,[2]ImportationMaterialProgrammingE!B:X,23,0)</f>
        <v>FINALIZADO</v>
      </c>
      <c r="Y43" s="1" t="str">
        <f>IF(X43="DTA TRANSP","",VLOOKUP(A43,[2]ImportationMaterialProgrammingE!$B:$V,21,0))</f>
        <v>03/03/2022</v>
      </c>
      <c r="Z43" s="22">
        <f>VLOOKUP(E43,[3]Relatório!$B$1:$AK$65536,36,0)</f>
        <v>44623</v>
      </c>
      <c r="AA43" s="3" t="s">
        <v>457</v>
      </c>
      <c r="AC43" s="24"/>
      <c r="AD43" s="24"/>
      <c r="AE43" s="24"/>
      <c r="AF43" s="24"/>
    </row>
    <row r="44" spans="1:32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VLOOKUP(A44,[2]ImportationMaterialProgrammingE!B:C,2,0)</f>
        <v>540200913</v>
      </c>
      <c r="F44" s="3" t="s">
        <v>585</v>
      </c>
      <c r="G44" s="3" t="s">
        <v>452</v>
      </c>
      <c r="H44" s="17">
        <f t="shared" ca="1" si="0"/>
        <v>72</v>
      </c>
      <c r="I44" s="15" t="str">
        <f>IF(VLOOKUP(A44,[2]ImportationMaterialProgrammingE!B:U,20,0)=0,"",VLOOKUP(A44,[2]ImportationMaterialProgrammingE!B:U,20,0))</f>
        <v>09/03/2022</v>
      </c>
      <c r="J44" s="15" t="str">
        <f>IF(VLOOKUP(A44,[2]ImportationMaterialProgrammingE!B:Y,24,0)&lt;&gt;"","Sim","Não")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VLOOKUP(A44,[2]ImportationMaterialProgrammingE!B:AN,39,0)</f>
        <v>2204337780</v>
      </c>
      <c r="R44" s="22">
        <f>VLOOKUP(E44,[3]Relatório!$B$1:$AK$65536,29,0)</f>
        <v>44627</v>
      </c>
      <c r="S44" s="17" t="str">
        <f>VLOOKUP(A44,[2]ImportationMaterialProgrammingE!B:F,5,0)</f>
        <v/>
      </c>
      <c r="T44" s="22">
        <f>VLOOKUP(E44,[3]Relatório!$B$1:$AK$65536,33,0)</f>
        <v>44627</v>
      </c>
      <c r="U44" s="18">
        <f t="shared" ca="1" si="2"/>
        <v>13</v>
      </c>
      <c r="X44" s="15" t="str">
        <f>VLOOKUP(A44,[2]ImportationMaterialProgrammingE!B:X,23,0)</f>
        <v>DTA TRANSP</v>
      </c>
      <c r="Y44" s="1" t="str">
        <f>IF(X44="DTA TRANSP","",VLOOKUP(A44,[2]ImportationMaterialProgrammingE!$B:$V,21,0))</f>
        <v/>
      </c>
      <c r="Z44" s="22">
        <f>VLOOKUP(E44,[3]Relatório!$B$1:$AK$65536,36,0)</f>
        <v>44628</v>
      </c>
      <c r="AA44" s="3" t="s">
        <v>457</v>
      </c>
      <c r="AC44" s="24"/>
      <c r="AD44" s="24"/>
      <c r="AE44" s="24"/>
      <c r="AF44" s="24"/>
    </row>
    <row r="45" spans="1:32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VLOOKUP(A45,[2]ImportationMaterialProgrammingE!B:C,2,0)</f>
        <v>540200916</v>
      </c>
      <c r="F45" s="3" t="s">
        <v>585</v>
      </c>
      <c r="G45" s="3" t="s">
        <v>452</v>
      </c>
      <c r="H45" s="17">
        <f t="shared" ca="1" si="0"/>
        <v>72</v>
      </c>
      <c r="I45" s="15" t="str">
        <f>IF(VLOOKUP(A45,[2]ImportationMaterialProgrammingE!B:U,20,0)=0,"",VLOOKUP(A45,[2]ImportationMaterialProgrammingE!B:U,20,0))</f>
        <v>03/03/2022</v>
      </c>
      <c r="J45" s="15" t="str">
        <f>IF(VLOOKUP(A45,[2]ImportationMaterialProgrammingE!B:Y,24,0)&lt;&gt;"","Sim","Não")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P45" s="3" t="s">
        <v>586</v>
      </c>
      <c r="Q45" s="16" t="str">
        <f>VLOOKUP(A45,[2]ImportationMaterialProgrammingE!B:AN,39,0)</f>
        <v>2203714203</v>
      </c>
      <c r="R45" s="22">
        <f>VLOOKUP(E45,[3]Relatório!$B$1:$AK$65536,29,0)</f>
        <v>44616</v>
      </c>
      <c r="S45" s="17" t="str">
        <f>VLOOKUP(A45,[2]ImportationMaterialProgrammingE!B:F,5,0)</f>
        <v>VERDE</v>
      </c>
      <c r="T45" s="22">
        <f>VLOOKUP(E45,[3]Relatório!$B$1:$AK$65536,33,0)</f>
        <v>44616</v>
      </c>
      <c r="U45" s="18">
        <f t="shared" ca="1" si="2"/>
        <v>2</v>
      </c>
      <c r="X45" s="15" t="str">
        <f>VLOOKUP(A45,[2]ImportationMaterialProgrammingE!B:X,23,0)</f>
        <v>FINALIZADO</v>
      </c>
      <c r="Y45" s="1" t="str">
        <f>IF(X45="DTA TRANSP","",VLOOKUP(A45,[2]ImportationMaterialProgrammingE!$B:$V,21,0))</f>
        <v>03/03/2022</v>
      </c>
      <c r="Z45" s="22">
        <f>VLOOKUP(E45,[3]Relatório!$B$1:$AK$65536,36,0)</f>
        <v>44622</v>
      </c>
      <c r="AA45" s="3" t="s">
        <v>457</v>
      </c>
      <c r="AC45" s="24"/>
      <c r="AD45" s="24"/>
      <c r="AE45" s="24"/>
      <c r="AF45" s="24"/>
    </row>
    <row r="46" spans="1:32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VLOOKUP(A46,[2]ImportationMaterialProgrammingE!B:C,2,0)</f>
        <v>540200917</v>
      </c>
      <c r="F46" s="3" t="s">
        <v>585</v>
      </c>
      <c r="G46" s="3" t="s">
        <v>452</v>
      </c>
      <c r="H46" s="17">
        <f t="shared" ca="1" si="0"/>
        <v>72</v>
      </c>
      <c r="I46" s="15" t="str">
        <f>IF(VLOOKUP(A46,[2]ImportationMaterialProgrammingE!B:U,20,0)=0,"",VLOOKUP(A46,[2]ImportationMaterialProgrammingE!B:U,20,0))</f>
        <v>28/02/2022</v>
      </c>
      <c r="J46" s="15" t="str">
        <f>IF(VLOOKUP(A46,[2]ImportationMaterialProgrammingE!B:Y,24,0)&lt;&gt;"","Sim","Não")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VLOOKUP(A46,[2]ImportationMaterialProgrammingE!B:AN,39,0)</f>
        <v xml:space="preserve">          </v>
      </c>
      <c r="R46" s="22" t="str">
        <f>VLOOKUP(E46,[3]Relatório!$B$1:$AK$65536,29,0)</f>
        <v/>
      </c>
      <c r="S46" s="17" t="str">
        <f>VLOOKUP(A46,[2]ImportationMaterialProgrammingE!B:F,5,0)</f>
        <v/>
      </c>
      <c r="T46" s="22" t="str">
        <f>VLOOKUP(E46,[3]Relatório!$B$1:$AK$65536,33,0)</f>
        <v/>
      </c>
      <c r="U46" s="18" t="str">
        <f t="shared" ca="1" si="2"/>
        <v/>
      </c>
      <c r="X46" s="15" t="str">
        <f>VLOOKUP(A46,[2]ImportationMaterialProgrammingE!B:X,23,0)</f>
        <v/>
      </c>
      <c r="Y46" s="1" t="str">
        <f>IF(X46="DTA TRANSP","",VLOOKUP(A46,[2]ImportationMaterialProgrammingE!$B:$V,21,0))</f>
        <v/>
      </c>
      <c r="Z46" s="22" t="str">
        <f>VLOOKUP(E46,[3]Relatório!$B$1:$AK$65536,36,0)</f>
        <v/>
      </c>
      <c r="AC46" s="24"/>
      <c r="AD46" s="24"/>
      <c r="AE46" s="24"/>
      <c r="AF46" s="24"/>
    </row>
    <row r="47" spans="1:32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VLOOKUP(A47,[2]ImportationMaterialProgrammingE!B:C,2,0)</f>
        <v>540200914</v>
      </c>
      <c r="F47" s="3" t="s">
        <v>585</v>
      </c>
      <c r="G47" s="3" t="s">
        <v>452</v>
      </c>
      <c r="H47" s="17">
        <f t="shared" ca="1" si="0"/>
        <v>72</v>
      </c>
      <c r="I47" s="15" t="str">
        <f>IF(VLOOKUP(A47,[2]ImportationMaterialProgrammingE!B:U,20,0)=0,"",VLOOKUP(A47,[2]ImportationMaterialProgrammingE!B:U,20,0))</f>
        <v>04/03/2022</v>
      </c>
      <c r="J47" s="15" t="str">
        <f>IF(VLOOKUP(A47,[2]ImportationMaterialProgrammingE!B:Y,24,0)&lt;&gt;"","Sim","Não")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P47" s="3" t="s">
        <v>586</v>
      </c>
      <c r="Q47" s="16" t="str">
        <f>VLOOKUP(A47,[2]ImportationMaterialProgrammingE!B:AN,39,0)</f>
        <v>2203973357</v>
      </c>
      <c r="R47" s="22">
        <f>VLOOKUP(E47,[3]Relatório!$B$1:$AK$65536,29,0)</f>
        <v>44622</v>
      </c>
      <c r="S47" s="17" t="str">
        <f>VLOOKUP(A47,[2]ImportationMaterialProgrammingE!B:F,5,0)</f>
        <v>VERDE</v>
      </c>
      <c r="T47" s="22">
        <f>VLOOKUP(E47,[3]Relatório!$B$1:$AK$65536,33,0)</f>
        <v>44623</v>
      </c>
      <c r="U47" s="18">
        <f t="shared" ca="1" si="2"/>
        <v>9</v>
      </c>
      <c r="X47" s="15" t="str">
        <f>VLOOKUP(A47,[2]ImportationMaterialProgrammingE!B:X,23,0)</f>
        <v>FINALIZADO</v>
      </c>
      <c r="Y47" s="1" t="str">
        <f>IF(X47="DTA TRANSP","",VLOOKUP(A47,[2]ImportationMaterialProgrammingE!$B:$V,21,0))</f>
        <v>03/03/2022</v>
      </c>
      <c r="Z47" s="22">
        <f>VLOOKUP(E47,[3]Relatório!$B$1:$AK$65536,36,0)</f>
        <v>44623</v>
      </c>
      <c r="AA47" s="3" t="s">
        <v>457</v>
      </c>
      <c r="AC47" s="24"/>
      <c r="AD47" s="24"/>
      <c r="AE47" s="24"/>
      <c r="AF47" s="24"/>
    </row>
    <row r="48" spans="1:32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VLOOKUP(A48,[2]ImportationMaterialProgrammingE!B:C,2,0)</f>
        <v>540200915</v>
      </c>
      <c r="F48" s="3" t="s">
        <v>585</v>
      </c>
      <c r="G48" s="3" t="s">
        <v>452</v>
      </c>
      <c r="H48" s="17">
        <f t="shared" ca="1" si="0"/>
        <v>72</v>
      </c>
      <c r="I48" s="15" t="str">
        <f>IF(VLOOKUP(A48,[2]ImportationMaterialProgrammingE!B:U,20,0)=0,"",VLOOKUP(A48,[2]ImportationMaterialProgrammingE!B:U,20,0))</f>
        <v>09/03/2022</v>
      </c>
      <c r="J48" s="15" t="str">
        <f>IF(VLOOKUP(A48,[2]ImportationMaterialProgrammingE!B:Y,24,0)&lt;&gt;"","Sim","Não")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VLOOKUP(A48,[2]ImportationMaterialProgrammingE!B:AN,39,0)</f>
        <v>2204335982</v>
      </c>
      <c r="R48" s="22">
        <f>VLOOKUP(E48,[3]Relatório!$B$1:$AK$65536,29,0)</f>
        <v>44627</v>
      </c>
      <c r="S48" s="17" t="str">
        <f>VLOOKUP(A48,[2]ImportationMaterialProgrammingE!B:F,5,0)</f>
        <v/>
      </c>
      <c r="T48" s="22">
        <f>VLOOKUP(E48,[3]Relatório!$B$1:$AK$65536,33,0)</f>
        <v>44627</v>
      </c>
      <c r="U48" s="18">
        <f t="shared" ca="1" si="2"/>
        <v>13</v>
      </c>
      <c r="X48" s="15" t="str">
        <f>VLOOKUP(A48,[2]ImportationMaterialProgrammingE!B:X,23,0)</f>
        <v>DTA TRANSP</v>
      </c>
      <c r="Y48" s="1" t="str">
        <f>IF(X48="DTA TRANSP","",VLOOKUP(A48,[2]ImportationMaterialProgrammingE!$B:$V,21,0))</f>
        <v/>
      </c>
      <c r="Z48" s="22" t="str">
        <f>VLOOKUP(E48,[3]Relatório!$B$1:$AK$65536,36,0)</f>
        <v/>
      </c>
      <c r="AC48" s="24"/>
      <c r="AD48" s="24"/>
      <c r="AE48" s="24"/>
      <c r="AF48" s="24"/>
    </row>
    <row r="49" spans="1:32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VLOOKUP(A49,[2]ImportationMaterialProgrammingE!B:C,2,0)</f>
        <v>540200921</v>
      </c>
      <c r="F49" s="3" t="s">
        <v>585</v>
      </c>
      <c r="G49" s="3" t="s">
        <v>452</v>
      </c>
      <c r="H49" s="17">
        <f t="shared" ca="1" si="0"/>
        <v>72</v>
      </c>
      <c r="I49" s="15" t="str">
        <f>IF(VLOOKUP(A49,[2]ImportationMaterialProgrammingE!B:U,20,0)=0,"",VLOOKUP(A49,[2]ImportationMaterialProgrammingE!B:U,20,0))</f>
        <v>21/02/2022</v>
      </c>
      <c r="J49" s="15" t="str">
        <f>IF(VLOOKUP(A49,[2]ImportationMaterialProgrammingE!B:Y,24,0)&lt;&gt;"","Sim","Não")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P49" s="3" t="s">
        <v>586</v>
      </c>
      <c r="Q49" s="16" t="str">
        <f>VLOOKUP(A49,[2]ImportationMaterialProgrammingE!B:AN,39,0)</f>
        <v>2203405855</v>
      </c>
      <c r="R49" s="22">
        <f>VLOOKUP(E49,[3]Relatório!$B$1:$AK$65536,29,0)</f>
        <v>44613</v>
      </c>
      <c r="S49" s="17" t="str">
        <f>VLOOKUP(A49,[2]ImportationMaterialProgrammingE!B:F,5,0)</f>
        <v>VERDE</v>
      </c>
      <c r="T49" s="22">
        <f>VLOOKUP(E49,[3]Relatório!$B$1:$AK$65536,33,0)</f>
        <v>44613</v>
      </c>
      <c r="U49" s="18">
        <f t="shared" ca="1" si="2"/>
        <v>-1</v>
      </c>
      <c r="X49" s="15" t="str">
        <f>VLOOKUP(A49,[2]ImportationMaterialProgrammingE!B:X,23,0)</f>
        <v>FINALIZADO</v>
      </c>
      <c r="Y49" s="1" t="str">
        <f>IF(X49="DTA TRANSP","",VLOOKUP(A49,[2]ImportationMaterialProgrammingE!$B:$V,21,0))</f>
        <v>22/02/2022</v>
      </c>
      <c r="Z49" s="22">
        <f>VLOOKUP(E49,[3]Relatório!$B$1:$AK$65536,36,0)</f>
        <v>44613</v>
      </c>
      <c r="AA49" s="3" t="s">
        <v>457</v>
      </c>
      <c r="AC49" s="24"/>
      <c r="AD49" s="24"/>
      <c r="AE49" s="24"/>
      <c r="AF49" s="24"/>
    </row>
    <row r="50" spans="1:32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VLOOKUP(A50,[2]ImportationMaterialProgrammingE!B:C,2,0)</f>
        <v>540200923</v>
      </c>
      <c r="F50" s="3" t="s">
        <v>585</v>
      </c>
      <c r="G50" s="3" t="s">
        <v>452</v>
      </c>
      <c r="H50" s="17">
        <f t="shared" ca="1" si="0"/>
        <v>72</v>
      </c>
      <c r="I50" s="15" t="str">
        <f>IF(VLOOKUP(A50,[2]ImportationMaterialProgrammingE!B:U,20,0)=0,"",VLOOKUP(A50,[2]ImportationMaterialProgrammingE!B:U,20,0))</f>
        <v>22/02/2022</v>
      </c>
      <c r="J50" s="15" t="str">
        <f>IF(VLOOKUP(A50,[2]ImportationMaterialProgrammingE!B:Y,24,0)&lt;&gt;"","Sim","Não")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P50" s="3" t="s">
        <v>586</v>
      </c>
      <c r="Q50" s="16" t="str">
        <f>VLOOKUP(A50,[2]ImportationMaterialProgrammingE!B:AN,39,0)</f>
        <v>2203508441</v>
      </c>
      <c r="R50" s="22">
        <f>VLOOKUP(E50,[3]Relatório!$B$1:$AK$65536,29,0)</f>
        <v>44614</v>
      </c>
      <c r="S50" s="17" t="str">
        <f>VLOOKUP(A50,[2]ImportationMaterialProgrammingE!B:F,5,0)</f>
        <v>VERDE</v>
      </c>
      <c r="T50" s="22">
        <f>VLOOKUP(E50,[3]Relatório!$B$1:$AK$65536,33,0)</f>
        <v>44614</v>
      </c>
      <c r="U50" s="18">
        <f t="shared" ca="1" si="2"/>
        <v>0</v>
      </c>
      <c r="X50" s="15" t="str">
        <f>VLOOKUP(A50,[2]ImportationMaterialProgrammingE!B:X,23,0)</f>
        <v>MBB</v>
      </c>
      <c r="Y50" s="1" t="str">
        <f>IF(X50="DTA TRANSP","",VLOOKUP(A50,[2]ImportationMaterialProgrammingE!$B:$V,21,0))</f>
        <v>23/02/2022</v>
      </c>
      <c r="Z50" s="22">
        <f>VLOOKUP(E50,[3]Relatório!$B$1:$AK$65536,36,0)</f>
        <v>44614</v>
      </c>
      <c r="AA50" s="3" t="s">
        <v>457</v>
      </c>
      <c r="AC50" s="24"/>
      <c r="AD50" s="24"/>
      <c r="AE50" s="24"/>
      <c r="AF50" s="24"/>
    </row>
    <row r="51" spans="1:32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VLOOKUP(A51,[2]ImportationMaterialProgrammingE!B:C,2,0)</f>
        <v>540200922</v>
      </c>
      <c r="F51" s="3" t="s">
        <v>585</v>
      </c>
      <c r="G51" s="3" t="s">
        <v>452</v>
      </c>
      <c r="H51" s="17">
        <f t="shared" ca="1" si="0"/>
        <v>72</v>
      </c>
      <c r="I51" s="15" t="str">
        <f>IF(VLOOKUP(A51,[2]ImportationMaterialProgrammingE!B:U,20,0)=0,"",VLOOKUP(A51,[2]ImportationMaterialProgrammingE!B:U,20,0))</f>
        <v>22/02/2022</v>
      </c>
      <c r="J51" s="15" t="str">
        <f>IF(VLOOKUP(A51,[2]ImportationMaterialProgrammingE!B:Y,24,0)&lt;&gt;"","Sim","Não")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P51" s="3" t="s">
        <v>586</v>
      </c>
      <c r="Q51" s="16" t="str">
        <f>VLOOKUP(A51,[2]ImportationMaterialProgrammingE!B:AN,39,0)</f>
        <v>2203427670</v>
      </c>
      <c r="R51" s="22">
        <f>VLOOKUP(E51,[3]Relatório!$B$1:$AK$65536,29,0)</f>
        <v>44613</v>
      </c>
      <c r="S51" s="17" t="str">
        <f>VLOOKUP(A51,[2]ImportationMaterialProgrammingE!B:F,5,0)</f>
        <v>VERDE</v>
      </c>
      <c r="T51" s="22">
        <f>VLOOKUP(E51,[3]Relatório!$B$1:$AK$65536,33,0)</f>
        <v>44614</v>
      </c>
      <c r="U51" s="18">
        <f t="shared" ca="1" si="2"/>
        <v>0</v>
      </c>
      <c r="X51" s="15" t="str">
        <f>VLOOKUP(A51,[2]ImportationMaterialProgrammingE!B:X,23,0)</f>
        <v>FINALIZADO</v>
      </c>
      <c r="Y51" s="1" t="str">
        <f>IF(X51="DTA TRANSP","",VLOOKUP(A51,[2]ImportationMaterialProgrammingE!$B:$V,21,0))</f>
        <v>23/02/2022</v>
      </c>
      <c r="Z51" s="22">
        <f>VLOOKUP(E51,[3]Relatório!$B$1:$AK$65536,36,0)</f>
        <v>44614</v>
      </c>
      <c r="AA51" s="3" t="s">
        <v>457</v>
      </c>
      <c r="AC51" s="24"/>
      <c r="AD51" s="24"/>
      <c r="AE51" s="24"/>
      <c r="AF51" s="24"/>
    </row>
    <row r="52" spans="1:32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VLOOKUP(A52,[2]ImportationMaterialProgrammingE!B:C,2,0)</f>
        <v>540200924</v>
      </c>
      <c r="F52" s="3" t="s">
        <v>585</v>
      </c>
      <c r="G52" s="3" t="s">
        <v>452</v>
      </c>
      <c r="H52" s="17">
        <f t="shared" ca="1" si="0"/>
        <v>72</v>
      </c>
      <c r="I52" s="15" t="str">
        <f>IF(VLOOKUP(A52,[2]ImportationMaterialProgrammingE!B:U,20,0)=0,"",VLOOKUP(A52,[2]ImportationMaterialProgrammingE!B:U,20,0))</f>
        <v>21/02/2022</v>
      </c>
      <c r="J52" s="15" t="str">
        <f>IF(VLOOKUP(A52,[2]ImportationMaterialProgrammingE!B:Y,24,0)&lt;&gt;"","Sim","Não")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P52" s="3" t="s">
        <v>586</v>
      </c>
      <c r="Q52" s="16" t="str">
        <f>VLOOKUP(A52,[2]ImportationMaterialProgrammingE!B:AN,39,0)</f>
        <v>2203406266</v>
      </c>
      <c r="R52" s="22">
        <f>VLOOKUP(E52,[3]Relatório!$B$1:$AK$65536,29,0)</f>
        <v>44613</v>
      </c>
      <c r="S52" s="17" t="str">
        <f>VLOOKUP(A52,[2]ImportationMaterialProgrammingE!B:F,5,0)</f>
        <v>VERDE</v>
      </c>
      <c r="T52" s="22">
        <f>VLOOKUP(E52,[3]Relatório!$B$1:$AK$65536,33,0)</f>
        <v>44613</v>
      </c>
      <c r="U52" s="18">
        <f t="shared" ca="1" si="2"/>
        <v>-1</v>
      </c>
      <c r="X52" s="15" t="str">
        <f>VLOOKUP(A52,[2]ImportationMaterialProgrammingE!B:X,23,0)</f>
        <v>FINALIZADO</v>
      </c>
      <c r="Y52" s="1" t="str">
        <f>IF(X52="DTA TRANSP","",VLOOKUP(A52,[2]ImportationMaterialProgrammingE!$B:$V,21,0))</f>
        <v>22/02/2022</v>
      </c>
      <c r="Z52" s="22">
        <f>VLOOKUP(E52,[3]Relatório!$B$1:$AK$65536,36,0)</f>
        <v>44613</v>
      </c>
      <c r="AA52" s="3" t="s">
        <v>457</v>
      </c>
      <c r="AC52" s="24"/>
      <c r="AD52" s="24"/>
      <c r="AE52" s="24"/>
      <c r="AF52" s="24"/>
    </row>
    <row r="53" spans="1:32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VLOOKUP(A53,[2]ImportationMaterialProgrammingE!B:C,2,0)</f>
        <v>540200925</v>
      </c>
      <c r="F53" s="3" t="s">
        <v>585</v>
      </c>
      <c r="G53" s="3" t="s">
        <v>452</v>
      </c>
      <c r="H53" s="17">
        <f t="shared" ca="1" si="0"/>
        <v>72</v>
      </c>
      <c r="I53" s="15" t="str">
        <f>IF(VLOOKUP(A53,[2]ImportationMaterialProgrammingE!B:U,20,0)=0,"",VLOOKUP(A53,[2]ImportationMaterialProgrammingE!B:U,20,0))</f>
        <v>23/02/2022</v>
      </c>
      <c r="J53" s="15" t="str">
        <f>IF(VLOOKUP(A53,[2]ImportationMaterialProgrammingE!B:Y,24,0)&lt;&gt;"","Sim","Não")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P53" s="3" t="s">
        <v>586</v>
      </c>
      <c r="Q53" s="16" t="str">
        <f>VLOOKUP(A53,[2]ImportationMaterialProgrammingE!B:AN,39,0)</f>
        <v>2203412401</v>
      </c>
      <c r="R53" s="22">
        <f>VLOOKUP(E53,[3]Relatório!$B$1:$AK$65536,29,0)</f>
        <v>44613</v>
      </c>
      <c r="S53" s="17" t="str">
        <f>VLOOKUP(A53,[2]ImportationMaterialProgrammingE!B:F,5,0)</f>
        <v>VERDE</v>
      </c>
      <c r="T53" s="22">
        <f>VLOOKUP(E53,[3]Relatório!$B$1:$AK$65536,33,0)</f>
        <v>44613</v>
      </c>
      <c r="U53" s="18">
        <f t="shared" ca="1" si="2"/>
        <v>-1</v>
      </c>
      <c r="X53" s="15" t="str">
        <f>VLOOKUP(A53,[2]ImportationMaterialProgrammingE!B:X,23,0)</f>
        <v>FINALIZADO</v>
      </c>
      <c r="Y53" s="1" t="str">
        <f>IF(X53="DTA TRANSP","",VLOOKUP(A53,[2]ImportationMaterialProgrammingE!$B:$V,21,0))</f>
        <v>22/02/2022</v>
      </c>
      <c r="Z53" s="22">
        <f>VLOOKUP(E53,[3]Relatório!$B$1:$AK$65536,36,0)</f>
        <v>44613</v>
      </c>
      <c r="AA53" s="3" t="s">
        <v>457</v>
      </c>
      <c r="AC53" s="24"/>
      <c r="AD53" s="24"/>
      <c r="AE53" s="24"/>
      <c r="AF53" s="24"/>
    </row>
    <row r="54" spans="1:32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VLOOKUP(A54,[2]ImportationMaterialProgrammingE!B:C,2,0)</f>
        <v>540200926</v>
      </c>
      <c r="F54" s="3" t="s">
        <v>585</v>
      </c>
      <c r="G54" s="3" t="s">
        <v>452</v>
      </c>
      <c r="H54" s="17">
        <f t="shared" ca="1" si="0"/>
        <v>72</v>
      </c>
      <c r="I54" s="15" t="str">
        <f>IF(VLOOKUP(A54,[2]ImportationMaterialProgrammingE!B:U,20,0)=0,"",VLOOKUP(A54,[2]ImportationMaterialProgrammingE!B:U,20,0))</f>
        <v>22/02/2022</v>
      </c>
      <c r="J54" s="15" t="str">
        <f>IF(VLOOKUP(A54,[2]ImportationMaterialProgrammingE!B:Y,24,0)&lt;&gt;"","Sim","Não")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P54" s="3" t="s">
        <v>586</v>
      </c>
      <c r="Q54" s="16" t="str">
        <f>VLOOKUP(A54,[2]ImportationMaterialProgrammingE!B:AN,39,0)</f>
        <v>2203427808</v>
      </c>
      <c r="R54" s="22">
        <f>VLOOKUP(E54,[3]Relatório!$B$1:$AK$65536,29,0)</f>
        <v>44613</v>
      </c>
      <c r="S54" s="17" t="str">
        <f>VLOOKUP(A54,[2]ImportationMaterialProgrammingE!B:F,5,0)</f>
        <v>VERDE</v>
      </c>
      <c r="T54" s="22">
        <f>VLOOKUP(E54,[3]Relatório!$B$1:$AK$65536,33,0)</f>
        <v>44614</v>
      </c>
      <c r="U54" s="18">
        <f t="shared" ca="1" si="2"/>
        <v>0</v>
      </c>
      <c r="X54" s="15" t="str">
        <f>VLOOKUP(A54,[2]ImportationMaterialProgrammingE!B:X,23,0)</f>
        <v>FINALIZADO</v>
      </c>
      <c r="Y54" s="1" t="str">
        <f>IF(X54="DTA TRANSP","",VLOOKUP(A54,[2]ImportationMaterialProgrammingE!$B:$V,21,0))</f>
        <v>23/02/2022</v>
      </c>
      <c r="Z54" s="22">
        <f>VLOOKUP(E54,[3]Relatório!$B$1:$AK$65536,36,0)</f>
        <v>44614</v>
      </c>
      <c r="AA54" s="3" t="s">
        <v>457</v>
      </c>
      <c r="AC54" s="24"/>
      <c r="AD54" s="24"/>
      <c r="AE54" s="24"/>
      <c r="AF54" s="24"/>
    </row>
    <row r="55" spans="1:32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VLOOKUP(A55,[2]ImportationMaterialProgrammingE!B:C,2,0)</f>
        <v>540200927</v>
      </c>
      <c r="F55" s="3" t="s">
        <v>585</v>
      </c>
      <c r="G55" s="3" t="s">
        <v>452</v>
      </c>
      <c r="H55" s="17">
        <f t="shared" ca="1" si="0"/>
        <v>72</v>
      </c>
      <c r="I55" s="15" t="str">
        <f>IF(VLOOKUP(A55,[2]ImportationMaterialProgrammingE!B:U,20,0)=0,"",VLOOKUP(A55,[2]ImportationMaterialProgrammingE!B:U,20,0))</f>
        <v>23/02/2022</v>
      </c>
      <c r="J55" s="15" t="str">
        <f>IF(VLOOKUP(A55,[2]ImportationMaterialProgrammingE!B:Y,24,0)&lt;&gt;"","Sim","Não")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P55" s="3" t="s">
        <v>586</v>
      </c>
      <c r="Q55" s="16" t="str">
        <f>VLOOKUP(A55,[2]ImportationMaterialProgrammingE!B:AN,39,0)</f>
        <v>2203522797</v>
      </c>
      <c r="R55" s="22">
        <f>VLOOKUP(E55,[3]Relatório!$B$1:$AK$65536,29,0)</f>
        <v>44614</v>
      </c>
      <c r="S55" s="17" t="str">
        <f>VLOOKUP(A55,[2]ImportationMaterialProgrammingE!B:F,5,0)</f>
        <v>VERDE</v>
      </c>
      <c r="T55" s="22">
        <f>VLOOKUP(E55,[3]Relatório!$B$1:$AK$65536,33,0)</f>
        <v>44614</v>
      </c>
      <c r="U55" s="18">
        <f t="shared" ca="1" si="2"/>
        <v>0</v>
      </c>
      <c r="X55" s="15" t="str">
        <f>VLOOKUP(A55,[2]ImportationMaterialProgrammingE!B:X,23,0)</f>
        <v>FINALIZADO</v>
      </c>
      <c r="Y55" s="1" t="str">
        <f>IF(X55="DTA TRANSP","",VLOOKUP(A55,[2]ImportationMaterialProgrammingE!$B:$V,21,0))</f>
        <v>23/02/2022</v>
      </c>
      <c r="Z55" s="22">
        <f>VLOOKUP(E55,[3]Relatório!$B$1:$AK$65536,36,0)</f>
        <v>44614</v>
      </c>
      <c r="AA55" s="3" t="s">
        <v>457</v>
      </c>
      <c r="AC55" s="24"/>
      <c r="AD55" s="24"/>
      <c r="AE55" s="24"/>
      <c r="AF55" s="24"/>
    </row>
    <row r="56" spans="1:32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VLOOKUP(A56,[2]ImportationMaterialProgrammingE!B:C,2,0)</f>
        <v>540200928</v>
      </c>
      <c r="F56" s="3" t="s">
        <v>585</v>
      </c>
      <c r="G56" s="3" t="s">
        <v>452</v>
      </c>
      <c r="H56" s="17">
        <f t="shared" ca="1" si="0"/>
        <v>72</v>
      </c>
      <c r="I56" s="15" t="str">
        <f>IF(VLOOKUP(A56,[2]ImportationMaterialProgrammingE!B:U,20,0)=0,"",VLOOKUP(A56,[2]ImportationMaterialProgrammingE!B:U,20,0))</f>
        <v>21/02/2022</v>
      </c>
      <c r="J56" s="15" t="str">
        <f>IF(VLOOKUP(A56,[2]ImportationMaterialProgrammingE!B:Y,24,0)&lt;&gt;"","Sim","Não")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P56" s="3" t="s">
        <v>586</v>
      </c>
      <c r="Q56" s="16" t="str">
        <f>VLOOKUP(A56,[2]ImportationMaterialProgrammingE!B:AN,39,0)</f>
        <v>2203406150</v>
      </c>
      <c r="R56" s="22">
        <f>VLOOKUP(E56,[3]Relatório!$B$1:$AK$65536,29,0)</f>
        <v>44613</v>
      </c>
      <c r="S56" s="17" t="str">
        <f>VLOOKUP(A56,[2]ImportationMaterialProgrammingE!B:F,5,0)</f>
        <v>VERDE</v>
      </c>
      <c r="T56" s="22">
        <f>VLOOKUP(E56,[3]Relatório!$B$1:$AK$65536,33,0)</f>
        <v>44613</v>
      </c>
      <c r="U56" s="18">
        <f t="shared" ca="1" si="2"/>
        <v>-1</v>
      </c>
      <c r="X56" s="15" t="str">
        <f>VLOOKUP(A56,[2]ImportationMaterialProgrammingE!B:X,23,0)</f>
        <v>FINALIZADO</v>
      </c>
      <c r="Y56" s="1" t="str">
        <f>IF(X56="DTA TRANSP","",VLOOKUP(A56,[2]ImportationMaterialProgrammingE!$B:$V,21,0))</f>
        <v>22/02/2022</v>
      </c>
      <c r="Z56" s="22">
        <f>VLOOKUP(E56,[3]Relatório!$B$1:$AK$65536,36,0)</f>
        <v>44613</v>
      </c>
      <c r="AA56" s="3" t="s">
        <v>457</v>
      </c>
      <c r="AC56" s="24"/>
      <c r="AD56" s="24"/>
      <c r="AE56" s="24"/>
      <c r="AF56" s="24"/>
    </row>
    <row r="57" spans="1:32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VLOOKUP(A57,[2]ImportationMaterialProgrammingE!B:C,2,0)</f>
        <v>540200929</v>
      </c>
      <c r="F57" s="3" t="s">
        <v>585</v>
      </c>
      <c r="G57" s="3" t="s">
        <v>452</v>
      </c>
      <c r="H57" s="17">
        <f t="shared" ca="1" si="0"/>
        <v>72</v>
      </c>
      <c r="I57" s="15" t="str">
        <f>IF(VLOOKUP(A57,[2]ImportationMaterialProgrammingE!B:U,20,0)=0,"",VLOOKUP(A57,[2]ImportationMaterialProgrammingE!B:U,20,0))</f>
        <v>21/02/2022</v>
      </c>
      <c r="J57" s="15" t="str">
        <f>IF(VLOOKUP(A57,[2]ImportationMaterialProgrammingE!B:Y,24,0)&lt;&gt;"","Sim","Não")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P57" s="3" t="s">
        <v>586</v>
      </c>
      <c r="Q57" s="16" t="str">
        <f>VLOOKUP(A57,[2]ImportationMaterialProgrammingE!B:AN,39,0)</f>
        <v>2203404808</v>
      </c>
      <c r="R57" s="22">
        <f>VLOOKUP(E57,[3]Relatório!$B$1:$AK$65536,29,0)</f>
        <v>44613</v>
      </c>
      <c r="S57" s="17" t="str">
        <f>VLOOKUP(A57,[2]ImportationMaterialProgrammingE!B:F,5,0)</f>
        <v>VERDE</v>
      </c>
      <c r="T57" s="22">
        <f>VLOOKUP(E57,[3]Relatório!$B$1:$AK$65536,33,0)</f>
        <v>44613</v>
      </c>
      <c r="U57" s="18">
        <f t="shared" ca="1" si="2"/>
        <v>-1</v>
      </c>
      <c r="X57" s="15" t="str">
        <f>VLOOKUP(A57,[2]ImportationMaterialProgrammingE!B:X,23,0)</f>
        <v>FINALIZADO</v>
      </c>
      <c r="Y57" s="1" t="str">
        <f>IF(X57="DTA TRANSP","",VLOOKUP(A57,[2]ImportationMaterialProgrammingE!$B:$V,21,0))</f>
        <v>22/02/2022</v>
      </c>
      <c r="Z57" s="22">
        <f>VLOOKUP(E57,[3]Relatório!$B$1:$AK$65536,36,0)</f>
        <v>44613</v>
      </c>
      <c r="AA57" s="3" t="s">
        <v>457</v>
      </c>
      <c r="AC57" s="24"/>
      <c r="AD57" s="24"/>
      <c r="AE57" s="24"/>
      <c r="AF57" s="24"/>
    </row>
    <row r="58" spans="1:32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VLOOKUP(A58,[2]ImportationMaterialProgrammingE!B:C,2,0)</f>
        <v>540200933</v>
      </c>
      <c r="F58" s="3" t="s">
        <v>585</v>
      </c>
      <c r="G58" s="3" t="s">
        <v>452</v>
      </c>
      <c r="H58" s="17">
        <f t="shared" ca="1" si="0"/>
        <v>72</v>
      </c>
      <c r="I58" s="15" t="str">
        <f>IF(VLOOKUP(A58,[2]ImportationMaterialProgrammingE!B:U,20,0)=0,"",VLOOKUP(A58,[2]ImportationMaterialProgrammingE!B:U,20,0))</f>
        <v>22/02/2022</v>
      </c>
      <c r="J58" s="15" t="str">
        <f>IF(VLOOKUP(A58,[2]ImportationMaterialProgrammingE!B:Y,24,0)&lt;&gt;"","Sim","Não")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P58" s="3" t="s">
        <v>586</v>
      </c>
      <c r="Q58" s="16" t="str">
        <f>VLOOKUP(A58,[2]ImportationMaterialProgrammingE!B:AN,39,0)</f>
        <v>2203427816</v>
      </c>
      <c r="R58" s="22">
        <f>VLOOKUP(E58,[3]Relatório!$B$1:$AK$65536,29,0)</f>
        <v>44613</v>
      </c>
      <c r="S58" s="17" t="str">
        <f>VLOOKUP(A58,[2]ImportationMaterialProgrammingE!B:F,5,0)</f>
        <v>VERDE</v>
      </c>
      <c r="T58" s="22">
        <f>VLOOKUP(E58,[3]Relatório!$B$1:$AK$65536,33,0)</f>
        <v>44614</v>
      </c>
      <c r="U58" s="18">
        <f t="shared" ca="1" si="2"/>
        <v>0</v>
      </c>
      <c r="X58" s="15" t="str">
        <f>VLOOKUP(A58,[2]ImportationMaterialProgrammingE!B:X,23,0)</f>
        <v>FINALIZADO</v>
      </c>
      <c r="Y58" s="1" t="str">
        <f>IF(X58="DTA TRANSP","",VLOOKUP(A58,[2]ImportationMaterialProgrammingE!$B:$V,21,0))</f>
        <v>23/02/2022</v>
      </c>
      <c r="Z58" s="22">
        <f>VLOOKUP(E58,[3]Relatório!$B$1:$AK$65536,36,0)</f>
        <v>44614</v>
      </c>
      <c r="AA58" s="3" t="s">
        <v>457</v>
      </c>
      <c r="AC58" s="24"/>
      <c r="AD58" s="24"/>
      <c r="AE58" s="24"/>
      <c r="AF58" s="24"/>
    </row>
    <row r="59" spans="1:32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VLOOKUP(A59,[2]ImportationMaterialProgrammingE!B:C,2,0)</f>
        <v>540200930</v>
      </c>
      <c r="F59" s="3" t="s">
        <v>585</v>
      </c>
      <c r="G59" s="3" t="s">
        <v>452</v>
      </c>
      <c r="H59" s="17">
        <f t="shared" ca="1" si="0"/>
        <v>72</v>
      </c>
      <c r="I59" s="15" t="str">
        <f>IF(VLOOKUP(A59,[2]ImportationMaterialProgrammingE!B:U,20,0)=0,"",VLOOKUP(A59,[2]ImportationMaterialProgrammingE!B:U,20,0))</f>
        <v>23/02/2022</v>
      </c>
      <c r="J59" s="15" t="str">
        <f>IF(VLOOKUP(A59,[2]ImportationMaterialProgrammingE!B:Y,24,0)&lt;&gt;"","Sim","Não")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P59" s="3" t="s">
        <v>586</v>
      </c>
      <c r="Q59" s="16" t="str">
        <f>VLOOKUP(A59,[2]ImportationMaterialProgrammingE!B:AN,39,0)</f>
        <v>2203431694</v>
      </c>
      <c r="R59" s="22">
        <f>VLOOKUP(E59,[3]Relatório!$B$1:$AK$65536,29,0)</f>
        <v>44613</v>
      </c>
      <c r="S59" s="17" t="str">
        <f>VLOOKUP(A59,[2]ImportationMaterialProgrammingE!B:F,5,0)</f>
        <v>VERDE</v>
      </c>
      <c r="T59" s="22">
        <f>VLOOKUP(E59,[3]Relatório!$B$1:$AK$65536,33,0)</f>
        <v>44614</v>
      </c>
      <c r="U59" s="18">
        <f t="shared" ca="1" si="2"/>
        <v>0</v>
      </c>
      <c r="X59" s="15" t="str">
        <f>VLOOKUP(A59,[2]ImportationMaterialProgrammingE!B:X,23,0)</f>
        <v>FINALIZADO</v>
      </c>
      <c r="Y59" s="1" t="str">
        <f>IF(X59="DTA TRANSP","",VLOOKUP(A59,[2]ImportationMaterialProgrammingE!$B:$V,21,0))</f>
        <v>23/02/2022</v>
      </c>
      <c r="Z59" s="22">
        <f>VLOOKUP(E59,[3]Relatório!$B$1:$AK$65536,36,0)</f>
        <v>44614</v>
      </c>
      <c r="AA59" s="3" t="s">
        <v>457</v>
      </c>
      <c r="AC59" s="24"/>
      <c r="AD59" s="24"/>
      <c r="AE59" s="24"/>
      <c r="AF59" s="24"/>
    </row>
    <row r="60" spans="1:32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VLOOKUP(A60,[2]ImportationMaterialProgrammingE!B:C,2,0)</f>
        <v>540200931</v>
      </c>
      <c r="F60" s="3" t="s">
        <v>585</v>
      </c>
      <c r="G60" s="3" t="s">
        <v>452</v>
      </c>
      <c r="H60" s="17">
        <f t="shared" ca="1" si="0"/>
        <v>72</v>
      </c>
      <c r="I60" s="15" t="str">
        <f>IF(VLOOKUP(A60,[2]ImportationMaterialProgrammingE!B:U,20,0)=0,"",VLOOKUP(A60,[2]ImportationMaterialProgrammingE!B:U,20,0))</f>
        <v>09/03/2022</v>
      </c>
      <c r="J60" s="15" t="str">
        <f>IF(VLOOKUP(A60,[2]ImportationMaterialProgrammingE!B:Y,24,0)&lt;&gt;"","Sim","Não")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VLOOKUP(A60,[2]ImportationMaterialProgrammingE!B:AN,39,0)</f>
        <v>2204335907</v>
      </c>
      <c r="R60" s="22">
        <f>VLOOKUP(E60,[3]Relatório!$B$1:$AK$65536,29,0)</f>
        <v>44627</v>
      </c>
      <c r="S60" s="17" t="str">
        <f>VLOOKUP(A60,[2]ImportationMaterialProgrammingE!B:F,5,0)</f>
        <v/>
      </c>
      <c r="T60" s="22">
        <f>VLOOKUP(E60,[3]Relatório!$B$1:$AK$65536,33,0)</f>
        <v>44628</v>
      </c>
      <c r="U60" s="18">
        <f t="shared" ca="1" si="2"/>
        <v>14</v>
      </c>
      <c r="X60" s="15" t="str">
        <f>VLOOKUP(A60,[2]ImportationMaterialProgrammingE!B:X,23,0)</f>
        <v>SBL</v>
      </c>
      <c r="Y60" s="1" t="str">
        <f>IF(X60="DTA TRANSP","",VLOOKUP(A60,[2]ImportationMaterialProgrammingE!$B:$V,21,0))</f>
        <v/>
      </c>
      <c r="Z60" s="22" t="str">
        <f>VLOOKUP(E60,[3]Relatório!$B$1:$AK$65536,36,0)</f>
        <v/>
      </c>
      <c r="AC60" s="24"/>
      <c r="AD60" s="24"/>
      <c r="AE60" s="24"/>
      <c r="AF60" s="24"/>
    </row>
    <row r="61" spans="1:32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VLOOKUP(A61,[2]ImportationMaterialProgrammingE!B:C,2,0)</f>
        <v>540200932</v>
      </c>
      <c r="F61" s="3" t="s">
        <v>585</v>
      </c>
      <c r="G61" s="3" t="s">
        <v>452</v>
      </c>
      <c r="H61" s="17">
        <f t="shared" ca="1" si="0"/>
        <v>72</v>
      </c>
      <c r="I61" s="15" t="e">
        <f>IF(VLOOKUP(A61,[2]ImportationMaterialProgrammingE!B:U,20,0)=0,"",VLOOKUP(A61,[2]ImportationMaterialProgrammingE!B:U,20,0))</f>
        <v>#REF!</v>
      </c>
      <c r="J61" s="15" t="str">
        <f>IF(VLOOKUP(A61,[2]ImportationMaterialProgrammingE!B:Y,24,0)&lt;&gt;"","Sim","Não")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P61" s="3" t="s">
        <v>586</v>
      </c>
      <c r="Q61" s="16" t="str">
        <f>VLOOKUP(A61,[2]ImportationMaterialProgrammingE!B:AN,39,0)</f>
        <v>2203728913</v>
      </c>
      <c r="R61" s="22">
        <f>VLOOKUP(E61,[3]Relatório!$B$1:$AK$65536,29,0)</f>
        <v>44616</v>
      </c>
      <c r="S61" s="17" t="str">
        <f>VLOOKUP(A61,[2]ImportationMaterialProgrammingE!B:F,5,0)</f>
        <v>VERDE</v>
      </c>
      <c r="T61" s="22">
        <f>VLOOKUP(E61,[3]Relatório!$B$1:$AK$65536,33,0)</f>
        <v>44617</v>
      </c>
      <c r="U61" s="18">
        <f t="shared" ca="1" si="2"/>
        <v>3</v>
      </c>
      <c r="X61" s="15" t="str">
        <f>VLOOKUP(A61,[2]ImportationMaterialProgrammingE!B:X,23,0)</f>
        <v/>
      </c>
      <c r="Y61" s="1" t="str">
        <f>IF(X61="DTA TRANSP","",VLOOKUP(A61,[2]ImportationMaterialProgrammingE!$B:$V,21,0))</f>
        <v/>
      </c>
      <c r="Z61" s="22">
        <f>VLOOKUP(E61,[3]Relatório!$B$1:$AK$65536,36,0)</f>
        <v>44617</v>
      </c>
      <c r="AA61" s="3" t="s">
        <v>457</v>
      </c>
      <c r="AC61" s="24"/>
      <c r="AD61" s="24"/>
      <c r="AE61" s="24"/>
      <c r="AF61" s="24"/>
    </row>
    <row r="62" spans="1:32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VLOOKUP(A62,[2]ImportationMaterialProgrammingE!B:C,2,0)</f>
        <v>540200891</v>
      </c>
      <c r="F62" s="3" t="s">
        <v>585</v>
      </c>
      <c r="G62" s="3" t="s">
        <v>452</v>
      </c>
      <c r="H62" s="17">
        <f t="shared" ca="1" si="0"/>
        <v>72</v>
      </c>
      <c r="I62" s="15" t="str">
        <f>IF(VLOOKUP(A62,[2]ImportationMaterialProgrammingE!B:U,20,0)=0,"",VLOOKUP(A62,[2]ImportationMaterialProgrammingE!B:U,20,0))</f>
        <v>15/02/2022</v>
      </c>
      <c r="J62" s="15" t="str">
        <f>IF(VLOOKUP(A62,[2]ImportationMaterialProgrammingE!B:Y,24,0)&lt;&gt;"","Sim","Não")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P62" s="3" t="s">
        <v>586</v>
      </c>
      <c r="Q62" s="16" t="str">
        <f>VLOOKUP(A62,[2]ImportationMaterialProgrammingE!B:AN,39,0)</f>
        <v>2203411979</v>
      </c>
      <c r="R62" s="22">
        <f>VLOOKUP(E62,[3]Relatório!$B$1:$AK$65536,29,0)</f>
        <v>44613</v>
      </c>
      <c r="S62" s="17" t="str">
        <f>VLOOKUP(A62,[2]ImportationMaterialProgrammingE!B:F,5,0)</f>
        <v>VERDE</v>
      </c>
      <c r="T62" s="22">
        <f>VLOOKUP(E62,[3]Relatório!$B$1:$AK$65536,33,0)</f>
        <v>44613</v>
      </c>
      <c r="U62" s="18">
        <f t="shared" ca="1" si="2"/>
        <v>-1</v>
      </c>
      <c r="X62" s="15" t="str">
        <f>VLOOKUP(A62,[2]ImportationMaterialProgrammingE!B:X,23,0)</f>
        <v>FINALIZADO</v>
      </c>
      <c r="Y62" s="1" t="str">
        <f>IF(X62="DTA TRANSP","",VLOOKUP(A62,[2]ImportationMaterialProgrammingE!$B:$V,21,0))</f>
        <v>22/02/2022</v>
      </c>
      <c r="Z62" s="22">
        <f>VLOOKUP(E62,[3]Relatório!$B$1:$AK$65536,36,0)</f>
        <v>44613</v>
      </c>
      <c r="AA62" s="3" t="s">
        <v>457</v>
      </c>
      <c r="AC62" s="24"/>
      <c r="AD62" s="24"/>
      <c r="AE62" s="24"/>
      <c r="AF62" s="24"/>
    </row>
    <row r="63" spans="1:32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VLOOKUP(A63,[2]ImportationMaterialProgrammingE!B:C,2,0)</f>
        <v>540200747</v>
      </c>
      <c r="F63" s="3" t="s">
        <v>585</v>
      </c>
      <c r="G63" s="3" t="s">
        <v>452</v>
      </c>
      <c r="H63" s="17">
        <f t="shared" ca="1" si="0"/>
        <v>72</v>
      </c>
      <c r="I63" s="15" t="str">
        <f>IF(VLOOKUP(A63,[2]ImportationMaterialProgrammingE!B:U,20,0)=0,"",VLOOKUP(A63,[2]ImportationMaterialProgrammingE!B:U,20,0))</f>
        <v>14/02/2022</v>
      </c>
      <c r="J63" s="15" t="str">
        <f>IF(VLOOKUP(A63,[2]ImportationMaterialProgrammingE!B:Y,24,0)&lt;&gt;"","Sim","Não")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P63" s="3" t="s">
        <v>586</v>
      </c>
      <c r="Q63" s="16" t="str">
        <f>VLOOKUP(A63,[2]ImportationMaterialProgrammingE!B:AN,39,0)</f>
        <v>2203410964</v>
      </c>
      <c r="R63" s="22">
        <f>VLOOKUP(E63,[3]Relatório!$B$1:$AK$65536,29,0)</f>
        <v>44613</v>
      </c>
      <c r="S63" s="17" t="str">
        <f>VLOOKUP(A63,[2]ImportationMaterialProgrammingE!B:F,5,0)</f>
        <v>VERDE</v>
      </c>
      <c r="T63" s="22">
        <f>VLOOKUP(E63,[3]Relatório!$B$1:$AK$65536,33,0)</f>
        <v>44613</v>
      </c>
      <c r="U63" s="18">
        <f t="shared" ca="1" si="2"/>
        <v>-1</v>
      </c>
      <c r="X63" s="15" t="str">
        <f>VLOOKUP(A63,[2]ImportationMaterialProgrammingE!B:X,23,0)</f>
        <v>FINALIZADO</v>
      </c>
      <c r="Y63" s="1" t="str">
        <f>IF(X63="DTA TRANSP","",VLOOKUP(A63,[2]ImportationMaterialProgrammingE!$B:$V,21,0))</f>
        <v>22/02/2022</v>
      </c>
      <c r="Z63" s="22">
        <f>VLOOKUP(E63,[3]Relatório!$B$1:$AK$65536,36,0)</f>
        <v>44614</v>
      </c>
      <c r="AA63" s="3" t="s">
        <v>457</v>
      </c>
      <c r="AC63" s="24"/>
      <c r="AD63" s="24"/>
      <c r="AE63" s="24"/>
      <c r="AF63" s="24"/>
    </row>
    <row r="64" spans="1:32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VLOOKUP(A64,[2]ImportationMaterialProgrammingE!B:C,2,0)</f>
        <v>540200960</v>
      </c>
      <c r="F64" s="3" t="s">
        <v>585</v>
      </c>
      <c r="G64" s="3" t="s">
        <v>452</v>
      </c>
      <c r="H64" s="17">
        <f t="shared" ca="1" si="0"/>
        <v>72</v>
      </c>
      <c r="I64" s="15" t="str">
        <f>IF(VLOOKUP(A64,[2]ImportationMaterialProgrammingE!B:U,20,0)=0,"",VLOOKUP(A64,[2]ImportationMaterialProgrammingE!B:U,20,0))</f>
        <v>24/02/2022</v>
      </c>
      <c r="J64" s="15" t="str">
        <f>IF(VLOOKUP(A64,[2]ImportationMaterialProgrammingE!B:Y,24,0)&lt;&gt;"","Sim","Não")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P64" s="3" t="s">
        <v>586</v>
      </c>
      <c r="Q64" s="16" t="str">
        <f>VLOOKUP(A64,[2]ImportationMaterialProgrammingE!B:AN,39,0)</f>
        <v>2203427824</v>
      </c>
      <c r="R64" s="22">
        <f>VLOOKUP(E64,[3]Relatório!$B$1:$AK$65536,29,0)</f>
        <v>44613</v>
      </c>
      <c r="S64" s="17" t="str">
        <f>VLOOKUP(A64,[2]ImportationMaterialProgrammingE!B:F,5,0)</f>
        <v>VERDE</v>
      </c>
      <c r="T64" s="22">
        <f>VLOOKUP(E64,[3]Relatório!$B$1:$AK$65536,33,0)</f>
        <v>44614</v>
      </c>
      <c r="U64" s="18">
        <f t="shared" ca="1" si="2"/>
        <v>0</v>
      </c>
      <c r="X64" s="15" t="str">
        <f>VLOOKUP(A64,[2]ImportationMaterialProgrammingE!B:X,23,0)</f>
        <v>FINALIZADO</v>
      </c>
      <c r="Y64" s="1" t="str">
        <f>IF(X64="DTA TRANSP","",VLOOKUP(A64,[2]ImportationMaterialProgrammingE!$B:$V,21,0))</f>
        <v>23/02/2022</v>
      </c>
      <c r="Z64" s="22">
        <f>VLOOKUP(E64,[3]Relatório!$B$1:$AK$65536,36,0)</f>
        <v>44614</v>
      </c>
      <c r="AA64" s="3" t="s">
        <v>457</v>
      </c>
      <c r="AC64" s="24"/>
      <c r="AD64" s="24"/>
      <c r="AE64" s="24"/>
      <c r="AF64" s="24"/>
    </row>
    <row r="65" spans="1:32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VLOOKUP(A65,[2]ImportationMaterialProgrammingE!B:C,2,0)</f>
        <v>540200748</v>
      </c>
      <c r="F65" s="3" t="s">
        <v>585</v>
      </c>
      <c r="G65" s="3" t="s">
        <v>452</v>
      </c>
      <c r="H65" s="17">
        <f t="shared" ca="1" si="0"/>
        <v>72</v>
      </c>
      <c r="I65" s="15" t="e">
        <f>IF(VLOOKUP(A65,[2]ImportationMaterialProgrammingE!B:U,20,0)=0,"",VLOOKUP(A65,[2]ImportationMaterialProgrammingE!B:U,20,0))</f>
        <v>#REF!</v>
      </c>
      <c r="J65" s="15" t="str">
        <f>IF(VLOOKUP(A65,[2]ImportationMaterialProgrammingE!B:Y,24,0)&lt;&gt;"","Sim","Não")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P65" s="3" t="s">
        <v>586</v>
      </c>
      <c r="Q65" s="16" t="str">
        <f>VLOOKUP(A65,[2]ImportationMaterialProgrammingE!B:AN,39,0)</f>
        <v>2203815930</v>
      </c>
      <c r="R65" s="22">
        <f>VLOOKUP(E65,[3]Relatório!$B$1:$AK$65536,29,0)</f>
        <v>44617</v>
      </c>
      <c r="S65" s="17" t="str">
        <f>VLOOKUP(A65,[2]ImportationMaterialProgrammingE!B:F,5,0)</f>
        <v>VERDE</v>
      </c>
      <c r="T65" s="22">
        <f>VLOOKUP(E65,[3]Relatório!$B$1:$AK$65536,33,0)</f>
        <v>44617</v>
      </c>
      <c r="U65" s="18">
        <f t="shared" ca="1" si="2"/>
        <v>3</v>
      </c>
      <c r="X65" s="15" t="str">
        <f>VLOOKUP(A65,[2]ImportationMaterialProgrammingE!B:X,23,0)</f>
        <v>DTA TRANSP</v>
      </c>
      <c r="Y65" s="1" t="str">
        <f>IF(X65="DTA TRANSP","",VLOOKUP(A65,[2]ImportationMaterialProgrammingE!$B:$V,21,0))</f>
        <v/>
      </c>
      <c r="Z65" s="22" t="str">
        <f>VLOOKUP(E65,[3]Relatório!$B$1:$AK$65536,36,0)</f>
        <v/>
      </c>
      <c r="AC65" s="24"/>
      <c r="AD65" s="24"/>
      <c r="AE65" s="24"/>
      <c r="AF65" s="24"/>
    </row>
    <row r="66" spans="1:32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VLOOKUP(A66,[2]ImportationMaterialProgrammingE!B:C,2,0)</f>
        <v>540200749</v>
      </c>
      <c r="F66" s="3" t="s">
        <v>585</v>
      </c>
      <c r="G66" s="3" t="s">
        <v>452</v>
      </c>
      <c r="H66" s="17">
        <f t="shared" ca="1" si="0"/>
        <v>72</v>
      </c>
      <c r="I66" s="15" t="str">
        <f>IF(VLOOKUP(A66,[2]ImportationMaterialProgrammingE!B:U,20,0)=0,"",VLOOKUP(A66,[2]ImportationMaterialProgrammingE!B:U,20,0))</f>
        <v>21/02/2022</v>
      </c>
      <c r="J66" s="15" t="str">
        <f>IF(VLOOKUP(A66,[2]ImportationMaterialProgrammingE!B:Y,24,0)&lt;&gt;"","Sim","Não")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P66" s="3" t="s">
        <v>586</v>
      </c>
      <c r="Q66" s="16" t="str">
        <f>VLOOKUP(A66,[2]ImportationMaterialProgrammingE!B:AN,39,0)</f>
        <v>2203405138</v>
      </c>
      <c r="R66" s="22">
        <f>VLOOKUP(E66,[3]Relatório!$B$1:$AK$65536,29,0)</f>
        <v>44613</v>
      </c>
      <c r="S66" s="17" t="str">
        <f>VLOOKUP(A66,[2]ImportationMaterialProgrammingE!B:F,5,0)</f>
        <v>VERDE</v>
      </c>
      <c r="T66" s="22">
        <f>VLOOKUP(E66,[3]Relatório!$B$1:$AK$65536,33,0)</f>
        <v>44613</v>
      </c>
      <c r="U66" s="18">
        <f t="shared" ca="1" si="2"/>
        <v>-1</v>
      </c>
      <c r="X66" s="15" t="str">
        <f>VLOOKUP(A66,[2]ImportationMaterialProgrammingE!B:X,23,0)</f>
        <v>FINALIZADO</v>
      </c>
      <c r="Y66" s="1" t="str">
        <f>IF(X66="DTA TRANSP","",VLOOKUP(A66,[2]ImportationMaterialProgrammingE!$B:$V,21,0))</f>
        <v>22/02/2022</v>
      </c>
      <c r="Z66" s="22">
        <f>VLOOKUP(E66,[3]Relatório!$B$1:$AK$65536,36,0)</f>
        <v>44613</v>
      </c>
      <c r="AA66" s="3" t="s">
        <v>457</v>
      </c>
      <c r="AC66" s="24"/>
      <c r="AD66" s="24"/>
      <c r="AE66" s="24"/>
      <c r="AF66" s="24"/>
    </row>
    <row r="67" spans="1:32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VLOOKUP(A67,[2]ImportationMaterialProgrammingE!B:C,2,0)</f>
        <v>540200750</v>
      </c>
      <c r="F67" s="3" t="s">
        <v>585</v>
      </c>
      <c r="G67" s="3" t="s">
        <v>452</v>
      </c>
      <c r="H67" s="17">
        <f t="shared" ca="1" si="0"/>
        <v>72</v>
      </c>
      <c r="I67" s="15" t="str">
        <f>IF(VLOOKUP(A67,[2]ImportationMaterialProgrammingE!B:U,20,0)=0,"",VLOOKUP(A67,[2]ImportationMaterialProgrammingE!B:U,20,0))</f>
        <v>10/03/2022</v>
      </c>
      <c r="J67" s="15" t="str">
        <f>IF(VLOOKUP(A67,[2]ImportationMaterialProgrammingE!B:Y,24,0)&lt;&gt;"","Sim","Não")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P67" s="3" t="s">
        <v>586</v>
      </c>
      <c r="Q67" s="16" t="str">
        <f>VLOOKUP(A67,[2]ImportationMaterialProgrammingE!B:AN,39,0)</f>
        <v xml:space="preserve">          </v>
      </c>
      <c r="R67" s="22" t="str">
        <f>VLOOKUP(E67,[3]Relatório!$B$1:$AK$65536,29,0)</f>
        <v/>
      </c>
      <c r="S67" s="17" t="str">
        <f>VLOOKUP(A67,[2]ImportationMaterialProgrammingE!B:F,5,0)</f>
        <v/>
      </c>
      <c r="T67" s="22" t="str">
        <f>VLOOKUP(E67,[3]Relatório!$B$1:$AK$65536,33,0)</f>
        <v/>
      </c>
      <c r="U67" s="18" t="str">
        <f t="shared" ca="1" si="2"/>
        <v/>
      </c>
      <c r="X67" s="15" t="str">
        <f>VLOOKUP(A67,[2]ImportationMaterialProgrammingE!B:X,23,0)</f>
        <v>DTA TRANSP</v>
      </c>
      <c r="Y67" s="1" t="str">
        <f>IF(X67="DTA TRANSP","",VLOOKUP(A67,[2]ImportationMaterialProgrammingE!$B:$V,21,0))</f>
        <v/>
      </c>
      <c r="Z67" s="22" t="str">
        <f>VLOOKUP(E67,[3]Relatório!$B$1:$AK$65536,36,0)</f>
        <v/>
      </c>
      <c r="AC67" s="24"/>
      <c r="AD67" s="24"/>
      <c r="AE67" s="24"/>
      <c r="AF67" s="24"/>
    </row>
    <row r="68" spans="1:32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VLOOKUP(A68,[2]ImportationMaterialProgrammingE!B:C,2,0)</f>
        <v>540200934</v>
      </c>
      <c r="F68" s="3" t="s">
        <v>585</v>
      </c>
      <c r="G68" s="3" t="s">
        <v>452</v>
      </c>
      <c r="H68" s="17">
        <f t="shared" ca="1" si="0"/>
        <v>72</v>
      </c>
      <c r="I68" s="15" t="e">
        <f>IF(VLOOKUP(A68,[2]ImportationMaterialProgrammingE!B:U,20,0)=0,"",VLOOKUP(A68,[2]ImportationMaterialProgrammingE!B:U,20,0))</f>
        <v>#REF!</v>
      </c>
      <c r="J68" s="15" t="str">
        <f>IF(VLOOKUP(A68,[2]ImportationMaterialProgrammingE!B:Y,24,0)&lt;&gt;"","Sim","Não")</f>
        <v>Não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VLOOKUP(A68,[2]ImportationMaterialProgrammingE!B:AN,39,0)</f>
        <v xml:space="preserve">          </v>
      </c>
      <c r="R68" s="22" t="str">
        <f>VLOOKUP(E68,[3]Relatório!$B$1:$AK$65536,29,0)</f>
        <v/>
      </c>
      <c r="S68" s="17" t="str">
        <f>VLOOKUP(A68,[2]ImportationMaterialProgrammingE!B:F,5,0)</f>
        <v/>
      </c>
      <c r="T68" s="22" t="str">
        <f>VLOOKUP(E68,[3]Relatório!$B$1:$AK$65536,33,0)</f>
        <v/>
      </c>
      <c r="U68" s="18" t="str">
        <f t="shared" ca="1" si="2"/>
        <v/>
      </c>
      <c r="X68" s="15" t="str">
        <f>VLOOKUP(A68,[2]ImportationMaterialProgrammingE!B:X,23,0)</f>
        <v>DTA TRANSP</v>
      </c>
      <c r="Y68" s="1" t="str">
        <f>IF(X68="DTA TRANSP","",VLOOKUP(A68,[2]ImportationMaterialProgrammingE!$B:$V,21,0))</f>
        <v/>
      </c>
      <c r="Z68" s="22" t="str">
        <f>VLOOKUP(E68,[3]Relatório!$B$1:$AK$65536,36,0)</f>
        <v/>
      </c>
      <c r="AC68" s="24"/>
      <c r="AD68" s="24"/>
      <c r="AE68" s="24"/>
      <c r="AF68" s="24"/>
    </row>
    <row r="69" spans="1:32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VLOOKUP(A69,[2]ImportationMaterialProgrammingE!B:C,2,0)</f>
        <v>540200935</v>
      </c>
      <c r="F69" s="3" t="s">
        <v>585</v>
      </c>
      <c r="G69" s="3" t="s">
        <v>452</v>
      </c>
      <c r="H69" s="17">
        <f t="shared" ref="H69:H132" ca="1" si="3">IFERROR(IF(D69&gt;L69,90-_xlfn.DAYS(NOW(),D69),90-_xlfn.DAYS(NOW(),L69)),90-_xlfn.DAYS(NOW(),D69))</f>
        <v>72</v>
      </c>
      <c r="I69" s="15" t="str">
        <f>IF(VLOOKUP(A69,[2]ImportationMaterialProgrammingE!B:U,20,0)=0,"",VLOOKUP(A69,[2]ImportationMaterialProgrammingE!B:U,20,0))</f>
        <v>17/03/2022</v>
      </c>
      <c r="J69" s="15" t="str">
        <f>IF(VLOOKUP(A69,[2]ImportationMaterialProgrammingE!B:Y,24,0)&lt;&gt;"","Sim","Não")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VLOOKUP(A69,[2]ImportationMaterialProgrammingE!B:AN,39,0)</f>
        <v xml:space="preserve">          </v>
      </c>
      <c r="R69" s="22" t="str">
        <f>VLOOKUP(E69,[3]Relatório!$B$1:$AK$65536,29,0)</f>
        <v/>
      </c>
      <c r="S69" s="17" t="str">
        <f>VLOOKUP(A69,[2]ImportationMaterialProgrammingE!B:F,5,0)</f>
        <v/>
      </c>
      <c r="T69" s="22" t="str">
        <f>VLOOKUP(E69,[3]Relatório!$B$1:$AK$65536,33,0)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VLOOKUP(A69,[2]ImportationMaterialProgrammingE!B:X,23,0)</f>
        <v>SBL</v>
      </c>
      <c r="Y69" s="1" t="str">
        <f>IF(X69="DTA TRANSP","",VLOOKUP(A69,[2]ImportationMaterialProgrammingE!$B:$V,21,0))</f>
        <v/>
      </c>
      <c r="Z69" s="22" t="str">
        <f>VLOOKUP(E69,[3]Relatório!$B$1:$AK$65536,36,0)</f>
        <v/>
      </c>
      <c r="AC69" s="24"/>
      <c r="AD69" s="24"/>
      <c r="AE69" s="24"/>
      <c r="AF69" s="24"/>
    </row>
    <row r="70" spans="1:32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VLOOKUP(A70,[2]ImportationMaterialProgrammingE!B:C,2,0)</f>
        <v>540200752</v>
      </c>
      <c r="F70" s="3" t="s">
        <v>585</v>
      </c>
      <c r="G70" s="3" t="s">
        <v>452</v>
      </c>
      <c r="H70" s="17">
        <f t="shared" ca="1" si="3"/>
        <v>72</v>
      </c>
      <c r="I70" s="15" t="str">
        <f>IF(VLOOKUP(A70,[2]ImportationMaterialProgrammingE!B:U,20,0)=0,"",VLOOKUP(A70,[2]ImportationMaterialProgrammingE!B:U,20,0))</f>
        <v>22/02/2022</v>
      </c>
      <c r="J70" s="15" t="str">
        <f>IF(VLOOKUP(A70,[2]ImportationMaterialProgrammingE!B:Y,24,0)&lt;&gt;"","Sim","Não")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P70" s="3" t="s">
        <v>586</v>
      </c>
      <c r="Q70" s="16" t="str">
        <f>VLOOKUP(A70,[2]ImportationMaterialProgrammingE!B:AN,39,0)</f>
        <v>2203408838</v>
      </c>
      <c r="R70" s="22">
        <f>VLOOKUP(E70,[3]Relatório!$B$1:$AK$65536,29,0)</f>
        <v>44613</v>
      </c>
      <c r="S70" s="17" t="str">
        <f>VLOOKUP(A70,[2]ImportationMaterialProgrammingE!B:F,5,0)</f>
        <v>VERDE</v>
      </c>
      <c r="T70" s="22">
        <f>VLOOKUP(E70,[3]Relatório!$B$1:$AK$65536,33,0)</f>
        <v>44613</v>
      </c>
      <c r="U70" s="18">
        <f t="shared" ca="1" si="5"/>
        <v>-1</v>
      </c>
      <c r="X70" s="15" t="str">
        <f>VLOOKUP(A70,[2]ImportationMaterialProgrammingE!B:X,23,0)</f>
        <v>FINALIZADO</v>
      </c>
      <c r="Y70" s="1" t="str">
        <f>IF(X70="DTA TRANSP","",VLOOKUP(A70,[2]ImportationMaterialProgrammingE!$B:$V,21,0))</f>
        <v>22/02/2022</v>
      </c>
      <c r="Z70" s="22">
        <f>VLOOKUP(E70,[3]Relatório!$B$1:$AK$65536,36,0)</f>
        <v>44613</v>
      </c>
      <c r="AA70" s="3" t="s">
        <v>457</v>
      </c>
      <c r="AC70" s="24"/>
      <c r="AD70" s="24"/>
      <c r="AE70" s="24"/>
      <c r="AF70" s="24"/>
    </row>
    <row r="71" spans="1:32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VLOOKUP(A71,[2]ImportationMaterialProgrammingE!B:C,2,0)</f>
        <v>540200936</v>
      </c>
      <c r="F71" s="3" t="s">
        <v>585</v>
      </c>
      <c r="G71" s="3" t="s">
        <v>452</v>
      </c>
      <c r="H71" s="17">
        <f t="shared" ca="1" si="3"/>
        <v>72</v>
      </c>
      <c r="I71" s="15" t="str">
        <f>IF(VLOOKUP(A71,[2]ImportationMaterialProgrammingE!B:U,20,0)=0,"",VLOOKUP(A71,[2]ImportationMaterialProgrammingE!B:U,20,0))</f>
        <v>11/03/2022</v>
      </c>
      <c r="J71" s="15" t="str">
        <f>IF(VLOOKUP(A71,[2]ImportationMaterialProgrammingE!B:Y,24,0)&lt;&gt;"","Sim","Não")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P71" s="3" t="s">
        <v>586</v>
      </c>
      <c r="Q71" s="16" t="str">
        <f>VLOOKUP(A71,[2]ImportationMaterialProgrammingE!B:AN,39,0)</f>
        <v xml:space="preserve">          </v>
      </c>
      <c r="R71" s="22" t="str">
        <f>VLOOKUP(E71,[3]Relatório!$B$1:$AK$65536,29,0)</f>
        <v/>
      </c>
      <c r="S71" s="17" t="str">
        <f>VLOOKUP(A71,[2]ImportationMaterialProgrammingE!B:F,5,0)</f>
        <v/>
      </c>
      <c r="T71" s="22" t="str">
        <f>VLOOKUP(E71,[3]Relatório!$B$1:$AK$65536,33,0)</f>
        <v/>
      </c>
      <c r="U71" s="18" t="str">
        <f t="shared" ca="1" si="5"/>
        <v/>
      </c>
      <c r="X71" s="15" t="str">
        <f>VLOOKUP(A71,[2]ImportationMaterialProgrammingE!B:X,23,0)</f>
        <v/>
      </c>
      <c r="Y71" s="1" t="str">
        <f>IF(X71="DTA TRANSP","",VLOOKUP(A71,[2]ImportationMaterialProgrammingE!$B:$V,21,0))</f>
        <v/>
      </c>
      <c r="Z71" s="22" t="str">
        <f>VLOOKUP(E71,[3]Relatório!$B$1:$AK$65536,36,0)</f>
        <v/>
      </c>
      <c r="AC71" s="24"/>
      <c r="AD71" s="24"/>
      <c r="AE71" s="24"/>
      <c r="AF71" s="24"/>
    </row>
    <row r="72" spans="1:32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VLOOKUP(A72,[2]ImportationMaterialProgrammingE!B:C,2,0)</f>
        <v>540200751</v>
      </c>
      <c r="F72" s="3" t="s">
        <v>585</v>
      </c>
      <c r="G72" s="3" t="s">
        <v>452</v>
      </c>
      <c r="H72" s="17">
        <f t="shared" ca="1" si="3"/>
        <v>72</v>
      </c>
      <c r="I72" s="15" t="str">
        <f>IF(VLOOKUP(A72,[2]ImportationMaterialProgrammingE!B:U,20,0)=0,"",VLOOKUP(A72,[2]ImportationMaterialProgrammingE!B:U,20,0))</f>
        <v>21/02/2022</v>
      </c>
      <c r="J72" s="15" t="str">
        <f>IF(VLOOKUP(A72,[2]ImportationMaterialProgrammingE!B:Y,24,0)&lt;&gt;"","Sim","Não")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P72" s="3" t="s">
        <v>586</v>
      </c>
      <c r="Q72" s="16" t="str">
        <f>VLOOKUP(A72,[2]ImportationMaterialProgrammingE!B:AN,39,0)</f>
        <v>2203410972</v>
      </c>
      <c r="R72" s="22">
        <f>VLOOKUP(E72,[3]Relatório!$B$1:$AK$65536,29,0)</f>
        <v>44613</v>
      </c>
      <c r="S72" s="17" t="str">
        <f>VLOOKUP(A72,[2]ImportationMaterialProgrammingE!B:F,5,0)</f>
        <v>AMARELO</v>
      </c>
      <c r="T72" s="22" t="str">
        <f>VLOOKUP(E72,[3]Relatório!$B$1:$AK$65536,33,0)</f>
        <v/>
      </c>
      <c r="U72" s="18" t="str">
        <f t="shared" ca="1" si="5"/>
        <v/>
      </c>
      <c r="X72" s="15" t="str">
        <f>VLOOKUP(A72,[2]ImportationMaterialProgrammingE!B:X,23,0)</f>
        <v/>
      </c>
      <c r="Y72" s="1" t="str">
        <f>IF(X72="DTA TRANSP","",VLOOKUP(A72,[2]ImportationMaterialProgrammingE!$B:$V,21,0))</f>
        <v/>
      </c>
      <c r="Z72" s="22" t="str">
        <f>VLOOKUP(E72,[3]Relatório!$B$1:$AK$65536,36,0)</f>
        <v/>
      </c>
      <c r="AC72" s="24"/>
      <c r="AD72" s="24"/>
      <c r="AE72" s="24"/>
      <c r="AF72" s="24"/>
    </row>
    <row r="73" spans="1:32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VLOOKUP(A73,[2]ImportationMaterialProgrammingE!B:C,2,0)</f>
        <v>540200742</v>
      </c>
      <c r="F73" s="3" t="s">
        <v>585</v>
      </c>
      <c r="G73" s="3" t="s">
        <v>452</v>
      </c>
      <c r="H73" s="17">
        <f t="shared" ca="1" si="3"/>
        <v>72</v>
      </c>
      <c r="I73" s="15" t="str">
        <f>IF(VLOOKUP(A73,[2]ImportationMaterialProgrammingE!B:U,20,0)=0,"",VLOOKUP(A73,[2]ImportationMaterialProgrammingE!B:U,20,0))</f>
        <v>15/03/2022</v>
      </c>
      <c r="J73" s="15" t="str">
        <f>IF(VLOOKUP(A73,[2]ImportationMaterialProgrammingE!B:Y,24,0)&lt;&gt;"","Sim","Não")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P73" s="3" t="s">
        <v>586</v>
      </c>
      <c r="Q73" s="16" t="str">
        <f>VLOOKUP(A73,[2]ImportationMaterialProgrammingE!B:AN,39,0)</f>
        <v xml:space="preserve">          </v>
      </c>
      <c r="R73" s="22" t="str">
        <f>VLOOKUP(E73,[3]Relatório!$B$1:$AK$65536,29,0)</f>
        <v/>
      </c>
      <c r="S73" s="17" t="str">
        <f>VLOOKUP(A73,[2]ImportationMaterialProgrammingE!B:F,5,0)</f>
        <v/>
      </c>
      <c r="T73" s="22" t="str">
        <f>VLOOKUP(E73,[3]Relatório!$B$1:$AK$65536,33,0)</f>
        <v/>
      </c>
      <c r="U73" s="18" t="str">
        <f t="shared" ca="1" si="5"/>
        <v/>
      </c>
      <c r="X73" s="15" t="str">
        <f>VLOOKUP(A73,[2]ImportationMaterialProgrammingE!B:X,23,0)</f>
        <v/>
      </c>
      <c r="Y73" s="1" t="str">
        <f>IF(X73="DTA TRANSP","",VLOOKUP(A73,[2]ImportationMaterialProgrammingE!$B:$V,21,0))</f>
        <v/>
      </c>
      <c r="Z73" s="22" t="str">
        <f>VLOOKUP(E73,[3]Relatório!$B$1:$AK$65536,36,0)</f>
        <v/>
      </c>
      <c r="AC73" s="24"/>
      <c r="AD73" s="24"/>
      <c r="AE73" s="24"/>
      <c r="AF73" s="24"/>
    </row>
    <row r="74" spans="1:32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VLOOKUP(A74,[2]ImportationMaterialProgrammingE!B:C,2,0)</f>
        <v>540200743</v>
      </c>
      <c r="F74" s="3" t="s">
        <v>585</v>
      </c>
      <c r="G74" s="3" t="s">
        <v>452</v>
      </c>
      <c r="H74" s="17">
        <f t="shared" ca="1" si="3"/>
        <v>72</v>
      </c>
      <c r="I74" s="15" t="str">
        <f>IF(VLOOKUP(A74,[2]ImportationMaterialProgrammingE!B:U,20,0)=0,"",VLOOKUP(A74,[2]ImportationMaterialProgrammingE!B:U,20,0))</f>
        <v>21/02/2022</v>
      </c>
      <c r="J74" s="15" t="str">
        <f>IF(VLOOKUP(A74,[2]ImportationMaterialProgrammingE!B:Y,24,0)&lt;&gt;"","Sim","Não")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P74" s="3" t="s">
        <v>586</v>
      </c>
      <c r="Q74" s="16" t="str">
        <f>VLOOKUP(A74,[2]ImportationMaterialProgrammingE!B:AN,39,0)</f>
        <v>2203407157</v>
      </c>
      <c r="R74" s="22">
        <f>VLOOKUP(E74,[3]Relatório!$B$1:$AK$65536,29,0)</f>
        <v>44613</v>
      </c>
      <c r="S74" s="17" t="str">
        <f>VLOOKUP(A74,[2]ImportationMaterialProgrammingE!B:F,5,0)</f>
        <v>VERDE</v>
      </c>
      <c r="T74" s="22">
        <f>VLOOKUP(E74,[3]Relatório!$B$1:$AK$65536,33,0)</f>
        <v>44613</v>
      </c>
      <c r="U74" s="18">
        <f t="shared" ca="1" si="5"/>
        <v>-1</v>
      </c>
      <c r="X74" s="15" t="str">
        <f>VLOOKUP(A74,[2]ImportationMaterialProgrammingE!B:X,23,0)</f>
        <v>FINALIZADO</v>
      </c>
      <c r="Y74" s="1" t="str">
        <f>IF(X74="DTA TRANSP","",VLOOKUP(A74,[2]ImportationMaterialProgrammingE!$B:$V,21,0))</f>
        <v>22/02/2022</v>
      </c>
      <c r="Z74" s="22">
        <f>VLOOKUP(E74,[3]Relatório!$B$1:$AK$65536,36,0)</f>
        <v>44613</v>
      </c>
      <c r="AA74" s="3" t="s">
        <v>457</v>
      </c>
      <c r="AC74" s="24"/>
      <c r="AD74" s="24"/>
      <c r="AE74" s="24"/>
      <c r="AF74" s="24"/>
    </row>
    <row r="75" spans="1:32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VLOOKUP(A75,[2]ImportationMaterialProgrammingE!B:C,2,0)</f>
        <v>540200746</v>
      </c>
      <c r="F75" s="3" t="s">
        <v>585</v>
      </c>
      <c r="G75" s="3" t="s">
        <v>452</v>
      </c>
      <c r="H75" s="17">
        <f t="shared" ca="1" si="3"/>
        <v>72</v>
      </c>
      <c r="I75" s="15" t="str">
        <f>IF(VLOOKUP(A75,[2]ImportationMaterialProgrammingE!B:U,20,0)=0,"",VLOOKUP(A75,[2]ImportationMaterialProgrammingE!B:U,20,0))</f>
        <v>22/02/2022</v>
      </c>
      <c r="J75" s="15" t="str">
        <f>IF(VLOOKUP(A75,[2]ImportationMaterialProgrammingE!B:Y,24,0)&lt;&gt;"","Sim","Não")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P75" s="3" t="s">
        <v>586</v>
      </c>
      <c r="Q75" s="16" t="str">
        <f>VLOOKUP(A75,[2]ImportationMaterialProgrammingE!B:AN,39,0)</f>
        <v>2203409028</v>
      </c>
      <c r="R75" s="22">
        <f>VLOOKUP(E75,[3]Relatório!$B$1:$AK$65536,29,0)</f>
        <v>44613</v>
      </c>
      <c r="S75" s="17" t="str">
        <f>VLOOKUP(A75,[2]ImportationMaterialProgrammingE!B:F,5,0)</f>
        <v>VERDE</v>
      </c>
      <c r="T75" s="22">
        <f>VLOOKUP(E75,[3]Relatório!$B$1:$AK$65536,33,0)</f>
        <v>44613</v>
      </c>
      <c r="U75" s="18">
        <f t="shared" ca="1" si="5"/>
        <v>-1</v>
      </c>
      <c r="X75" s="15" t="str">
        <f>VLOOKUP(A75,[2]ImportationMaterialProgrammingE!B:X,23,0)</f>
        <v>FINALIZADO</v>
      </c>
      <c r="Y75" s="1" t="str">
        <f>IF(X75="DTA TRANSP","",VLOOKUP(A75,[2]ImportationMaterialProgrammingE!$B:$V,21,0))</f>
        <v>22/02/2022</v>
      </c>
      <c r="Z75" s="22">
        <f>VLOOKUP(E75,[3]Relatório!$B$1:$AK$65536,36,0)</f>
        <v>44613</v>
      </c>
      <c r="AA75" s="3" t="s">
        <v>457</v>
      </c>
      <c r="AC75" s="24"/>
      <c r="AD75" s="24"/>
      <c r="AE75" s="24"/>
      <c r="AF75" s="24"/>
    </row>
    <row r="76" spans="1:32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VLOOKUP(A76,[2]ImportationMaterialProgrammingE!B:C,2,0)</f>
        <v>540200753</v>
      </c>
      <c r="F76" s="3" t="s">
        <v>585</v>
      </c>
      <c r="G76" s="3" t="s">
        <v>452</v>
      </c>
      <c r="H76" s="17">
        <f t="shared" ca="1" si="3"/>
        <v>72</v>
      </c>
      <c r="I76" s="15" t="str">
        <f>IF(VLOOKUP(A76,[2]ImportationMaterialProgrammingE!B:U,20,0)=0,"",VLOOKUP(A76,[2]ImportationMaterialProgrammingE!B:U,20,0))</f>
        <v>03/02/2022</v>
      </c>
      <c r="J76" s="15" t="str">
        <f>IF(VLOOKUP(A76,[2]ImportationMaterialProgrammingE!B:Y,24,0)&lt;&gt;"","Sim","Não")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P76" s="3" t="s">
        <v>586</v>
      </c>
      <c r="Q76" s="16" t="str">
        <f>VLOOKUP(A76,[2]ImportationMaterialProgrammingE!B:AN,39,0)</f>
        <v>2203409680</v>
      </c>
      <c r="R76" s="22">
        <f>VLOOKUP(E76,[3]Relatório!$B$1:$AK$65536,29,0)</f>
        <v>44613</v>
      </c>
      <c r="S76" s="17" t="str">
        <f>VLOOKUP(A76,[2]ImportationMaterialProgrammingE!B:F,5,0)</f>
        <v>VERDE</v>
      </c>
      <c r="T76" s="22">
        <f>VLOOKUP(E76,[3]Relatório!$B$1:$AK$65536,33,0)</f>
        <v>44613</v>
      </c>
      <c r="U76" s="18">
        <f t="shared" ca="1" si="5"/>
        <v>-1</v>
      </c>
      <c r="X76" s="15" t="str">
        <f>VLOOKUP(A76,[2]ImportationMaterialProgrammingE!B:X,23,0)</f>
        <v>FINALIZADO</v>
      </c>
      <c r="Y76" s="1" t="str">
        <f>IF(X76="DTA TRANSP","",VLOOKUP(A76,[2]ImportationMaterialProgrammingE!$B:$V,21,0))</f>
        <v>22/02/2022</v>
      </c>
      <c r="Z76" s="22">
        <f>VLOOKUP(E76,[3]Relatório!$B$1:$AK$65536,36,0)</f>
        <v>44613</v>
      </c>
      <c r="AA76" s="3" t="s">
        <v>457</v>
      </c>
      <c r="AC76" s="24"/>
      <c r="AD76" s="24"/>
      <c r="AE76" s="24"/>
      <c r="AF76" s="24"/>
    </row>
    <row r="77" spans="1:32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VLOOKUP(A77,[2]ImportationMaterialProgrammingE!B:C,2,0)</f>
        <v>540200755</v>
      </c>
      <c r="F77" s="3" t="s">
        <v>585</v>
      </c>
      <c r="G77" s="3" t="s">
        <v>452</v>
      </c>
      <c r="H77" s="17">
        <f t="shared" ca="1" si="3"/>
        <v>72</v>
      </c>
      <c r="I77" s="15" t="str">
        <f>IF(VLOOKUP(A77,[2]ImportationMaterialProgrammingE!B:U,20,0)=0,"",VLOOKUP(A77,[2]ImportationMaterialProgrammingE!B:U,20,0))</f>
        <v>22/02/2022</v>
      </c>
      <c r="J77" s="15" t="str">
        <f>IF(VLOOKUP(A77,[2]ImportationMaterialProgrammingE!B:Y,24,0)&lt;&gt;"","Sim","Não")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P77" s="3" t="s">
        <v>586</v>
      </c>
      <c r="Q77" s="16" t="str">
        <f>VLOOKUP(A77,[2]ImportationMaterialProgrammingE!B:AN,39,0)</f>
        <v>2203409702</v>
      </c>
      <c r="R77" s="22">
        <f>VLOOKUP(E77,[3]Relatório!$B$1:$AK$65536,29,0)</f>
        <v>44613</v>
      </c>
      <c r="S77" s="17" t="str">
        <f>VLOOKUP(A77,[2]ImportationMaterialProgrammingE!B:F,5,0)</f>
        <v>VERDE</v>
      </c>
      <c r="T77" s="22">
        <f>VLOOKUP(E77,[3]Relatório!$B$1:$AK$65536,33,0)</f>
        <v>44613</v>
      </c>
      <c r="U77" s="18">
        <f t="shared" ca="1" si="5"/>
        <v>-1</v>
      </c>
      <c r="X77" s="15" t="str">
        <f>VLOOKUP(A77,[2]ImportationMaterialProgrammingE!B:X,23,0)</f>
        <v>FINALIZADO</v>
      </c>
      <c r="Y77" s="1" t="str">
        <f>IF(X77="DTA TRANSP","",VLOOKUP(A77,[2]ImportationMaterialProgrammingE!$B:$V,21,0))</f>
        <v>22/02/2022</v>
      </c>
      <c r="Z77" s="22">
        <f>VLOOKUP(E77,[3]Relatório!$B$1:$AK$65536,36,0)</f>
        <v>44613</v>
      </c>
      <c r="AA77" s="3" t="s">
        <v>457</v>
      </c>
      <c r="AC77" s="24"/>
      <c r="AD77" s="24"/>
      <c r="AE77" s="24"/>
      <c r="AF77" s="24"/>
    </row>
    <row r="78" spans="1:32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VLOOKUP(A78,[2]ImportationMaterialProgrammingE!B:C,2,0)</f>
        <v>540200754</v>
      </c>
      <c r="F78" s="3" t="s">
        <v>585</v>
      </c>
      <c r="G78" s="3" t="s">
        <v>452</v>
      </c>
      <c r="H78" s="17">
        <f t="shared" ca="1" si="3"/>
        <v>72</v>
      </c>
      <c r="I78" s="15" t="str">
        <f>IF(VLOOKUP(A78,[2]ImportationMaterialProgrammingE!B:U,20,0)=0,"",VLOOKUP(A78,[2]ImportationMaterialProgrammingE!B:U,20,0))</f>
        <v>14/02/2022</v>
      </c>
      <c r="J78" s="15" t="str">
        <f>IF(VLOOKUP(A78,[2]ImportationMaterialProgrammingE!B:Y,24,0)&lt;&gt;"","Sim","Não")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P78" s="3" t="s">
        <v>586</v>
      </c>
      <c r="Q78" s="16" t="str">
        <f>VLOOKUP(A78,[2]ImportationMaterialProgrammingE!B:AN,39,0)</f>
        <v xml:space="preserve">          </v>
      </c>
      <c r="R78" s="22">
        <f>VLOOKUP(E78,[3]Relatório!$B$1:$AK$65536,29,0)</f>
        <v>44629</v>
      </c>
      <c r="S78" s="17" t="str">
        <f>VLOOKUP(A78,[2]ImportationMaterialProgrammingE!B:F,5,0)</f>
        <v/>
      </c>
      <c r="T78" s="22" t="str">
        <f>VLOOKUP(E78,[3]Relatório!$B$1:$AK$65536,33,0)</f>
        <v/>
      </c>
      <c r="U78" s="18" t="str">
        <f t="shared" ca="1" si="5"/>
        <v/>
      </c>
      <c r="X78" s="15" t="str">
        <f>VLOOKUP(A78,[2]ImportationMaterialProgrammingE!B:X,23,0)</f>
        <v>SBL</v>
      </c>
      <c r="Y78" s="1" t="str">
        <f>IF(X78="DTA TRANSP","",VLOOKUP(A78,[2]ImportationMaterialProgrammingE!$B:$V,21,0))</f>
        <v/>
      </c>
      <c r="Z78" s="22" t="str">
        <f>VLOOKUP(E78,[3]Relatório!$B$1:$AK$65536,36,0)</f>
        <v/>
      </c>
      <c r="AC78" s="24"/>
      <c r="AD78" s="24"/>
      <c r="AE78" s="24"/>
      <c r="AF78" s="24"/>
    </row>
    <row r="79" spans="1:32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VLOOKUP(A79,[2]ImportationMaterialProgrammingE!B:C,2,0)</f>
        <v>540200756</v>
      </c>
      <c r="F79" s="3" t="s">
        <v>585</v>
      </c>
      <c r="G79" s="3" t="s">
        <v>452</v>
      </c>
      <c r="H79" s="17">
        <f t="shared" ca="1" si="3"/>
        <v>72</v>
      </c>
      <c r="I79" s="15" t="str">
        <f>IF(VLOOKUP(A79,[2]ImportationMaterialProgrammingE!B:U,20,0)=0,"",VLOOKUP(A79,[2]ImportationMaterialProgrammingE!B:U,20,0))</f>
        <v>16/02/2022</v>
      </c>
      <c r="J79" s="15" t="str">
        <f>IF(VLOOKUP(A79,[2]ImportationMaterialProgrammingE!B:Y,24,0)&lt;&gt;"","Sim","Não")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P79" s="3" t="s">
        <v>586</v>
      </c>
      <c r="Q79" s="16" t="str">
        <f>VLOOKUP(A79,[2]ImportationMaterialProgrammingE!B:AN,39,0)</f>
        <v>2203418191</v>
      </c>
      <c r="R79" s="22">
        <f>VLOOKUP(E79,[3]Relatório!$B$1:$AK$65536,29,0)</f>
        <v>44613</v>
      </c>
      <c r="S79" s="17" t="str">
        <f>VLOOKUP(A79,[2]ImportationMaterialProgrammingE!B:F,5,0)</f>
        <v>VERDE</v>
      </c>
      <c r="T79" s="22">
        <f>VLOOKUP(E79,[3]Relatório!$B$1:$AK$65536,33,0)</f>
        <v>44614</v>
      </c>
      <c r="U79" s="18">
        <f t="shared" ca="1" si="5"/>
        <v>0</v>
      </c>
      <c r="X79" s="15" t="str">
        <f>VLOOKUP(A79,[2]ImportationMaterialProgrammingE!B:X,23,0)</f>
        <v>FINALIZADO</v>
      </c>
      <c r="Y79" s="1" t="str">
        <f>IF(X79="DTA TRANSP","",VLOOKUP(A79,[2]ImportationMaterialProgrammingE!$B:$V,21,0))</f>
        <v>22/02/2022</v>
      </c>
      <c r="Z79" s="22">
        <f>VLOOKUP(E79,[3]Relatório!$B$1:$AK$65536,36,0)</f>
        <v>44614</v>
      </c>
      <c r="AA79" s="3" t="s">
        <v>457</v>
      </c>
      <c r="AC79" s="24"/>
      <c r="AD79" s="24"/>
      <c r="AE79" s="24"/>
      <c r="AF79" s="24"/>
    </row>
    <row r="80" spans="1:32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VLOOKUP(A80,[2]ImportationMaterialProgrammingE!B:C,2,0)</f>
        <v>540200757</v>
      </c>
      <c r="F80" s="3" t="s">
        <v>585</v>
      </c>
      <c r="G80" s="3" t="s">
        <v>452</v>
      </c>
      <c r="H80" s="17">
        <f t="shared" ca="1" si="3"/>
        <v>72</v>
      </c>
      <c r="I80" s="15" t="str">
        <f>IF(VLOOKUP(A80,[2]ImportationMaterialProgrammingE!B:U,20,0)=0,"",VLOOKUP(A80,[2]ImportationMaterialProgrammingE!B:U,20,0))</f>
        <v>08/03/2022</v>
      </c>
      <c r="J80" s="15" t="str">
        <f>IF(VLOOKUP(A80,[2]ImportationMaterialProgrammingE!B:Y,24,0)&lt;&gt;"","Sim","Não")</f>
        <v>Não</v>
      </c>
      <c r="K80" s="15" t="str">
        <f>IF(VLOOKUP(A80,[2]ImportationMaterialProgrammingE!B:X,23,0)="DTA TRANSP",VLOOKUP(A80,[2]ImportationMaterialProgrammingE!B:V,21,0),"")</f>
        <v>03/03/2022</v>
      </c>
      <c r="L80" s="15" t="str">
        <f>IF(VLOOKUP(A80,[2]ImportationMaterialProgrammingE!B:Y,24,0)=0,"",VLOOKUP(A80,[2]ImportationMaterialProgrammingE!B:Y,24,0))</f>
        <v/>
      </c>
      <c r="N80" s="3" t="str">
        <f t="shared" si="4"/>
        <v/>
      </c>
      <c r="P80" s="3" t="s">
        <v>586</v>
      </c>
      <c r="Q80" s="16" t="str">
        <f>VLOOKUP(A80,[2]ImportationMaterialProgrammingE!B:AN,39,0)</f>
        <v xml:space="preserve">          </v>
      </c>
      <c r="R80" s="22" t="str">
        <f>VLOOKUP(E80,[3]Relatório!$B$1:$AK$65536,29,0)</f>
        <v/>
      </c>
      <c r="S80" s="17" t="str">
        <f>VLOOKUP(A80,[2]ImportationMaterialProgrammingE!B:F,5,0)</f>
        <v/>
      </c>
      <c r="T80" s="22" t="str">
        <f>VLOOKUP(E80,[3]Relatório!$B$1:$AK$65536,33,0)</f>
        <v/>
      </c>
      <c r="U80" s="18" t="str">
        <f t="shared" ca="1" si="5"/>
        <v/>
      </c>
      <c r="X80" s="15" t="str">
        <f>VLOOKUP(A80,[2]ImportationMaterialProgrammingE!B:X,23,0)</f>
        <v>DTA TRANSP</v>
      </c>
      <c r="Y80" s="1" t="str">
        <f>IF(X80="DTA TRANSP","",VLOOKUP(A80,[2]ImportationMaterialProgrammingE!$B:$V,21,0))</f>
        <v/>
      </c>
      <c r="Z80" s="22" t="str">
        <f>VLOOKUP(E80,[3]Relatório!$B$1:$AK$65536,36,0)</f>
        <v/>
      </c>
      <c r="AC80" s="24"/>
      <c r="AD80" s="24"/>
      <c r="AE80" s="24"/>
      <c r="AF80" s="24"/>
    </row>
    <row r="81" spans="1:32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VLOOKUP(A81,[2]ImportationMaterialProgrammingE!B:C,2,0)</f>
        <v>540200758</v>
      </c>
      <c r="F81" s="3" t="s">
        <v>585</v>
      </c>
      <c r="G81" s="3" t="s">
        <v>452</v>
      </c>
      <c r="H81" s="17">
        <f t="shared" ca="1" si="3"/>
        <v>72</v>
      </c>
      <c r="I81" s="15" t="str">
        <f>IF(VLOOKUP(A81,[2]ImportationMaterialProgrammingE!B:U,20,0)=0,"",VLOOKUP(A81,[2]ImportationMaterialProgrammingE!B:U,20,0))</f>
        <v>14/03/2022</v>
      </c>
      <c r="J81" s="15" t="str">
        <f>IF(VLOOKUP(A81,[2]ImportationMaterialProgrammingE!B:Y,24,0)&lt;&gt;"","Sim","Não")</f>
        <v>Não</v>
      </c>
      <c r="K81" s="15" t="str">
        <f>IF(VLOOKUP(A81,[2]ImportationMaterialProgrammingE!B:X,23,0)="DTA TRANSP",VLOOKUP(A81,[2]ImportationMaterialProgrammingE!B:V,21,0),"")</f>
        <v>03/03/2022</v>
      </c>
      <c r="L81" s="15" t="str">
        <f>IF(VLOOKUP(A81,[2]ImportationMaterialProgrammingE!B:Y,24,0)=0,"",VLOOKUP(A81,[2]ImportationMaterialProgrammingE!B:Y,24,0))</f>
        <v/>
      </c>
      <c r="N81" s="3" t="str">
        <f t="shared" si="4"/>
        <v/>
      </c>
      <c r="P81" s="3" t="s">
        <v>586</v>
      </c>
      <c r="Q81" s="16" t="str">
        <f>VLOOKUP(A81,[2]ImportationMaterialProgrammingE!B:AN,39,0)</f>
        <v xml:space="preserve">          </v>
      </c>
      <c r="R81" s="22" t="str">
        <f>VLOOKUP(E81,[3]Relatório!$B$1:$AK$65536,29,0)</f>
        <v/>
      </c>
      <c r="S81" s="17" t="str">
        <f>VLOOKUP(A81,[2]ImportationMaterialProgrammingE!B:F,5,0)</f>
        <v/>
      </c>
      <c r="T81" s="22" t="str">
        <f>VLOOKUP(E81,[3]Relatório!$B$1:$AK$65536,33,0)</f>
        <v/>
      </c>
      <c r="U81" s="18" t="str">
        <f t="shared" ca="1" si="5"/>
        <v/>
      </c>
      <c r="X81" s="15" t="str">
        <f>VLOOKUP(A81,[2]ImportationMaterialProgrammingE!B:X,23,0)</f>
        <v>DTA TRANSP</v>
      </c>
      <c r="Y81" s="1" t="str">
        <f>IF(X81="DTA TRANSP","",VLOOKUP(A81,[2]ImportationMaterialProgrammingE!$B:$V,21,0))</f>
        <v/>
      </c>
      <c r="Z81" s="22" t="str">
        <f>VLOOKUP(E81,[3]Relatório!$B$1:$AK$65536,36,0)</f>
        <v/>
      </c>
      <c r="AC81" s="24"/>
      <c r="AD81" s="24"/>
      <c r="AE81" s="24"/>
      <c r="AF81" s="24"/>
    </row>
    <row r="82" spans="1:32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VLOOKUP(A82,[2]ImportationMaterialProgrammingE!B:C,2,0)</f>
        <v>540200759</v>
      </c>
      <c r="F82" s="3" t="s">
        <v>585</v>
      </c>
      <c r="G82" s="3" t="s">
        <v>452</v>
      </c>
      <c r="H82" s="17">
        <f t="shared" ca="1" si="3"/>
        <v>72</v>
      </c>
      <c r="I82" s="15" t="str">
        <f>IF(VLOOKUP(A82,[2]ImportationMaterialProgrammingE!B:U,20,0)=0,"",VLOOKUP(A82,[2]ImportationMaterialProgrammingE!B:U,20,0))</f>
        <v>03/03/2022</v>
      </c>
      <c r="J82" s="15" t="str">
        <f>IF(VLOOKUP(A82,[2]ImportationMaterialProgrammingE!B:Y,24,0)&lt;&gt;"","Sim","Não")</f>
        <v>Não</v>
      </c>
      <c r="K82" s="15" t="str">
        <f>IF(VLOOKUP(A82,[2]ImportationMaterialProgrammingE!B:X,23,0)="DTA TRANSP",VLOOKUP(A82,[2]ImportationMaterialProgrammingE!B:V,21,0),"")</f>
        <v>03/03/2022</v>
      </c>
      <c r="L82" s="15" t="str">
        <f>IF(VLOOKUP(A82,[2]ImportationMaterialProgrammingE!B:Y,24,0)=0,"",VLOOKUP(A82,[2]ImportationMaterialProgrammingE!B:Y,24,0))</f>
        <v/>
      </c>
      <c r="N82" s="3" t="str">
        <f t="shared" si="4"/>
        <v/>
      </c>
      <c r="P82" s="3" t="s">
        <v>586</v>
      </c>
      <c r="Q82" s="16" t="str">
        <f>VLOOKUP(A82,[2]ImportationMaterialProgrammingE!B:AN,39,0)</f>
        <v xml:space="preserve">          </v>
      </c>
      <c r="R82" s="22" t="str">
        <f>VLOOKUP(E82,[3]Relatório!$B$1:$AK$65536,29,0)</f>
        <v/>
      </c>
      <c r="S82" s="17" t="str">
        <f>VLOOKUP(A82,[2]ImportationMaterialProgrammingE!B:F,5,0)</f>
        <v/>
      </c>
      <c r="T82" s="22" t="str">
        <f>VLOOKUP(E82,[3]Relatório!$B$1:$AK$65536,33,0)</f>
        <v/>
      </c>
      <c r="U82" s="18" t="str">
        <f t="shared" ca="1" si="5"/>
        <v/>
      </c>
      <c r="X82" s="15" t="str">
        <f>VLOOKUP(A82,[2]ImportationMaterialProgrammingE!B:X,23,0)</f>
        <v>DTA TRANSP</v>
      </c>
      <c r="Y82" s="1" t="str">
        <f>IF(X82="DTA TRANSP","",VLOOKUP(A82,[2]ImportationMaterialProgrammingE!$B:$V,21,0))</f>
        <v/>
      </c>
      <c r="Z82" s="22" t="str">
        <f>VLOOKUP(E82,[3]Relatório!$B$1:$AK$65536,36,0)</f>
        <v/>
      </c>
      <c r="AC82" s="24"/>
      <c r="AD82" s="24"/>
      <c r="AE82" s="24"/>
      <c r="AF82" s="24"/>
    </row>
    <row r="83" spans="1:32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VLOOKUP(A83,[2]ImportationMaterialProgrammingE!B:C,2,0)</f>
        <v>540200760</v>
      </c>
      <c r="F83" s="3" t="s">
        <v>585</v>
      </c>
      <c r="G83" s="3" t="s">
        <v>452</v>
      </c>
      <c r="H83" s="17">
        <f t="shared" ca="1" si="3"/>
        <v>72</v>
      </c>
      <c r="I83" s="15" t="e">
        <f>IF(VLOOKUP(A83,[2]ImportationMaterialProgrammingE!B:U,20,0)=0,"",VLOOKUP(A83,[2]ImportationMaterialProgrammingE!B:U,20,0))</f>
        <v>#REF!</v>
      </c>
      <c r="J83" s="15" t="str">
        <f>IF(VLOOKUP(A83,[2]ImportationMaterialProgrammingE!B:Y,24,0)&lt;&gt;"","Sim","Não")</f>
        <v>Não</v>
      </c>
      <c r="K83" s="15" t="str">
        <f>IF(VLOOKUP(A83,[2]ImportationMaterialProgrammingE!B:X,23,0)="DTA TRANSP",VLOOKUP(A83,[2]ImportationMaterialProgrammingE!B:V,21,0),"")</f>
        <v>03/03/2022</v>
      </c>
      <c r="L83" s="15" t="str">
        <f>IF(VLOOKUP(A83,[2]ImportationMaterialProgrammingE!B:Y,24,0)=0,"",VLOOKUP(A83,[2]ImportationMaterialProgrammingE!B:Y,24,0))</f>
        <v/>
      </c>
      <c r="N83" s="3" t="str">
        <f t="shared" si="4"/>
        <v/>
      </c>
      <c r="P83" s="3" t="s">
        <v>586</v>
      </c>
      <c r="Q83" s="16" t="str">
        <f>VLOOKUP(A83,[2]ImportationMaterialProgrammingE!B:AN,39,0)</f>
        <v xml:space="preserve">          </v>
      </c>
      <c r="R83" s="22" t="str">
        <f>VLOOKUP(E83,[3]Relatório!$B$1:$AK$65536,29,0)</f>
        <v/>
      </c>
      <c r="S83" s="17" t="str">
        <f>VLOOKUP(A83,[2]ImportationMaterialProgrammingE!B:F,5,0)</f>
        <v/>
      </c>
      <c r="T83" s="22" t="str">
        <f>VLOOKUP(E83,[3]Relatório!$B$1:$AK$65536,33,0)</f>
        <v/>
      </c>
      <c r="U83" s="18" t="str">
        <f t="shared" ca="1" si="5"/>
        <v/>
      </c>
      <c r="X83" s="15" t="str">
        <f>VLOOKUP(A83,[2]ImportationMaterialProgrammingE!B:X,23,0)</f>
        <v>DTA TRANSP</v>
      </c>
      <c r="Y83" s="1" t="str">
        <f>IF(X83="DTA TRANSP","",VLOOKUP(A83,[2]ImportationMaterialProgrammingE!$B:$V,21,0))</f>
        <v/>
      </c>
      <c r="Z83" s="22" t="str">
        <f>VLOOKUP(E83,[3]Relatório!$B$1:$AK$65536,36,0)</f>
        <v/>
      </c>
      <c r="AC83" s="24"/>
      <c r="AD83" s="24"/>
      <c r="AE83" s="24"/>
      <c r="AF83" s="24"/>
    </row>
    <row r="84" spans="1:32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VLOOKUP(A84,[2]ImportationMaterialProgrammingE!B:C,2,0)</f>
        <v>540200771</v>
      </c>
      <c r="F84" s="3" t="s">
        <v>585</v>
      </c>
      <c r="G84" s="3" t="s">
        <v>452</v>
      </c>
      <c r="H84" s="17">
        <f t="shared" ca="1" si="3"/>
        <v>72</v>
      </c>
      <c r="I84" s="15" t="e">
        <f>IF(VLOOKUP(A84,[2]ImportationMaterialProgrammingE!B:U,20,0)=0,"",VLOOKUP(A84,[2]ImportationMaterialProgrammingE!B:U,20,0))</f>
        <v>#REF!</v>
      </c>
      <c r="J84" s="15" t="str">
        <f>IF(VLOOKUP(A84,[2]ImportationMaterialProgrammingE!B:Y,24,0)&lt;&gt;"","Sim","Não")</f>
        <v>Não</v>
      </c>
      <c r="K84" s="15" t="str">
        <f>IF(VLOOKUP(A84,[2]ImportationMaterialProgrammingE!B:X,23,0)="DTA TRANSP",VLOOKUP(A84,[2]ImportationMaterialProgrammingE!B:V,21,0),"")</f>
        <v>03/03/2022</v>
      </c>
      <c r="L84" s="15" t="str">
        <f>IF(VLOOKUP(A84,[2]ImportationMaterialProgrammingE!B:Y,24,0)=0,"",VLOOKUP(A84,[2]ImportationMaterialProgrammingE!B:Y,24,0))</f>
        <v/>
      </c>
      <c r="N84" s="3" t="str">
        <f t="shared" si="4"/>
        <v/>
      </c>
      <c r="P84" s="3" t="s">
        <v>586</v>
      </c>
      <c r="Q84" s="16" t="str">
        <f>VLOOKUP(A84,[2]ImportationMaterialProgrammingE!B:AN,39,0)</f>
        <v xml:space="preserve">          </v>
      </c>
      <c r="R84" s="22" t="str">
        <f>VLOOKUP(E84,[3]Relatório!$B$1:$AK$65536,29,0)</f>
        <v/>
      </c>
      <c r="S84" s="17" t="str">
        <f>VLOOKUP(A84,[2]ImportationMaterialProgrammingE!B:F,5,0)</f>
        <v/>
      </c>
      <c r="T84" s="22" t="str">
        <f>VLOOKUP(E84,[3]Relatório!$B$1:$AK$65536,33,0)</f>
        <v/>
      </c>
      <c r="U84" s="18" t="str">
        <f t="shared" ca="1" si="5"/>
        <v/>
      </c>
      <c r="X84" s="15" t="str">
        <f>VLOOKUP(A84,[2]ImportationMaterialProgrammingE!B:X,23,0)</f>
        <v>DTA TRANSP</v>
      </c>
      <c r="Y84" s="1" t="str">
        <f>IF(X84="DTA TRANSP","",VLOOKUP(A84,[2]ImportationMaterialProgrammingE!$B:$V,21,0))</f>
        <v/>
      </c>
      <c r="Z84" s="22" t="str">
        <f>VLOOKUP(E84,[3]Relatório!$B$1:$AK$65536,36,0)</f>
        <v/>
      </c>
      <c r="AC84" s="24"/>
      <c r="AD84" s="24"/>
      <c r="AE84" s="24"/>
      <c r="AF84" s="24"/>
    </row>
    <row r="85" spans="1:32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VLOOKUP(A85,[2]ImportationMaterialProgrammingE!B:C,2,0)</f>
        <v>540200772</v>
      </c>
      <c r="F85" s="3" t="s">
        <v>585</v>
      </c>
      <c r="G85" s="3" t="s">
        <v>452</v>
      </c>
      <c r="H85" s="17">
        <f t="shared" ca="1" si="3"/>
        <v>72</v>
      </c>
      <c r="I85" s="15" t="e">
        <f>IF(VLOOKUP(A85,[2]ImportationMaterialProgrammingE!B:U,20,0)=0,"",VLOOKUP(A85,[2]ImportationMaterialProgrammingE!B:U,20,0))</f>
        <v>#REF!</v>
      </c>
      <c r="J85" s="15" t="str">
        <f>IF(VLOOKUP(A85,[2]ImportationMaterialProgrammingE!B:Y,24,0)&lt;&gt;"","Sim","Não")</f>
        <v>Não</v>
      </c>
      <c r="K85" s="15" t="str">
        <f>IF(VLOOKUP(A85,[2]ImportationMaterialProgrammingE!B:X,23,0)="DTA TRANSP",VLOOKUP(A85,[2]ImportationMaterialProgrammingE!B:V,21,0),"")</f>
        <v>03/03/2022</v>
      </c>
      <c r="L85" s="15" t="str">
        <f>IF(VLOOKUP(A85,[2]ImportationMaterialProgrammingE!B:Y,24,0)=0,"",VLOOKUP(A85,[2]ImportationMaterialProgrammingE!B:Y,24,0))</f>
        <v/>
      </c>
      <c r="N85" s="3" t="str">
        <f t="shared" si="4"/>
        <v/>
      </c>
      <c r="P85" s="3" t="s">
        <v>586</v>
      </c>
      <c r="Q85" s="16" t="str">
        <f>VLOOKUP(A85,[2]ImportationMaterialProgrammingE!B:AN,39,0)</f>
        <v xml:space="preserve">          </v>
      </c>
      <c r="R85" s="22" t="str">
        <f>VLOOKUP(E85,[3]Relatório!$B$1:$AK$65536,29,0)</f>
        <v/>
      </c>
      <c r="S85" s="17" t="str">
        <f>VLOOKUP(A85,[2]ImportationMaterialProgrammingE!B:F,5,0)</f>
        <v/>
      </c>
      <c r="T85" s="22" t="str">
        <f>VLOOKUP(E85,[3]Relatório!$B$1:$AK$65536,33,0)</f>
        <v/>
      </c>
      <c r="U85" s="18" t="str">
        <f t="shared" ca="1" si="5"/>
        <v/>
      </c>
      <c r="X85" s="15" t="str">
        <f>VLOOKUP(A85,[2]ImportationMaterialProgrammingE!B:X,23,0)</f>
        <v>DTA TRANSP</v>
      </c>
      <c r="Y85" s="1" t="str">
        <f>IF(X85="DTA TRANSP","",VLOOKUP(A85,[2]ImportationMaterialProgrammingE!$B:$V,21,0))</f>
        <v/>
      </c>
      <c r="Z85" s="22" t="str">
        <f>VLOOKUP(E85,[3]Relatório!$B$1:$AK$65536,36,0)</f>
        <v/>
      </c>
      <c r="AC85" s="24"/>
      <c r="AD85" s="24"/>
      <c r="AE85" s="24"/>
      <c r="AF85" s="24"/>
    </row>
    <row r="86" spans="1:32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VLOOKUP(A86,[2]ImportationMaterialProgrammingE!B:C,2,0)</f>
        <v>540200773</v>
      </c>
      <c r="F86" s="3" t="s">
        <v>585</v>
      </c>
      <c r="G86" s="3" t="s">
        <v>452</v>
      </c>
      <c r="H86" s="17">
        <f t="shared" ca="1" si="3"/>
        <v>72</v>
      </c>
      <c r="I86" s="15" t="str">
        <f>IF(VLOOKUP(A86,[2]ImportationMaterialProgrammingE!B:U,20,0)=0,"",VLOOKUP(A86,[2]ImportationMaterialProgrammingE!B:U,20,0))</f>
        <v>09/03/2022</v>
      </c>
      <c r="J86" s="15" t="str">
        <f>IF(VLOOKUP(A86,[2]ImportationMaterialProgrammingE!B:Y,24,0)&lt;&gt;"","Sim","Não")</f>
        <v>Não</v>
      </c>
      <c r="K86" s="15" t="str">
        <f>IF(VLOOKUP(A86,[2]ImportationMaterialProgrammingE!B:X,23,0)="DTA TRANSP",VLOOKUP(A86,[2]ImportationMaterialProgrammingE!B:V,21,0),"")</f>
        <v>03/03/2022</v>
      </c>
      <c r="L86" s="15" t="str">
        <f>IF(VLOOKUP(A86,[2]ImportationMaterialProgrammingE!B:Y,24,0)=0,"",VLOOKUP(A86,[2]ImportationMaterialProgrammingE!B:Y,24,0))</f>
        <v/>
      </c>
      <c r="N86" s="3" t="str">
        <f t="shared" si="4"/>
        <v/>
      </c>
      <c r="P86" s="3" t="s">
        <v>586</v>
      </c>
      <c r="Q86" s="16" t="str">
        <f>VLOOKUP(A86,[2]ImportationMaterialProgrammingE!B:AN,39,0)</f>
        <v>2204337829</v>
      </c>
      <c r="R86" s="22">
        <f>VLOOKUP(E86,[3]Relatório!$B$1:$AK$65536,29,0)</f>
        <v>44627</v>
      </c>
      <c r="S86" s="17" t="str">
        <f>VLOOKUP(A86,[2]ImportationMaterialProgrammingE!B:F,5,0)</f>
        <v/>
      </c>
      <c r="T86" s="22">
        <f>VLOOKUP(E86,[3]Relatório!$B$1:$AK$65536,33,0)</f>
        <v>44627</v>
      </c>
      <c r="U86" s="18">
        <f t="shared" ca="1" si="5"/>
        <v>13</v>
      </c>
      <c r="X86" s="15" t="str">
        <f>VLOOKUP(A86,[2]ImportationMaterialProgrammingE!B:X,23,0)</f>
        <v>DTA TRANSP</v>
      </c>
      <c r="Y86" s="1" t="str">
        <f>IF(X86="DTA TRANSP","",VLOOKUP(A86,[2]ImportationMaterialProgrammingE!$B:$V,21,0))</f>
        <v/>
      </c>
      <c r="Z86" s="22" t="str">
        <f>VLOOKUP(E86,[3]Relatório!$B$1:$AK$65536,36,0)</f>
        <v/>
      </c>
      <c r="AC86" s="24"/>
      <c r="AD86" s="24"/>
      <c r="AE86" s="24"/>
      <c r="AF86" s="24"/>
    </row>
    <row r="87" spans="1:32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VLOOKUP(A87,[2]ImportationMaterialProgrammingE!B:C,2,0)</f>
        <v>540200774</v>
      </c>
      <c r="F87" s="3" t="s">
        <v>585</v>
      </c>
      <c r="G87" s="3" t="s">
        <v>452</v>
      </c>
      <c r="H87" s="17">
        <f t="shared" ca="1" si="3"/>
        <v>72</v>
      </c>
      <c r="I87" s="15" t="e">
        <f>IF(VLOOKUP(A87,[2]ImportationMaterialProgrammingE!B:U,20,0)=0,"",VLOOKUP(A87,[2]ImportationMaterialProgrammingE!B:U,20,0))</f>
        <v>#REF!</v>
      </c>
      <c r="J87" s="15" t="str">
        <f>IF(VLOOKUP(A87,[2]ImportationMaterialProgrammingE!B:Y,24,0)&lt;&gt;"","Sim","Não")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P87" s="3" t="s">
        <v>586</v>
      </c>
      <c r="Q87" s="16" t="str">
        <f>VLOOKUP(A87,[2]ImportationMaterialProgrammingE!B:AN,39,0)</f>
        <v xml:space="preserve">          </v>
      </c>
      <c r="R87" s="22" t="str">
        <f>VLOOKUP(E87,[3]Relatório!$B$1:$AK$65536,29,0)</f>
        <v/>
      </c>
      <c r="S87" s="17" t="str">
        <f>VLOOKUP(A87,[2]ImportationMaterialProgrammingE!B:F,5,0)</f>
        <v/>
      </c>
      <c r="T87" s="22" t="str">
        <f>VLOOKUP(E87,[3]Relatório!$B$1:$AK$65536,33,0)</f>
        <v/>
      </c>
      <c r="U87" s="18" t="str">
        <f t="shared" ca="1" si="5"/>
        <v/>
      </c>
      <c r="X87" s="15" t="str">
        <f>VLOOKUP(A87,[2]ImportationMaterialProgrammingE!B:X,23,0)</f>
        <v>DTA TRANSP</v>
      </c>
      <c r="Y87" s="1" t="str">
        <f>IF(X87="DTA TRANSP","",VLOOKUP(A87,[2]ImportationMaterialProgrammingE!$B:$V,21,0))</f>
        <v/>
      </c>
      <c r="Z87" s="22" t="str">
        <f>VLOOKUP(E87,[3]Relatório!$B$1:$AK$65536,36,0)</f>
        <v/>
      </c>
      <c r="AC87" s="24"/>
      <c r="AD87" s="24"/>
      <c r="AE87" s="24"/>
      <c r="AF87" s="24"/>
    </row>
    <row r="88" spans="1:32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VLOOKUP(A88,[2]ImportationMaterialProgrammingE!B:C,2,0)</f>
        <v>540200775</v>
      </c>
      <c r="F88" s="3" t="s">
        <v>585</v>
      </c>
      <c r="G88" s="3" t="s">
        <v>452</v>
      </c>
      <c r="H88" s="17">
        <f t="shared" ca="1" si="3"/>
        <v>72</v>
      </c>
      <c r="I88" s="15" t="str">
        <f>IF(VLOOKUP(A88,[2]ImportationMaterialProgrammingE!B:U,20,0)=0,"",VLOOKUP(A88,[2]ImportationMaterialProgrammingE!B:U,20,0))</f>
        <v>16/02/2022</v>
      </c>
      <c r="J88" s="15" t="str">
        <f>IF(VLOOKUP(A88,[2]ImportationMaterialProgrammingE!B:Y,24,0)&lt;&gt;"","Sim","Não")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P88" s="3" t="s">
        <v>586</v>
      </c>
      <c r="Q88" s="16" t="str">
        <f>VLOOKUP(A88,[2]ImportationMaterialProgrammingE!B:AN,39,0)</f>
        <v>2203418213</v>
      </c>
      <c r="R88" s="22">
        <f>VLOOKUP(E88,[3]Relatório!$B$1:$AK$65536,29,0)</f>
        <v>44613</v>
      </c>
      <c r="S88" s="17" t="str">
        <f>VLOOKUP(A88,[2]ImportationMaterialProgrammingE!B:F,5,0)</f>
        <v>VERDE</v>
      </c>
      <c r="T88" s="22">
        <f>VLOOKUP(E88,[3]Relatório!$B$1:$AK$65536,33,0)</f>
        <v>44614</v>
      </c>
      <c r="U88" s="18">
        <f t="shared" ca="1" si="5"/>
        <v>0</v>
      </c>
      <c r="X88" s="15" t="str">
        <f>VLOOKUP(A88,[2]ImportationMaterialProgrammingE!B:X,23,0)</f>
        <v>FINALIZADO</v>
      </c>
      <c r="Y88" s="1" t="str">
        <f>IF(X88="DTA TRANSP","",VLOOKUP(A88,[2]ImportationMaterialProgrammingE!$B:$V,21,0))</f>
        <v>23/02/2022</v>
      </c>
      <c r="Z88" s="22">
        <f>VLOOKUP(E88,[3]Relatório!$B$1:$AK$65536,36,0)</f>
        <v>44614</v>
      </c>
      <c r="AA88" s="3" t="s">
        <v>457</v>
      </c>
      <c r="AC88" s="24"/>
      <c r="AD88" s="24"/>
      <c r="AE88" s="24"/>
      <c r="AF88" s="24"/>
    </row>
    <row r="89" spans="1:32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VLOOKUP(A89,[2]ImportationMaterialProgrammingE!B:C,2,0)</f>
        <v>540200778</v>
      </c>
      <c r="F89" s="3" t="s">
        <v>585</v>
      </c>
      <c r="G89" s="3" t="s">
        <v>452</v>
      </c>
      <c r="H89" s="17">
        <f t="shared" ca="1" si="3"/>
        <v>72</v>
      </c>
      <c r="I89" s="15" t="e">
        <f>IF(VLOOKUP(A89,[2]ImportationMaterialProgrammingE!B:U,20,0)=0,"",VLOOKUP(A89,[2]ImportationMaterialProgrammingE!B:U,20,0))</f>
        <v>#REF!</v>
      </c>
      <c r="J89" s="15" t="str">
        <f>IF(VLOOKUP(A89,[2]ImportationMaterialProgrammingE!B:Y,24,0)&lt;&gt;"","Sim","Não")</f>
        <v>Não</v>
      </c>
      <c r="K89" s="15" t="str">
        <f>IF(VLOOKUP(A89,[2]ImportationMaterialProgrammingE!B:X,23,0)="DTA TRANSP",VLOOKUP(A89,[2]ImportationMaterialProgrammingE!B:V,21,0),"")</f>
        <v>03/03/2022</v>
      </c>
      <c r="L89" s="15" t="str">
        <f>IF(VLOOKUP(A89,[2]ImportationMaterialProgrammingE!B:Y,24,0)=0,"",VLOOKUP(A89,[2]ImportationMaterialProgrammingE!B:Y,24,0))</f>
        <v/>
      </c>
      <c r="N89" s="3" t="str">
        <f t="shared" si="4"/>
        <v/>
      </c>
      <c r="P89" s="3" t="s">
        <v>586</v>
      </c>
      <c r="Q89" s="16" t="str">
        <f>VLOOKUP(A89,[2]ImportationMaterialProgrammingE!B:AN,39,0)</f>
        <v xml:space="preserve">          </v>
      </c>
      <c r="R89" s="22" t="str">
        <f>VLOOKUP(E89,[3]Relatório!$B$1:$AK$65536,29,0)</f>
        <v/>
      </c>
      <c r="S89" s="17" t="str">
        <f>VLOOKUP(A89,[2]ImportationMaterialProgrammingE!B:F,5,0)</f>
        <v/>
      </c>
      <c r="T89" s="22" t="str">
        <f>VLOOKUP(E89,[3]Relatório!$B$1:$AK$65536,33,0)</f>
        <v/>
      </c>
      <c r="U89" s="18" t="str">
        <f t="shared" ca="1" si="5"/>
        <v/>
      </c>
      <c r="X89" s="15" t="str">
        <f>VLOOKUP(A89,[2]ImportationMaterialProgrammingE!B:X,23,0)</f>
        <v>DTA TRANSP</v>
      </c>
      <c r="Y89" s="1" t="str">
        <f>IF(X89="DTA TRANSP","",VLOOKUP(A89,[2]ImportationMaterialProgrammingE!$B:$V,21,0))</f>
        <v/>
      </c>
      <c r="Z89" s="22" t="str">
        <f>VLOOKUP(E89,[3]Relatório!$B$1:$AK$65536,36,0)</f>
        <v/>
      </c>
      <c r="AC89" s="24"/>
      <c r="AD89" s="24"/>
      <c r="AE89" s="24"/>
      <c r="AF89" s="24"/>
    </row>
    <row r="90" spans="1:32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VLOOKUP(A90,[2]ImportationMaterialProgrammingE!B:C,2,0)</f>
        <v>540200781</v>
      </c>
      <c r="F90" s="3" t="s">
        <v>585</v>
      </c>
      <c r="G90" s="3" t="s">
        <v>452</v>
      </c>
      <c r="H90" s="17">
        <f t="shared" ca="1" si="3"/>
        <v>72</v>
      </c>
      <c r="I90" s="15" t="str">
        <f>IF(VLOOKUP(A90,[2]ImportationMaterialProgrammingE!B:U,20,0)=0,"",VLOOKUP(A90,[2]ImportationMaterialProgrammingE!B:U,20,0))</f>
        <v>24/02/2022</v>
      </c>
      <c r="J90" s="15" t="str">
        <f>IF(VLOOKUP(A90,[2]ImportationMaterialProgrammingE!B:Y,24,0)&lt;&gt;"","Sim","Não")</f>
        <v>Não</v>
      </c>
      <c r="K90" s="15" t="str">
        <f>IF(VLOOKUP(A90,[2]ImportationMaterialProgrammingE!B:X,23,0)="DTA TRANSP",VLOOKUP(A90,[2]ImportationMaterialProgrammingE!B:V,21,0),"")</f>
        <v>03/03/2022</v>
      </c>
      <c r="L90" s="15" t="str">
        <f>IF(VLOOKUP(A90,[2]ImportationMaterialProgrammingE!B:Y,24,0)=0,"",VLOOKUP(A90,[2]ImportationMaterialProgrammingE!B:Y,24,0))</f>
        <v/>
      </c>
      <c r="N90" s="3" t="str">
        <f t="shared" si="4"/>
        <v/>
      </c>
      <c r="P90" s="3" t="s">
        <v>586</v>
      </c>
      <c r="Q90" s="16" t="str">
        <f>VLOOKUP(A90,[2]ImportationMaterialProgrammingE!B:AN,39,0)</f>
        <v xml:space="preserve">          </v>
      </c>
      <c r="R90" s="22" t="str">
        <f>VLOOKUP(E90,[3]Relatório!$B$1:$AK$65536,29,0)</f>
        <v/>
      </c>
      <c r="S90" s="17" t="str">
        <f>VLOOKUP(A90,[2]ImportationMaterialProgrammingE!B:F,5,0)</f>
        <v/>
      </c>
      <c r="T90" s="22" t="str">
        <f>VLOOKUP(E90,[3]Relatório!$B$1:$AK$65536,33,0)</f>
        <v/>
      </c>
      <c r="U90" s="18" t="str">
        <f t="shared" ca="1" si="5"/>
        <v/>
      </c>
      <c r="X90" s="15" t="str">
        <f>VLOOKUP(A90,[2]ImportationMaterialProgrammingE!B:X,23,0)</f>
        <v>DTA TRANSP</v>
      </c>
      <c r="Y90" s="1" t="str">
        <f>IF(X90="DTA TRANSP","",VLOOKUP(A90,[2]ImportationMaterialProgrammingE!$B:$V,21,0))</f>
        <v/>
      </c>
      <c r="Z90" s="22" t="str">
        <f>VLOOKUP(E90,[3]Relatório!$B$1:$AK$65536,36,0)</f>
        <v/>
      </c>
      <c r="AC90" s="24"/>
      <c r="AD90" s="24"/>
      <c r="AE90" s="24"/>
      <c r="AF90" s="24"/>
    </row>
    <row r="91" spans="1:32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VLOOKUP(A91,[2]ImportationMaterialProgrammingE!B:C,2,0)</f>
        <v>540200782</v>
      </c>
      <c r="F91" s="3" t="s">
        <v>585</v>
      </c>
      <c r="G91" s="3" t="s">
        <v>452</v>
      </c>
      <c r="H91" s="17">
        <f t="shared" ca="1" si="3"/>
        <v>72</v>
      </c>
      <c r="I91" s="15" t="str">
        <f>IF(VLOOKUP(A91,[2]ImportationMaterialProgrammingE!B:U,20,0)=0,"",VLOOKUP(A91,[2]ImportationMaterialProgrammingE!B:U,20,0))</f>
        <v>21/02/2022</v>
      </c>
      <c r="J91" s="15" t="str">
        <f>IF(VLOOKUP(A91,[2]ImportationMaterialProgrammingE!B:Y,24,0)&lt;&gt;"","Sim","Não")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P91" s="3" t="s">
        <v>586</v>
      </c>
      <c r="Q91" s="16" t="str">
        <f>VLOOKUP(A91,[2]ImportationMaterialProgrammingE!B:AN,39,0)</f>
        <v>2203411677</v>
      </c>
      <c r="R91" s="22">
        <f>VLOOKUP(E91,[3]Relatório!$B$1:$AK$65536,29,0)</f>
        <v>44613</v>
      </c>
      <c r="S91" s="17" t="str">
        <f>VLOOKUP(A91,[2]ImportationMaterialProgrammingE!B:F,5,0)</f>
        <v>VERMELHO</v>
      </c>
      <c r="T91" s="22" t="str">
        <f>VLOOKUP(E91,[3]Relatório!$B$1:$AK$65536,33,0)</f>
        <v/>
      </c>
      <c r="U91" s="18" t="str">
        <f t="shared" ca="1" si="5"/>
        <v/>
      </c>
      <c r="X91" s="15" t="str">
        <f>VLOOKUP(A91,[2]ImportationMaterialProgrammingE!B:X,23,0)</f>
        <v/>
      </c>
      <c r="Y91" s="1" t="str">
        <f>IF(X91="DTA TRANSP","",VLOOKUP(A91,[2]ImportationMaterialProgrammingE!$B:$V,21,0))</f>
        <v/>
      </c>
      <c r="Z91" s="22" t="str">
        <f>VLOOKUP(E91,[3]Relatório!$B$1:$AK$65536,36,0)</f>
        <v/>
      </c>
      <c r="AC91" s="24"/>
      <c r="AD91" s="24"/>
      <c r="AE91" s="24"/>
      <c r="AF91" s="24"/>
    </row>
    <row r="92" spans="1:32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VLOOKUP(A92,[2]ImportationMaterialProgrammingE!B:C,2,0)</f>
        <v>540200762</v>
      </c>
      <c r="F92" s="3" t="s">
        <v>585</v>
      </c>
      <c r="G92" s="3" t="s">
        <v>452</v>
      </c>
      <c r="H92" s="17">
        <f t="shared" ca="1" si="3"/>
        <v>72</v>
      </c>
      <c r="I92" s="15" t="e">
        <f>IF(VLOOKUP(A92,[2]ImportationMaterialProgrammingE!B:U,20,0)=0,"",VLOOKUP(A92,[2]ImportationMaterialProgrammingE!B:U,20,0))</f>
        <v>#REF!</v>
      </c>
      <c r="J92" s="15" t="str">
        <f>IF(VLOOKUP(A92,[2]ImportationMaterialProgrammingE!B:Y,24,0)&lt;&gt;"","Sim","Não")</f>
        <v>Não</v>
      </c>
      <c r="K92" s="15" t="str">
        <f>IF(VLOOKUP(A92,[2]ImportationMaterialProgrammingE!B:X,23,0)="DTA TRANSP",VLOOKUP(A92,[2]ImportationMaterialProgrammingE!B:V,21,0),"")</f>
        <v>03/03/2022</v>
      </c>
      <c r="L92" s="15" t="str">
        <f>IF(VLOOKUP(A92,[2]ImportationMaterialProgrammingE!B:Y,24,0)=0,"",VLOOKUP(A92,[2]ImportationMaterialProgrammingE!B:Y,24,0))</f>
        <v/>
      </c>
      <c r="N92" s="3" t="str">
        <f t="shared" si="4"/>
        <v/>
      </c>
      <c r="P92" s="3" t="s">
        <v>586</v>
      </c>
      <c r="Q92" s="16" t="str">
        <f>VLOOKUP(A92,[2]ImportationMaterialProgrammingE!B:AN,39,0)</f>
        <v xml:space="preserve">          </v>
      </c>
      <c r="R92" s="22" t="str">
        <f>VLOOKUP(E92,[3]Relatório!$B$1:$AK$65536,29,0)</f>
        <v/>
      </c>
      <c r="S92" s="17" t="str">
        <f>VLOOKUP(A92,[2]ImportationMaterialProgrammingE!B:F,5,0)</f>
        <v/>
      </c>
      <c r="T92" s="22" t="str">
        <f>VLOOKUP(E92,[3]Relatório!$B$1:$AK$65536,33,0)</f>
        <v/>
      </c>
      <c r="U92" s="18" t="str">
        <f t="shared" ca="1" si="5"/>
        <v/>
      </c>
      <c r="X92" s="15" t="str">
        <f>VLOOKUP(A92,[2]ImportationMaterialProgrammingE!B:X,23,0)</f>
        <v>DTA TRANSP</v>
      </c>
      <c r="Y92" s="1" t="str">
        <f>IF(X92="DTA TRANSP","",VLOOKUP(A92,[2]ImportationMaterialProgrammingE!$B:$V,21,0))</f>
        <v/>
      </c>
      <c r="Z92" s="22" t="str">
        <f>VLOOKUP(E92,[3]Relatório!$B$1:$AK$65536,36,0)</f>
        <v/>
      </c>
      <c r="AC92" s="24"/>
      <c r="AD92" s="24"/>
      <c r="AE92" s="24"/>
      <c r="AF92" s="24"/>
    </row>
    <row r="93" spans="1:32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VLOOKUP(A93,[2]ImportationMaterialProgrammingE!B:C,2,0)</f>
        <v>540200776</v>
      </c>
      <c r="F93" s="3" t="s">
        <v>585</v>
      </c>
      <c r="G93" s="3" t="s">
        <v>452</v>
      </c>
      <c r="H93" s="17">
        <f t="shared" ca="1" si="3"/>
        <v>72</v>
      </c>
      <c r="I93" s="15" t="str">
        <f>IF(VLOOKUP(A93,[2]ImportationMaterialProgrammingE!B:U,20,0)=0,"",VLOOKUP(A93,[2]ImportationMaterialProgrammingE!B:U,20,0))</f>
        <v>23/02/2022</v>
      </c>
      <c r="J93" s="15" t="str">
        <f>IF(VLOOKUP(A93,[2]ImportationMaterialProgrammingE!B:Y,24,0)&lt;&gt;"","Sim","Não")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P93" s="3" t="s">
        <v>586</v>
      </c>
      <c r="Q93" s="16" t="str">
        <f>VLOOKUP(A93,[2]ImportationMaterialProgrammingE!B:AN,39,0)</f>
        <v>2203431511</v>
      </c>
      <c r="R93" s="22">
        <f>VLOOKUP(E93,[3]Relatório!$B$1:$AK$65536,29,0)</f>
        <v>44613</v>
      </c>
      <c r="S93" s="17" t="str">
        <f>VLOOKUP(A93,[2]ImportationMaterialProgrammingE!B:F,5,0)</f>
        <v>VERDE</v>
      </c>
      <c r="T93" s="22">
        <f>VLOOKUP(E93,[3]Relatório!$B$1:$AK$65536,33,0)</f>
        <v>44614</v>
      </c>
      <c r="U93" s="18">
        <f t="shared" ca="1" si="5"/>
        <v>0</v>
      </c>
      <c r="X93" s="15" t="str">
        <f>VLOOKUP(A93,[2]ImportationMaterialProgrammingE!B:X,23,0)</f>
        <v>FINALIZADO</v>
      </c>
      <c r="Y93" s="1" t="str">
        <f>IF(X93="DTA TRANSP","",VLOOKUP(A93,[2]ImportationMaterialProgrammingE!$B:$V,21,0))</f>
        <v>23/02/2022</v>
      </c>
      <c r="Z93" s="22">
        <f>VLOOKUP(E93,[3]Relatório!$B$1:$AK$65536,36,0)</f>
        <v>44614</v>
      </c>
      <c r="AA93" s="3" t="s">
        <v>457</v>
      </c>
      <c r="AC93" s="24"/>
      <c r="AD93" s="24"/>
      <c r="AE93" s="24"/>
      <c r="AF93" s="24"/>
    </row>
    <row r="94" spans="1:32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VLOOKUP(A94,[2]ImportationMaterialProgrammingE!B:C,2,0)</f>
        <v>540200777</v>
      </c>
      <c r="F94" s="3" t="s">
        <v>585</v>
      </c>
      <c r="G94" s="3" t="s">
        <v>452</v>
      </c>
      <c r="H94" s="17">
        <f t="shared" ca="1" si="3"/>
        <v>72</v>
      </c>
      <c r="I94" s="15" t="e">
        <f>IF(VLOOKUP(A94,[2]ImportationMaterialProgrammingE!B:U,20,0)=0,"",VLOOKUP(A94,[2]ImportationMaterialProgrammingE!B:U,20,0))</f>
        <v>#REF!</v>
      </c>
      <c r="J94" s="15" t="str">
        <f>IF(VLOOKUP(A94,[2]ImportationMaterialProgrammingE!B:Y,24,0)&lt;&gt;"","Sim","Não")</f>
        <v>Não</v>
      </c>
      <c r="K94" s="15" t="str">
        <f>IF(VLOOKUP(A94,[2]ImportationMaterialProgrammingE!B:X,23,0)="DTA TRANSP",VLOOKUP(A94,[2]ImportationMaterialProgrammingE!B:V,21,0),"")</f>
        <v>03/03/2022</v>
      </c>
      <c r="L94" s="15" t="str">
        <f>IF(VLOOKUP(A94,[2]ImportationMaterialProgrammingE!B:Y,24,0)=0,"",VLOOKUP(A94,[2]ImportationMaterialProgrammingE!B:Y,24,0))</f>
        <v/>
      </c>
      <c r="N94" s="3" t="str">
        <f t="shared" si="4"/>
        <v/>
      </c>
      <c r="P94" s="3" t="s">
        <v>586</v>
      </c>
      <c r="Q94" s="16" t="str">
        <f>VLOOKUP(A94,[2]ImportationMaterialProgrammingE!B:AN,39,0)</f>
        <v xml:space="preserve">          </v>
      </c>
      <c r="R94" s="22" t="str">
        <f>VLOOKUP(E94,[3]Relatório!$B$1:$AK$65536,29,0)</f>
        <v/>
      </c>
      <c r="S94" s="17" t="str">
        <f>VLOOKUP(A94,[2]ImportationMaterialProgrammingE!B:F,5,0)</f>
        <v/>
      </c>
      <c r="T94" s="22" t="str">
        <f>VLOOKUP(E94,[3]Relatório!$B$1:$AK$65536,33,0)</f>
        <v/>
      </c>
      <c r="U94" s="18" t="str">
        <f t="shared" ca="1" si="5"/>
        <v/>
      </c>
      <c r="X94" s="15" t="str">
        <f>VLOOKUP(A94,[2]ImportationMaterialProgrammingE!B:X,23,0)</f>
        <v>DTA TRANSP</v>
      </c>
      <c r="Y94" s="1" t="str">
        <f>IF(X94="DTA TRANSP","",VLOOKUP(A94,[2]ImportationMaterialProgrammingE!$B:$V,21,0))</f>
        <v/>
      </c>
      <c r="Z94" s="22" t="str">
        <f>VLOOKUP(E94,[3]Relatório!$B$1:$AK$65536,36,0)</f>
        <v/>
      </c>
      <c r="AC94" s="24"/>
      <c r="AD94" s="24"/>
      <c r="AE94" s="24"/>
      <c r="AF94" s="24"/>
    </row>
    <row r="95" spans="1:32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VLOOKUP(A95,[2]ImportationMaterialProgrammingE!B:C,2,0)</f>
        <v>540200779</v>
      </c>
      <c r="F95" s="3" t="s">
        <v>585</v>
      </c>
      <c r="G95" s="3" t="s">
        <v>452</v>
      </c>
      <c r="H95" s="17">
        <f t="shared" ca="1" si="3"/>
        <v>72</v>
      </c>
      <c r="I95" s="15" t="str">
        <f>IF(VLOOKUP(A95,[2]ImportationMaterialProgrammingE!B:U,20,0)=0,"",VLOOKUP(A95,[2]ImportationMaterialProgrammingE!B:U,20,0))</f>
        <v>24/02/2022</v>
      </c>
      <c r="J95" s="15" t="str">
        <f>IF(VLOOKUP(A95,[2]ImportationMaterialProgrammingE!B:Y,24,0)&lt;&gt;"","Sim","Não")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P95" s="3" t="s">
        <v>586</v>
      </c>
      <c r="Q95" s="16" t="str">
        <f>VLOOKUP(A95,[2]ImportationMaterialProgrammingE!B:AN,39,0)</f>
        <v>2203656882</v>
      </c>
      <c r="R95" s="22">
        <f>VLOOKUP(E95,[3]Relatório!$B$1:$AK$65536,29,0)</f>
        <v>44615</v>
      </c>
      <c r="S95" s="17" t="str">
        <f>VLOOKUP(A95,[2]ImportationMaterialProgrammingE!B:F,5,0)</f>
        <v>VERDE</v>
      </c>
      <c r="T95" s="22">
        <f>VLOOKUP(E95,[3]Relatório!$B$1:$AK$65536,33,0)</f>
        <v>44616</v>
      </c>
      <c r="U95" s="18">
        <f t="shared" ca="1" si="5"/>
        <v>2</v>
      </c>
      <c r="X95" s="15" t="str">
        <f>VLOOKUP(A95,[2]ImportationMaterialProgrammingE!B:X,23,0)</f>
        <v>FINALIZADO</v>
      </c>
      <c r="Y95" s="1" t="str">
        <f>IF(X95="DTA TRANSP","",VLOOKUP(A95,[2]ImportationMaterialProgrammingE!$B:$V,21,0))</f>
        <v>24/02/2022</v>
      </c>
      <c r="Z95" s="22">
        <f>VLOOKUP(E95,[3]Relatório!$B$1:$AK$65536,36,0)</f>
        <v>44616</v>
      </c>
      <c r="AA95" s="3" t="s">
        <v>457</v>
      </c>
      <c r="AC95" s="24"/>
      <c r="AD95" s="24"/>
      <c r="AE95" s="24"/>
      <c r="AF95" s="24"/>
    </row>
    <row r="96" spans="1:32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VLOOKUP(A96,[2]ImportationMaterialProgrammingE!B:C,2,0)</f>
        <v>540200780</v>
      </c>
      <c r="F96" s="3" t="s">
        <v>585</v>
      </c>
      <c r="G96" s="3" t="s">
        <v>452</v>
      </c>
      <c r="H96" s="17">
        <f t="shared" ca="1" si="3"/>
        <v>72</v>
      </c>
      <c r="I96" s="15" t="str">
        <f>IF(VLOOKUP(A96,[2]ImportationMaterialProgrammingE!B:U,20,0)=0,"",VLOOKUP(A96,[2]ImportationMaterialProgrammingE!B:U,20,0))</f>
        <v>11/02/2022</v>
      </c>
      <c r="J96" s="15" t="str">
        <f>IF(VLOOKUP(A96,[2]ImportationMaterialProgrammingE!B:Y,24,0)&lt;&gt;"","Sim","Não")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P96" s="3" t="s">
        <v>586</v>
      </c>
      <c r="Q96" s="16" t="str">
        <f>VLOOKUP(A96,[2]ImportationMaterialProgrammingE!B:AN,39,0)</f>
        <v>2203418221</v>
      </c>
      <c r="R96" s="22">
        <f>VLOOKUP(E96,[3]Relatório!$B$1:$AK$65536,29,0)</f>
        <v>44613</v>
      </c>
      <c r="S96" s="17" t="str">
        <f>VLOOKUP(A96,[2]ImportationMaterialProgrammingE!B:F,5,0)</f>
        <v>VERDE</v>
      </c>
      <c r="T96" s="22">
        <f>VLOOKUP(E96,[3]Relatório!$B$1:$AK$65536,33,0)</f>
        <v>44614</v>
      </c>
      <c r="U96" s="18">
        <f t="shared" ca="1" si="5"/>
        <v>0</v>
      </c>
      <c r="X96" s="15" t="str">
        <f>VLOOKUP(A96,[2]ImportationMaterialProgrammingE!B:X,23,0)</f>
        <v>FINALIZADO</v>
      </c>
      <c r="Y96" s="1" t="str">
        <f>IF(X96="DTA TRANSP","",VLOOKUP(A96,[2]ImportationMaterialProgrammingE!$B:$V,21,0))</f>
        <v>23/02/2022</v>
      </c>
      <c r="Z96" s="22">
        <f>VLOOKUP(E96,[3]Relatório!$B$1:$AK$65536,36,0)</f>
        <v>44614</v>
      </c>
      <c r="AA96" s="3" t="s">
        <v>457</v>
      </c>
      <c r="AC96" s="24"/>
      <c r="AD96" s="24"/>
      <c r="AE96" s="24"/>
      <c r="AF96" s="24"/>
    </row>
    <row r="97" spans="1:32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VLOOKUP(A97,[2]ImportationMaterialProgrammingE!B:C,2,0)</f>
        <v>540200961</v>
      </c>
      <c r="F97" s="3" t="s">
        <v>585</v>
      </c>
      <c r="G97" s="3" t="s">
        <v>452</v>
      </c>
      <c r="H97" s="17">
        <f t="shared" ca="1" si="3"/>
        <v>72</v>
      </c>
      <c r="I97" s="15" t="e">
        <f>IF(VLOOKUP(A97,[2]ImportationMaterialProgrammingE!B:U,20,0)=0,"",VLOOKUP(A97,[2]ImportationMaterialProgrammingE!B:U,20,0))</f>
        <v>#REF!</v>
      </c>
      <c r="J97" s="15" t="str">
        <f>IF(VLOOKUP(A97,[2]ImportationMaterialProgrammingE!B:Y,24,0)&lt;&gt;"","Sim","Não")</f>
        <v>Não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P97" s="3" t="s">
        <v>586</v>
      </c>
      <c r="Q97" s="16" t="str">
        <f>VLOOKUP(A97,[2]ImportationMaterialProgrammingE!B:AN,39,0)</f>
        <v xml:space="preserve">          </v>
      </c>
      <c r="R97" s="22" t="str">
        <f>VLOOKUP(E97,[3]Relatório!$B$1:$AK$65536,29,0)</f>
        <v/>
      </c>
      <c r="S97" s="17" t="str">
        <f>VLOOKUP(A97,[2]ImportationMaterialProgrammingE!B:F,5,0)</f>
        <v/>
      </c>
      <c r="T97" s="22" t="str">
        <f>VLOOKUP(E97,[3]Relatório!$B$1:$AK$65536,33,0)</f>
        <v/>
      </c>
      <c r="U97" s="18" t="str">
        <f t="shared" ca="1" si="5"/>
        <v/>
      </c>
      <c r="X97" s="15" t="str">
        <f>VLOOKUP(A97,[2]ImportationMaterialProgrammingE!B:X,23,0)</f>
        <v>DTA TRANSP</v>
      </c>
      <c r="Y97" s="1" t="str">
        <f>IF(X97="DTA TRANSP","",VLOOKUP(A97,[2]ImportationMaterialProgrammingE!$B:$V,21,0))</f>
        <v/>
      </c>
      <c r="Z97" s="22" t="str">
        <f>VLOOKUP(E97,[3]Relatório!$B$1:$AK$65536,36,0)</f>
        <v/>
      </c>
      <c r="AC97" s="24"/>
      <c r="AD97" s="24"/>
      <c r="AE97" s="24"/>
      <c r="AF97" s="24"/>
    </row>
    <row r="98" spans="1:32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VLOOKUP(A98,[2]ImportationMaterialProgrammingE!B:C,2,0)</f>
        <v>540200783</v>
      </c>
      <c r="F98" s="3" t="s">
        <v>585</v>
      </c>
      <c r="G98" s="3" t="s">
        <v>452</v>
      </c>
      <c r="H98" s="17">
        <f t="shared" ca="1" si="3"/>
        <v>72</v>
      </c>
      <c r="I98" s="15" t="str">
        <f>IF(VLOOKUP(A98,[2]ImportationMaterialProgrammingE!B:U,20,0)=0,"",VLOOKUP(A98,[2]ImportationMaterialProgrammingE!B:U,20,0))</f>
        <v>21/02/2022</v>
      </c>
      <c r="J98" s="15" t="str">
        <f>IF(VLOOKUP(A98,[2]ImportationMaterialProgrammingE!B:Y,24,0)&lt;&gt;"","Sim","Não")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P98" s="3" t="s">
        <v>586</v>
      </c>
      <c r="Q98" s="16" t="str">
        <f>VLOOKUP(A98,[2]ImportationMaterialProgrammingE!B:AN,39,0)</f>
        <v>2203405278</v>
      </c>
      <c r="R98" s="22">
        <f>VLOOKUP(E98,[3]Relatório!$B$1:$AK$65536,29,0)</f>
        <v>44613</v>
      </c>
      <c r="S98" s="17" t="str">
        <f>VLOOKUP(A98,[2]ImportationMaterialProgrammingE!B:F,5,0)</f>
        <v>VERDE</v>
      </c>
      <c r="T98" s="22">
        <f>VLOOKUP(E98,[3]Relatório!$B$1:$AK$65536,33,0)</f>
        <v>44613</v>
      </c>
      <c r="U98" s="18">
        <f t="shared" ca="1" si="5"/>
        <v>-1</v>
      </c>
      <c r="X98" s="15" t="str">
        <f>VLOOKUP(A98,[2]ImportationMaterialProgrammingE!B:X,23,0)</f>
        <v>FINALIZADO</v>
      </c>
      <c r="Y98" s="1" t="str">
        <f>IF(X98="DTA TRANSP","",VLOOKUP(A98,[2]ImportationMaterialProgrammingE!$B:$V,21,0))</f>
        <v>22/02/2022</v>
      </c>
      <c r="Z98" s="22">
        <f>VLOOKUP(E98,[3]Relatório!$B$1:$AK$65536,36,0)</f>
        <v>44613</v>
      </c>
      <c r="AA98" s="3" t="s">
        <v>457</v>
      </c>
      <c r="AC98" s="24"/>
      <c r="AD98" s="24"/>
      <c r="AE98" s="24"/>
      <c r="AF98" s="24"/>
    </row>
    <row r="99" spans="1:32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VLOOKUP(A99,[2]ImportationMaterialProgrammingE!B:C,2,0)</f>
        <v>540200784</v>
      </c>
      <c r="F99" s="3" t="s">
        <v>585</v>
      </c>
      <c r="G99" s="3" t="s">
        <v>452</v>
      </c>
      <c r="H99" s="17">
        <f t="shared" ca="1" si="3"/>
        <v>72</v>
      </c>
      <c r="I99" s="15" t="str">
        <f>IF(VLOOKUP(A99,[2]ImportationMaterialProgrammingE!B:U,20,0)=0,"",VLOOKUP(A99,[2]ImportationMaterialProgrammingE!B:U,20,0))</f>
        <v>18/02/2022</v>
      </c>
      <c r="J99" s="15" t="str">
        <f>IF(VLOOKUP(A99,[2]ImportationMaterialProgrammingE!B:Y,24,0)&lt;&gt;"","Sim","Não")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P99" s="3" t="s">
        <v>586</v>
      </c>
      <c r="Q99" s="16" t="str">
        <f>VLOOKUP(A99,[2]ImportationMaterialProgrammingE!B:AN,39,0)</f>
        <v>2203608659</v>
      </c>
      <c r="R99" s="22">
        <f>VLOOKUP(E99,[3]Relatório!$B$1:$AK$65536,29,0)</f>
        <v>44615</v>
      </c>
      <c r="S99" s="17" t="str">
        <f>VLOOKUP(A99,[2]ImportationMaterialProgrammingE!B:F,5,0)</f>
        <v>VERDE</v>
      </c>
      <c r="T99" s="22">
        <f>VLOOKUP(E99,[3]Relatório!$B$1:$AK$65536,33,0)</f>
        <v>44615</v>
      </c>
      <c r="U99" s="18">
        <f t="shared" ca="1" si="5"/>
        <v>1</v>
      </c>
      <c r="X99" s="15" t="str">
        <f>VLOOKUP(A99,[2]ImportationMaterialProgrammingE!B:X,23,0)</f>
        <v>FINALIZADO</v>
      </c>
      <c r="Y99" s="1" t="str">
        <f>IF(X99="DTA TRANSP","",VLOOKUP(A99,[2]ImportationMaterialProgrammingE!$B:$V,21,0))</f>
        <v>02/03/2022</v>
      </c>
      <c r="Z99" s="22">
        <f>VLOOKUP(E99,[3]Relatório!$B$1:$AK$65536,36,0)</f>
        <v>44615</v>
      </c>
      <c r="AA99" s="3" t="s">
        <v>457</v>
      </c>
      <c r="AC99" s="24"/>
      <c r="AD99" s="24"/>
      <c r="AE99" s="24"/>
      <c r="AF99" s="24"/>
    </row>
    <row r="100" spans="1:32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VLOOKUP(A100,[2]ImportationMaterialProgrammingE!B:C,2,0)</f>
        <v>540200880</v>
      </c>
      <c r="F100" s="3" t="s">
        <v>585</v>
      </c>
      <c r="G100" s="3" t="s">
        <v>452</v>
      </c>
      <c r="H100" s="17">
        <f t="shared" ca="1" si="3"/>
        <v>72</v>
      </c>
      <c r="I100" s="15" t="str">
        <f>IF(VLOOKUP(A100,[2]ImportationMaterialProgrammingE!B:U,20,0)=0,"",VLOOKUP(A100,[2]ImportationMaterialProgrammingE!B:U,20,0))</f>
        <v>21/02/2022</v>
      </c>
      <c r="J100" s="15" t="str">
        <f>IF(VLOOKUP(A100,[2]ImportationMaterialProgrammingE!B:Y,24,0)&lt;&gt;"","Sim","Não")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P100" s="3" t="s">
        <v>586</v>
      </c>
      <c r="Q100" s="16" t="str">
        <f>VLOOKUP(A100,[2]ImportationMaterialProgrammingE!B:AN,39,0)</f>
        <v>2203405359</v>
      </c>
      <c r="R100" s="22">
        <f>VLOOKUP(E100,[3]Relatório!$B$1:$AK$65536,29,0)</f>
        <v>44613</v>
      </c>
      <c r="S100" s="17" t="str">
        <f>VLOOKUP(A100,[2]ImportationMaterialProgrammingE!B:F,5,0)</f>
        <v>VERDE</v>
      </c>
      <c r="T100" s="22">
        <f>VLOOKUP(E100,[3]Relatório!$B$1:$AK$65536,33,0)</f>
        <v>44613</v>
      </c>
      <c r="U100" s="18">
        <f t="shared" ca="1" si="5"/>
        <v>-1</v>
      </c>
      <c r="X100" s="15" t="str">
        <f>VLOOKUP(A100,[2]ImportationMaterialProgrammingE!B:X,23,0)</f>
        <v>FINALIZADO</v>
      </c>
      <c r="Y100" s="1" t="str">
        <f>IF(X100="DTA TRANSP","",VLOOKUP(A100,[2]ImportationMaterialProgrammingE!$B:$V,21,0))</f>
        <v>23/02/2022</v>
      </c>
      <c r="Z100" s="22">
        <f>VLOOKUP(E100,[3]Relatório!$B$1:$AK$65536,36,0)</f>
        <v>44614</v>
      </c>
      <c r="AA100" s="3" t="s">
        <v>457</v>
      </c>
      <c r="AC100" s="24"/>
      <c r="AD100" s="24"/>
      <c r="AE100" s="24"/>
      <c r="AF100" s="24"/>
    </row>
    <row r="101" spans="1:32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VLOOKUP(A101,[2]ImportationMaterialProgrammingE!B:C,2,0)</f>
        <v>540200785</v>
      </c>
      <c r="F101" s="3" t="s">
        <v>585</v>
      </c>
      <c r="G101" s="3" t="s">
        <v>452</v>
      </c>
      <c r="H101" s="17">
        <f t="shared" ca="1" si="3"/>
        <v>72</v>
      </c>
      <c r="I101" s="15" t="e">
        <f>IF(VLOOKUP(A101,[2]ImportationMaterialProgrammingE!B:U,20,0)=0,"",VLOOKUP(A101,[2]ImportationMaterialProgrammingE!B:U,20,0))</f>
        <v>#REF!</v>
      </c>
      <c r="J101" s="15" t="str">
        <f>IF(VLOOKUP(A101,[2]ImportationMaterialProgrammingE!B:Y,24,0)&lt;&gt;"","Sim","Não")</f>
        <v>Não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P101" s="3" t="s">
        <v>586</v>
      </c>
      <c r="Q101" s="16" t="str">
        <f>VLOOKUP(A101,[2]ImportationMaterialProgrammingE!B:AN,39,0)</f>
        <v xml:space="preserve">          </v>
      </c>
      <c r="R101" s="22" t="str">
        <f>VLOOKUP(E101,[3]Relatório!$B$1:$AK$65536,29,0)</f>
        <v/>
      </c>
      <c r="S101" s="17" t="str">
        <f>VLOOKUP(A101,[2]ImportationMaterialProgrammingE!B:F,5,0)</f>
        <v/>
      </c>
      <c r="T101" s="22" t="str">
        <f>VLOOKUP(E101,[3]Relatório!$B$1:$AK$65536,33,0)</f>
        <v/>
      </c>
      <c r="U101" s="18" t="str">
        <f t="shared" ca="1" si="5"/>
        <v/>
      </c>
      <c r="X101" s="15" t="str">
        <f>VLOOKUP(A101,[2]ImportationMaterialProgrammingE!B:X,23,0)</f>
        <v>DTA TRANSP</v>
      </c>
      <c r="Y101" s="1" t="str">
        <f>IF(X101="DTA TRANSP","",VLOOKUP(A101,[2]ImportationMaterialProgrammingE!$B:$V,21,0))</f>
        <v/>
      </c>
      <c r="Z101" s="22" t="str">
        <f>VLOOKUP(E101,[3]Relatório!$B$1:$AK$65536,36,0)</f>
        <v/>
      </c>
      <c r="AC101" s="24"/>
      <c r="AD101" s="24"/>
      <c r="AE101" s="24"/>
      <c r="AF101" s="24"/>
    </row>
    <row r="102" spans="1:32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VLOOKUP(A102,[2]ImportationMaterialProgrammingE!B:C,2,0)</f>
        <v>540200786</v>
      </c>
      <c r="F102" s="3" t="s">
        <v>585</v>
      </c>
      <c r="G102" s="3" t="s">
        <v>452</v>
      </c>
      <c r="H102" s="17">
        <f t="shared" ca="1" si="3"/>
        <v>72</v>
      </c>
      <c r="I102" s="15" t="str">
        <f>IF(VLOOKUP(A102,[2]ImportationMaterialProgrammingE!B:U,20,0)=0,"",VLOOKUP(A102,[2]ImportationMaterialProgrammingE!B:U,20,0))</f>
        <v>17/03/2022</v>
      </c>
      <c r="J102" s="15" t="str">
        <f>IF(VLOOKUP(A102,[2]ImportationMaterialProgrammingE!B:Y,24,0)&lt;&gt;"","Sim","Não")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P102" s="3" t="s">
        <v>586</v>
      </c>
      <c r="Q102" s="16" t="str">
        <f>VLOOKUP(A102,[2]ImportationMaterialProgrammingE!B:AN,39,0)</f>
        <v xml:space="preserve">          </v>
      </c>
      <c r="R102" s="22" t="str">
        <f>VLOOKUP(E102,[3]Relatório!$B$1:$AK$65536,29,0)</f>
        <v/>
      </c>
      <c r="S102" s="17" t="str">
        <f>VLOOKUP(A102,[2]ImportationMaterialProgrammingE!B:F,5,0)</f>
        <v/>
      </c>
      <c r="T102" s="22" t="str">
        <f>VLOOKUP(E102,[3]Relatório!$B$1:$AK$65536,33,0)</f>
        <v/>
      </c>
      <c r="U102" s="18" t="str">
        <f t="shared" ca="1" si="5"/>
        <v/>
      </c>
      <c r="X102" s="15" t="str">
        <f>VLOOKUP(A102,[2]ImportationMaterialProgrammingE!B:X,23,0)</f>
        <v/>
      </c>
      <c r="Y102" s="1" t="str">
        <f>IF(X102="DTA TRANSP","",VLOOKUP(A102,[2]ImportationMaterialProgrammingE!$B:$V,21,0))</f>
        <v/>
      </c>
      <c r="Z102" s="22" t="str">
        <f>VLOOKUP(E102,[3]Relatório!$B$1:$AK$65536,36,0)</f>
        <v/>
      </c>
      <c r="AC102" s="24"/>
      <c r="AD102" s="24"/>
      <c r="AE102" s="24"/>
      <c r="AF102" s="24"/>
    </row>
    <row r="103" spans="1:32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VLOOKUP(A103,[2]ImportationMaterialProgrammingE!B:C,2,0)</f>
        <v>540200787</v>
      </c>
      <c r="F103" s="3" t="s">
        <v>585</v>
      </c>
      <c r="G103" s="3" t="s">
        <v>452</v>
      </c>
      <c r="H103" s="17">
        <f t="shared" ca="1" si="3"/>
        <v>72</v>
      </c>
      <c r="I103" s="15" t="e">
        <f>IF(VLOOKUP(A103,[2]ImportationMaterialProgrammingE!B:U,20,0)=0,"",VLOOKUP(A103,[2]ImportationMaterialProgrammingE!B:U,20,0))</f>
        <v>#REF!</v>
      </c>
      <c r="J103" s="15" t="str">
        <f>IF(VLOOKUP(A103,[2]ImportationMaterialProgrammingE!B:Y,24,0)&lt;&gt;"","Sim","Não")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P103" s="3" t="s">
        <v>586</v>
      </c>
      <c r="Q103" s="16" t="str">
        <f>VLOOKUP(A103,[2]ImportationMaterialProgrammingE!B:AN,39,0)</f>
        <v>2204075077</v>
      </c>
      <c r="R103" s="22">
        <f>VLOOKUP(E103,[3]Relatório!$B$1:$AK$65536,29,0)</f>
        <v>44623</v>
      </c>
      <c r="S103" s="17" t="str">
        <f>VLOOKUP(A103,[2]ImportationMaterialProgrammingE!B:F,5,0)</f>
        <v>VERDE</v>
      </c>
      <c r="T103" s="22">
        <f>VLOOKUP(E103,[3]Relatório!$B$1:$AK$65536,33,0)</f>
        <v>44624</v>
      </c>
      <c r="U103" s="18">
        <f t="shared" ca="1" si="5"/>
        <v>10</v>
      </c>
      <c r="X103" s="15" t="str">
        <f>VLOOKUP(A103,[2]ImportationMaterialProgrammingE!B:X,23,0)</f>
        <v/>
      </c>
      <c r="Y103" s="1" t="str">
        <f>IF(X103="DTA TRANSP","",VLOOKUP(A103,[2]ImportationMaterialProgrammingE!$B:$V,21,0))</f>
        <v/>
      </c>
      <c r="Z103" s="22">
        <f>VLOOKUP(E103,[3]Relatório!$B$1:$AK$65536,36,0)</f>
        <v>44627</v>
      </c>
      <c r="AA103" s="3" t="s">
        <v>457</v>
      </c>
      <c r="AC103" s="24"/>
      <c r="AD103" s="24"/>
      <c r="AE103" s="24"/>
      <c r="AF103" s="24"/>
    </row>
    <row r="104" spans="1:32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VLOOKUP(A104,[2]ImportationMaterialProgrammingE!B:C,2,0)</f>
        <v>540200788</v>
      </c>
      <c r="F104" s="3" t="s">
        <v>585</v>
      </c>
      <c r="G104" s="3" t="s">
        <v>452</v>
      </c>
      <c r="H104" s="17">
        <f t="shared" ca="1" si="3"/>
        <v>72</v>
      </c>
      <c r="I104" s="15" t="str">
        <f>IF(VLOOKUP(A104,[2]ImportationMaterialProgrammingE!B:U,20,0)=0,"",VLOOKUP(A104,[2]ImportationMaterialProgrammingE!B:U,20,0))</f>
        <v>22/02/2022</v>
      </c>
      <c r="J104" s="15" t="str">
        <f>IF(VLOOKUP(A104,[2]ImportationMaterialProgrammingE!B:Y,24,0)&lt;&gt;"","Sim","Não")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P104" s="3" t="s">
        <v>586</v>
      </c>
      <c r="Q104" s="16" t="str">
        <f>VLOOKUP(A104,[2]ImportationMaterialProgrammingE!B:AN,39,0)</f>
        <v>2203427441</v>
      </c>
      <c r="R104" s="22">
        <f>VLOOKUP(E104,[3]Relatório!$B$1:$AK$65536,29,0)</f>
        <v>44613</v>
      </c>
      <c r="S104" s="17" t="str">
        <f>VLOOKUP(A104,[2]ImportationMaterialProgrammingE!B:F,5,0)</f>
        <v>VERDE</v>
      </c>
      <c r="T104" s="22">
        <f>VLOOKUP(E104,[3]Relatório!$B$1:$AK$65536,33,0)</f>
        <v>44614</v>
      </c>
      <c r="U104" s="18">
        <f t="shared" ca="1" si="5"/>
        <v>0</v>
      </c>
      <c r="X104" s="15" t="str">
        <f>VLOOKUP(A104,[2]ImportationMaterialProgrammingE!B:X,23,0)</f>
        <v>FINALIZADO</v>
      </c>
      <c r="Y104" s="1" t="str">
        <f>IF(X104="DTA TRANSP","",VLOOKUP(A104,[2]ImportationMaterialProgrammingE!$B:$V,21,0))</f>
        <v>23/02/2022</v>
      </c>
      <c r="Z104" s="22">
        <f>VLOOKUP(E104,[3]Relatório!$B$1:$AK$65536,36,0)</f>
        <v>44614</v>
      </c>
      <c r="AA104" s="3" t="s">
        <v>457</v>
      </c>
      <c r="AC104" s="24"/>
      <c r="AD104" s="24"/>
      <c r="AE104" s="24"/>
      <c r="AF104" s="24"/>
    </row>
    <row r="105" spans="1:32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VLOOKUP(A105,[2]ImportationMaterialProgrammingE!B:C,2,0)</f>
        <v>540200789</v>
      </c>
      <c r="F105" s="3" t="s">
        <v>585</v>
      </c>
      <c r="G105" s="3" t="s">
        <v>452</v>
      </c>
      <c r="H105" s="17">
        <f t="shared" ca="1" si="3"/>
        <v>72</v>
      </c>
      <c r="I105" s="15" t="str">
        <f>IF(VLOOKUP(A105,[2]ImportationMaterialProgrammingE!B:U,20,0)=0,"",VLOOKUP(A105,[2]ImportationMaterialProgrammingE!B:U,20,0))</f>
        <v>22/02/2022</v>
      </c>
      <c r="J105" s="15" t="str">
        <f>IF(VLOOKUP(A105,[2]ImportationMaterialProgrammingE!B:Y,24,0)&lt;&gt;"","Sim","Não")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P105" s="3" t="s">
        <v>586</v>
      </c>
      <c r="Q105" s="16" t="str">
        <f>VLOOKUP(A105,[2]ImportationMaterialProgrammingE!B:AN,39,0)</f>
        <v>2203427395</v>
      </c>
      <c r="R105" s="22">
        <f>VLOOKUP(E105,[3]Relatório!$B$1:$AK$65536,29,0)</f>
        <v>44613</v>
      </c>
      <c r="S105" s="17" t="str">
        <f>VLOOKUP(A105,[2]ImportationMaterialProgrammingE!B:F,5,0)</f>
        <v>VERDE</v>
      </c>
      <c r="T105" s="22">
        <f>VLOOKUP(E105,[3]Relatório!$B$1:$AK$65536,33,0)</f>
        <v>44614</v>
      </c>
      <c r="U105" s="18">
        <f t="shared" ca="1" si="5"/>
        <v>0</v>
      </c>
      <c r="X105" s="15" t="str">
        <f>VLOOKUP(A105,[2]ImportationMaterialProgrammingE!B:X,23,0)</f>
        <v>FINALIZADO</v>
      </c>
      <c r="Y105" s="1" t="str">
        <f>IF(X105="DTA TRANSP","",VLOOKUP(A105,[2]ImportationMaterialProgrammingE!$B:$V,21,0))</f>
        <v>22/02/2022</v>
      </c>
      <c r="Z105" s="22">
        <f>VLOOKUP(E105,[3]Relatório!$B$1:$AK$65536,36,0)</f>
        <v>44614</v>
      </c>
      <c r="AA105" s="3" t="s">
        <v>457</v>
      </c>
      <c r="AC105" s="24"/>
      <c r="AD105" s="24"/>
      <c r="AE105" s="24"/>
      <c r="AF105" s="24"/>
    </row>
    <row r="106" spans="1:32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VLOOKUP(A106,[2]ImportationMaterialProgrammingE!B:C,2,0)</f>
        <v>540200790</v>
      </c>
      <c r="F106" s="3" t="s">
        <v>585</v>
      </c>
      <c r="G106" s="3" t="s">
        <v>452</v>
      </c>
      <c r="H106" s="17">
        <f t="shared" ca="1" si="3"/>
        <v>72</v>
      </c>
      <c r="I106" s="15" t="str">
        <f>IF(VLOOKUP(A106,[2]ImportationMaterialProgrammingE!B:U,20,0)=0,"",VLOOKUP(A106,[2]ImportationMaterialProgrammingE!B:U,20,0))</f>
        <v>23/02/2022</v>
      </c>
      <c r="J106" s="15" t="str">
        <f>IF(VLOOKUP(A106,[2]ImportationMaterialProgrammingE!B:Y,24,0)&lt;&gt;"","Sim","Não")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P106" s="3" t="s">
        <v>586</v>
      </c>
      <c r="Q106" s="16" t="str">
        <f>VLOOKUP(A106,[2]ImportationMaterialProgrammingE!B:AN,39,0)</f>
        <v>2203431520</v>
      </c>
      <c r="R106" s="22">
        <f>VLOOKUP(E106,[3]Relatório!$B$1:$AK$65536,29,0)</f>
        <v>44613</v>
      </c>
      <c r="S106" s="17" t="str">
        <f>VLOOKUP(A106,[2]ImportationMaterialProgrammingE!B:F,5,0)</f>
        <v>VERDE</v>
      </c>
      <c r="T106" s="22">
        <f>VLOOKUP(E106,[3]Relatório!$B$1:$AK$65536,33,0)</f>
        <v>44614</v>
      </c>
      <c r="U106" s="18">
        <f t="shared" ca="1" si="5"/>
        <v>0</v>
      </c>
      <c r="X106" s="15" t="str">
        <f>VLOOKUP(A106,[2]ImportationMaterialProgrammingE!B:X,23,0)</f>
        <v>FINALIZADO</v>
      </c>
      <c r="Y106" s="1" t="str">
        <f>IF(X106="DTA TRANSP","",VLOOKUP(A106,[2]ImportationMaterialProgrammingE!$B:$V,21,0))</f>
        <v>23/02/2022</v>
      </c>
      <c r="Z106" s="22">
        <f>VLOOKUP(E106,[3]Relatório!$B$1:$AK$65536,36,0)</f>
        <v>44614</v>
      </c>
      <c r="AA106" s="3" t="s">
        <v>457</v>
      </c>
      <c r="AC106" s="24"/>
      <c r="AD106" s="24"/>
      <c r="AE106" s="24"/>
      <c r="AF106" s="24"/>
    </row>
    <row r="107" spans="1:32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VLOOKUP(A107,[2]ImportationMaterialProgrammingE!B:C,2,0)</f>
        <v>540200792</v>
      </c>
      <c r="F107" s="3" t="s">
        <v>585</v>
      </c>
      <c r="G107" s="3" t="s">
        <v>452</v>
      </c>
      <c r="H107" s="17">
        <f t="shared" ca="1" si="3"/>
        <v>72</v>
      </c>
      <c r="I107" s="15" t="str">
        <f>IF(VLOOKUP(A107,[2]ImportationMaterialProgrammingE!B:U,20,0)=0,"",VLOOKUP(A107,[2]ImportationMaterialProgrammingE!B:U,20,0))</f>
        <v>22/02/2022</v>
      </c>
      <c r="J107" s="15" t="str">
        <f>IF(VLOOKUP(A107,[2]ImportationMaterialProgrammingE!B:Y,24,0)&lt;&gt;"","Sim","Não")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P107" s="3" t="s">
        <v>586</v>
      </c>
      <c r="Q107" s="16" t="str">
        <f>VLOOKUP(A107,[2]ImportationMaterialProgrammingE!B:AN,39,0)</f>
        <v>2203427425</v>
      </c>
      <c r="R107" s="22">
        <f>VLOOKUP(E107,[3]Relatório!$B$1:$AK$65536,29,0)</f>
        <v>44613</v>
      </c>
      <c r="S107" s="17" t="str">
        <f>VLOOKUP(A107,[2]ImportationMaterialProgrammingE!B:F,5,0)</f>
        <v>VERDE</v>
      </c>
      <c r="T107" s="22">
        <f>VLOOKUP(E107,[3]Relatório!$B$1:$AK$65536,33,0)</f>
        <v>44614</v>
      </c>
      <c r="U107" s="18">
        <f t="shared" ca="1" si="5"/>
        <v>0</v>
      </c>
      <c r="X107" s="15" t="str">
        <f>VLOOKUP(A107,[2]ImportationMaterialProgrammingE!B:X,23,0)</f>
        <v>FINALIZADO</v>
      </c>
      <c r="Y107" s="1" t="str">
        <f>IF(X107="DTA TRANSP","",VLOOKUP(A107,[2]ImportationMaterialProgrammingE!$B:$V,21,0))</f>
        <v>22/02/2022</v>
      </c>
      <c r="Z107" s="22">
        <f>VLOOKUP(E107,[3]Relatório!$B$1:$AK$65536,36,0)</f>
        <v>44614</v>
      </c>
      <c r="AA107" s="3" t="s">
        <v>457</v>
      </c>
      <c r="AC107" s="24"/>
      <c r="AD107" s="24"/>
      <c r="AE107" s="24"/>
      <c r="AF107" s="24"/>
    </row>
    <row r="108" spans="1:32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VLOOKUP(A108,[2]ImportationMaterialProgrammingE!B:C,2,0)</f>
        <v>540200791</v>
      </c>
      <c r="F108" s="3" t="s">
        <v>585</v>
      </c>
      <c r="G108" s="3" t="s">
        <v>452</v>
      </c>
      <c r="H108" s="17">
        <f t="shared" ca="1" si="3"/>
        <v>72</v>
      </c>
      <c r="I108" s="15" t="str">
        <f>IF(VLOOKUP(A108,[2]ImportationMaterialProgrammingE!B:U,20,0)=0,"",VLOOKUP(A108,[2]ImportationMaterialProgrammingE!B:U,20,0))</f>
        <v>22/02/2022</v>
      </c>
      <c r="J108" s="15" t="str">
        <f>IF(VLOOKUP(A108,[2]ImportationMaterialProgrammingE!B:Y,24,0)&lt;&gt;"","Sim","Não")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P108" s="3" t="s">
        <v>586</v>
      </c>
      <c r="Q108" s="16" t="str">
        <f>VLOOKUP(A108,[2]ImportationMaterialProgrammingE!B:AN,39,0)</f>
        <v>2203410140</v>
      </c>
      <c r="R108" s="22">
        <f>VLOOKUP(E108,[3]Relatório!$B$1:$AK$65536,29,0)</f>
        <v>44613</v>
      </c>
      <c r="S108" s="17" t="str">
        <f>VLOOKUP(A108,[2]ImportationMaterialProgrammingE!B:F,5,0)</f>
        <v>VERDE</v>
      </c>
      <c r="T108" s="22">
        <f>VLOOKUP(E108,[3]Relatório!$B$1:$AK$65536,33,0)</f>
        <v>44613</v>
      </c>
      <c r="U108" s="18">
        <f t="shared" ca="1" si="5"/>
        <v>-1</v>
      </c>
      <c r="X108" s="15" t="str">
        <f>VLOOKUP(A108,[2]ImportationMaterialProgrammingE!B:X,23,0)</f>
        <v>FINALIZADO</v>
      </c>
      <c r="Y108" s="1" t="str">
        <f>IF(X108="DTA TRANSP","",VLOOKUP(A108,[2]ImportationMaterialProgrammingE!$B:$V,21,0))</f>
        <v>22/02/2022</v>
      </c>
      <c r="Z108" s="22">
        <f>VLOOKUP(E108,[3]Relatório!$B$1:$AK$65536,36,0)</f>
        <v>44613</v>
      </c>
      <c r="AA108" s="3" t="s">
        <v>457</v>
      </c>
      <c r="AC108" s="24"/>
      <c r="AD108" s="24"/>
      <c r="AE108" s="24"/>
      <c r="AF108" s="24"/>
    </row>
    <row r="109" spans="1:32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VLOOKUP(A109,[2]ImportationMaterialProgrammingE!B:C,2,0)</f>
        <v>540200793</v>
      </c>
      <c r="F109" s="3" t="s">
        <v>585</v>
      </c>
      <c r="G109" s="3" t="s">
        <v>452</v>
      </c>
      <c r="H109" s="17">
        <f t="shared" ca="1" si="3"/>
        <v>72</v>
      </c>
      <c r="I109" s="15" t="str">
        <f>IF(VLOOKUP(A109,[2]ImportationMaterialProgrammingE!B:U,20,0)=0,"",VLOOKUP(A109,[2]ImportationMaterialProgrammingE!B:U,20,0))</f>
        <v>25/02/2022</v>
      </c>
      <c r="J109" s="15" t="str">
        <f>IF(VLOOKUP(A109,[2]ImportationMaterialProgrammingE!B:Y,24,0)&lt;&gt;"","Sim","Não")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P109" s="3" t="s">
        <v>586</v>
      </c>
      <c r="Q109" s="16" t="str">
        <f>VLOOKUP(A109,[2]ImportationMaterialProgrammingE!B:AN,39,0)</f>
        <v>2203431872</v>
      </c>
      <c r="R109" s="22">
        <f>VLOOKUP(E109,[3]Relatório!$B$1:$AK$65536,29,0)</f>
        <v>44613</v>
      </c>
      <c r="S109" s="17" t="str">
        <f>VLOOKUP(A109,[2]ImportationMaterialProgrammingE!B:F,5,0)</f>
        <v>VERDE</v>
      </c>
      <c r="T109" s="22">
        <f>VLOOKUP(E109,[3]Relatório!$B$1:$AK$65536,33,0)</f>
        <v>44614</v>
      </c>
      <c r="U109" s="18">
        <f t="shared" ca="1" si="5"/>
        <v>0</v>
      </c>
      <c r="X109" s="15" t="str">
        <f>VLOOKUP(A109,[2]ImportationMaterialProgrammingE!B:X,23,0)</f>
        <v>FINALIZADO</v>
      </c>
      <c r="Y109" s="1" t="str">
        <f>IF(X109="DTA TRANSP","",VLOOKUP(A109,[2]ImportationMaterialProgrammingE!$B:$V,21,0))</f>
        <v>23/02/2022</v>
      </c>
      <c r="Z109" s="22">
        <f>VLOOKUP(E109,[3]Relatório!$B$1:$AK$65536,36,0)</f>
        <v>44614</v>
      </c>
      <c r="AA109" s="3" t="s">
        <v>457</v>
      </c>
      <c r="AC109" s="24"/>
      <c r="AD109" s="24"/>
      <c r="AE109" s="24"/>
      <c r="AF109" s="24"/>
    </row>
    <row r="110" spans="1:32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VLOOKUP(A110,[2]ImportationMaterialProgrammingE!B:C,2,0)</f>
        <v>540200794</v>
      </c>
      <c r="F110" s="3" t="s">
        <v>585</v>
      </c>
      <c r="G110" s="3" t="s">
        <v>452</v>
      </c>
      <c r="H110" s="17">
        <f t="shared" ca="1" si="3"/>
        <v>72</v>
      </c>
      <c r="I110" s="15" t="e">
        <f>IF(VLOOKUP(A110,[2]ImportationMaterialProgrammingE!B:U,20,0)=0,"",VLOOKUP(A110,[2]ImportationMaterialProgrammingE!B:U,20,0))</f>
        <v>#REF!</v>
      </c>
      <c r="J110" s="15" t="str">
        <f>IF(VLOOKUP(A110,[2]ImportationMaterialProgrammingE!B:Y,24,0)&lt;&gt;"","Sim","Não")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P110" s="3" t="s">
        <v>586</v>
      </c>
      <c r="Q110" s="16" t="str">
        <f>VLOOKUP(A110,[2]ImportationMaterialProgrammingE!B:AN,39,0)</f>
        <v xml:space="preserve">          </v>
      </c>
      <c r="R110" s="22" t="str">
        <f>VLOOKUP(E110,[3]Relatório!$B$1:$AK$65536,29,0)</f>
        <v/>
      </c>
      <c r="S110" s="17" t="str">
        <f>VLOOKUP(A110,[2]ImportationMaterialProgrammingE!B:F,5,0)</f>
        <v/>
      </c>
      <c r="T110" s="22" t="str">
        <f>VLOOKUP(E110,[3]Relatório!$B$1:$AK$65536,33,0)</f>
        <v/>
      </c>
      <c r="U110" s="18" t="str">
        <f t="shared" ca="1" si="5"/>
        <v/>
      </c>
      <c r="X110" s="15" t="str">
        <f>VLOOKUP(A110,[2]ImportationMaterialProgrammingE!B:X,23,0)</f>
        <v>DTA TRANSP</v>
      </c>
      <c r="Y110" s="1" t="str">
        <f>IF(X110="DTA TRANSP","",VLOOKUP(A110,[2]ImportationMaterialProgrammingE!$B:$V,21,0))</f>
        <v/>
      </c>
      <c r="Z110" s="22" t="str">
        <f>VLOOKUP(E110,[3]Relatório!$B$1:$AK$65536,36,0)</f>
        <v/>
      </c>
      <c r="AC110" s="24"/>
      <c r="AD110" s="24"/>
      <c r="AE110" s="24"/>
      <c r="AF110" s="24"/>
    </row>
    <row r="111" spans="1:32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VLOOKUP(A111,[2]ImportationMaterialProgrammingE!B:C,2,0)</f>
        <v>540200795</v>
      </c>
      <c r="F111" s="3" t="s">
        <v>585</v>
      </c>
      <c r="G111" s="3" t="s">
        <v>452</v>
      </c>
      <c r="H111" s="17">
        <f t="shared" ca="1" si="3"/>
        <v>72</v>
      </c>
      <c r="I111" s="15" t="str">
        <f>IF(VLOOKUP(A111,[2]ImportationMaterialProgrammingE!B:U,20,0)=0,"",VLOOKUP(A111,[2]ImportationMaterialProgrammingE!B:U,20,0))</f>
        <v>21/02/2022</v>
      </c>
      <c r="J111" s="15" t="str">
        <f>IF(VLOOKUP(A111,[2]ImportationMaterialProgrammingE!B:Y,24,0)&lt;&gt;"","Sim","Não")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P111" s="3" t="s">
        <v>586</v>
      </c>
      <c r="Q111" s="16" t="str">
        <f>VLOOKUP(A111,[2]ImportationMaterialProgrammingE!B:AN,39,0)</f>
        <v>2203405197</v>
      </c>
      <c r="R111" s="22">
        <f>VLOOKUP(E111,[3]Relatório!$B$1:$AK$65536,29,0)</f>
        <v>44613</v>
      </c>
      <c r="S111" s="17" t="str">
        <f>VLOOKUP(A111,[2]ImportationMaterialProgrammingE!B:F,5,0)</f>
        <v>VERDE</v>
      </c>
      <c r="T111" s="22">
        <f>VLOOKUP(E111,[3]Relatório!$B$1:$AK$65536,33,0)</f>
        <v>44613</v>
      </c>
      <c r="U111" s="18">
        <f t="shared" ca="1" si="5"/>
        <v>-1</v>
      </c>
      <c r="X111" s="15" t="str">
        <f>VLOOKUP(A111,[2]ImportationMaterialProgrammingE!B:X,23,0)</f>
        <v>FINALIZADO</v>
      </c>
      <c r="Y111" s="1" t="str">
        <f>IF(X111="DTA TRANSP","",VLOOKUP(A111,[2]ImportationMaterialProgrammingE!$B:$V,21,0))</f>
        <v>22/02/2022</v>
      </c>
      <c r="Z111" s="22">
        <f>VLOOKUP(E111,[3]Relatório!$B$1:$AK$65536,36,0)</f>
        <v>44613</v>
      </c>
      <c r="AA111" s="3" t="s">
        <v>457</v>
      </c>
      <c r="AC111" s="24"/>
      <c r="AD111" s="24"/>
      <c r="AE111" s="24"/>
      <c r="AF111" s="24"/>
    </row>
    <row r="112" spans="1:32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VLOOKUP(A112,[2]ImportationMaterialProgrammingE!B:C,2,0)</f>
        <v>540200796</v>
      </c>
      <c r="F112" s="3" t="s">
        <v>585</v>
      </c>
      <c r="G112" s="3" t="s">
        <v>452</v>
      </c>
      <c r="H112" s="17">
        <f t="shared" ca="1" si="3"/>
        <v>72</v>
      </c>
      <c r="I112" s="15" t="str">
        <f>IF(VLOOKUP(A112,[2]ImportationMaterialProgrammingE!B:U,20,0)=0,"",VLOOKUP(A112,[2]ImportationMaterialProgrammingE!B:U,20,0))</f>
        <v>21/02/2022</v>
      </c>
      <c r="J112" s="15" t="str">
        <f>IF(VLOOKUP(A112,[2]ImportationMaterialProgrammingE!B:Y,24,0)&lt;&gt;"","Sim","Não")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P112" s="3" t="s">
        <v>586</v>
      </c>
      <c r="Q112" s="16" t="str">
        <f>VLOOKUP(A112,[2]ImportationMaterialProgrammingE!B:AN,39,0)</f>
        <v>2203405235</v>
      </c>
      <c r="R112" s="22">
        <f>VLOOKUP(E112,[3]Relatório!$B$1:$AK$65536,29,0)</f>
        <v>44613</v>
      </c>
      <c r="S112" s="17" t="str">
        <f>VLOOKUP(A112,[2]ImportationMaterialProgrammingE!B:F,5,0)</f>
        <v>VERDE</v>
      </c>
      <c r="T112" s="22">
        <f>VLOOKUP(E112,[3]Relatório!$B$1:$AK$65536,33,0)</f>
        <v>44613</v>
      </c>
      <c r="U112" s="18">
        <f t="shared" ca="1" si="5"/>
        <v>-1</v>
      </c>
      <c r="X112" s="15" t="str">
        <f>VLOOKUP(A112,[2]ImportationMaterialProgrammingE!B:X,23,0)</f>
        <v>FINALIZADO</v>
      </c>
      <c r="Y112" s="1" t="str">
        <f>IF(X112="DTA TRANSP","",VLOOKUP(A112,[2]ImportationMaterialProgrammingE!$B:$V,21,0))</f>
        <v>22/02/2022</v>
      </c>
      <c r="Z112" s="22">
        <f>VLOOKUP(E112,[3]Relatório!$B$1:$AK$65536,36,0)</f>
        <v>44613</v>
      </c>
      <c r="AA112" s="3" t="s">
        <v>457</v>
      </c>
      <c r="AC112" s="24"/>
      <c r="AD112" s="24"/>
      <c r="AE112" s="24"/>
      <c r="AF112" s="24"/>
    </row>
    <row r="113" spans="1:32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VLOOKUP(A113,[2]ImportationMaterialProgrammingE!B:C,2,0)</f>
        <v>540200797</v>
      </c>
      <c r="F113" s="3" t="s">
        <v>585</v>
      </c>
      <c r="G113" s="3" t="s">
        <v>452</v>
      </c>
      <c r="H113" s="17">
        <f t="shared" ca="1" si="3"/>
        <v>72</v>
      </c>
      <c r="I113" s="15" t="str">
        <f>IF(VLOOKUP(A113,[2]ImportationMaterialProgrammingE!B:U,20,0)=0,"",VLOOKUP(A113,[2]ImportationMaterialProgrammingE!B:U,20,0))</f>
        <v>11/03/2022</v>
      </c>
      <c r="J113" s="15" t="str">
        <f>IF(VLOOKUP(A113,[2]ImportationMaterialProgrammingE!B:Y,24,0)&lt;&gt;"","Sim","Não")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P113" s="3" t="s">
        <v>586</v>
      </c>
      <c r="Q113" s="16" t="str">
        <f>VLOOKUP(A113,[2]ImportationMaterialProgrammingE!B:AN,39,0)</f>
        <v xml:space="preserve">          </v>
      </c>
      <c r="R113" s="22" t="str">
        <f>VLOOKUP(E113,[3]Relatório!$B$1:$AK$65536,29,0)</f>
        <v/>
      </c>
      <c r="S113" s="17" t="str">
        <f>VLOOKUP(A113,[2]ImportationMaterialProgrammingE!B:F,5,0)</f>
        <v/>
      </c>
      <c r="T113" s="22" t="str">
        <f>VLOOKUP(E113,[3]Relatório!$B$1:$AK$65536,33,0)</f>
        <v/>
      </c>
      <c r="U113" s="18" t="str">
        <f t="shared" ca="1" si="5"/>
        <v/>
      </c>
      <c r="X113" s="15" t="str">
        <f>VLOOKUP(A113,[2]ImportationMaterialProgrammingE!B:X,23,0)</f>
        <v/>
      </c>
      <c r="Y113" s="1" t="str">
        <f>IF(X113="DTA TRANSP","",VLOOKUP(A113,[2]ImportationMaterialProgrammingE!$B:$V,21,0))</f>
        <v/>
      </c>
      <c r="Z113" s="22" t="str">
        <f>VLOOKUP(E113,[3]Relatório!$B$1:$AK$65536,36,0)</f>
        <v/>
      </c>
      <c r="AC113" s="24"/>
      <c r="AD113" s="24"/>
      <c r="AE113" s="24"/>
      <c r="AF113" s="24"/>
    </row>
    <row r="114" spans="1:32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VLOOKUP(A114,[2]ImportationMaterialProgrammingE!B:C,2,0)</f>
        <v>540200807</v>
      </c>
      <c r="F114" s="3" t="s">
        <v>585</v>
      </c>
      <c r="G114" s="3" t="s">
        <v>452</v>
      </c>
      <c r="H114" s="17">
        <f t="shared" ca="1" si="3"/>
        <v>72</v>
      </c>
      <c r="I114" s="15" t="str">
        <f>IF(VLOOKUP(A114,[2]ImportationMaterialProgrammingE!B:U,20,0)=0,"",VLOOKUP(A114,[2]ImportationMaterialProgrammingE!B:U,20,0))</f>
        <v>23/02/2022</v>
      </c>
      <c r="J114" s="15" t="str">
        <f>IF(VLOOKUP(A114,[2]ImportationMaterialProgrammingE!B:Y,24,0)&lt;&gt;"","Sim","Não")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P114" s="3" t="s">
        <v>586</v>
      </c>
      <c r="Q114" s="16" t="str">
        <f>VLOOKUP(A114,[2]ImportationMaterialProgrammingE!B:AN,39,0)</f>
        <v>2203545690</v>
      </c>
      <c r="R114" s="22">
        <f>VLOOKUP(E114,[3]Relatório!$B$1:$AK$65536,29,0)</f>
        <v>44614</v>
      </c>
      <c r="S114" s="17" t="str">
        <f>VLOOKUP(A114,[2]ImportationMaterialProgrammingE!B:F,5,0)</f>
        <v>VERDE</v>
      </c>
      <c r="T114" s="22">
        <f>VLOOKUP(E114,[3]Relatório!$B$1:$AK$65536,33,0)</f>
        <v>44615</v>
      </c>
      <c r="U114" s="18">
        <f t="shared" ca="1" si="5"/>
        <v>1</v>
      </c>
      <c r="X114" s="15" t="str">
        <f>VLOOKUP(A114,[2]ImportationMaterialProgrammingE!B:X,23,0)</f>
        <v>FINALIZADO</v>
      </c>
      <c r="Y114" s="1" t="str">
        <f>IF(X114="DTA TRANSP","",VLOOKUP(A114,[2]ImportationMaterialProgrammingE!$B:$V,21,0))</f>
        <v>23/02/2022</v>
      </c>
      <c r="Z114" s="22">
        <f>VLOOKUP(E114,[3]Relatório!$B$1:$AK$65536,36,0)</f>
        <v>44615</v>
      </c>
      <c r="AA114" s="3" t="s">
        <v>457</v>
      </c>
      <c r="AC114" s="24"/>
      <c r="AD114" s="24"/>
      <c r="AE114" s="24"/>
      <c r="AF114" s="24"/>
    </row>
    <row r="115" spans="1:32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VLOOKUP(A115,[2]ImportationMaterialProgrammingE!B:C,2,0)</f>
        <v>540200806</v>
      </c>
      <c r="F115" s="3" t="s">
        <v>585</v>
      </c>
      <c r="G115" s="3" t="s">
        <v>452</v>
      </c>
      <c r="H115" s="17">
        <f t="shared" ca="1" si="3"/>
        <v>72</v>
      </c>
      <c r="I115" s="15" t="str">
        <f>IF(VLOOKUP(A115,[2]ImportationMaterialProgrammingE!B:U,20,0)=0,"",VLOOKUP(A115,[2]ImportationMaterialProgrammingE!B:U,20,0))</f>
        <v>23/02/2022</v>
      </c>
      <c r="J115" s="15" t="str">
        <f>IF(VLOOKUP(A115,[2]ImportationMaterialProgrammingE!B:Y,24,0)&lt;&gt;"","Sim","Não")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P115" s="3" t="s">
        <v>586</v>
      </c>
      <c r="Q115" s="16" t="str">
        <f>VLOOKUP(A115,[2]ImportationMaterialProgrammingE!B:AN,39,0)</f>
        <v>2203545681</v>
      </c>
      <c r="R115" s="22">
        <f>VLOOKUP(E115,[3]Relatório!$B$1:$AK$65536,29,0)</f>
        <v>44614</v>
      </c>
      <c r="S115" s="17" t="str">
        <f>VLOOKUP(A115,[2]ImportationMaterialProgrammingE!B:F,5,0)</f>
        <v>VERDE</v>
      </c>
      <c r="T115" s="22">
        <f>VLOOKUP(E115,[3]Relatório!$B$1:$AK$65536,33,0)</f>
        <v>44615</v>
      </c>
      <c r="U115" s="18">
        <f t="shared" ca="1" si="5"/>
        <v>1</v>
      </c>
      <c r="X115" s="15" t="str">
        <f>VLOOKUP(A115,[2]ImportationMaterialProgrammingE!B:X,23,0)</f>
        <v>FINALIZADO</v>
      </c>
      <c r="Y115" s="1" t="str">
        <f>IF(X115="DTA TRANSP","",VLOOKUP(A115,[2]ImportationMaterialProgrammingE!$B:$V,21,0))</f>
        <v>23/02/2022</v>
      </c>
      <c r="Z115" s="22">
        <f>VLOOKUP(E115,[3]Relatório!$B$1:$AK$65536,36,0)</f>
        <v>44615</v>
      </c>
      <c r="AA115" s="3" t="s">
        <v>457</v>
      </c>
      <c r="AC115" s="24"/>
      <c r="AD115" s="24"/>
      <c r="AE115" s="24"/>
      <c r="AF115" s="24"/>
    </row>
    <row r="116" spans="1:32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VLOOKUP(A116,[2]ImportationMaterialProgrammingE!B:C,2,0)</f>
        <v>540200798</v>
      </c>
      <c r="F116" s="3" t="s">
        <v>585</v>
      </c>
      <c r="G116" s="3" t="s">
        <v>452</v>
      </c>
      <c r="H116" s="17">
        <f t="shared" ca="1" si="3"/>
        <v>72</v>
      </c>
      <c r="I116" s="15" t="e">
        <f>IF(VLOOKUP(A116,[2]ImportationMaterialProgrammingE!B:U,20,0)=0,"",VLOOKUP(A116,[2]ImportationMaterialProgrammingE!B:U,20,0))</f>
        <v>#REF!</v>
      </c>
      <c r="J116" s="15" t="str">
        <f>IF(VLOOKUP(A116,[2]ImportationMaterialProgrammingE!B:Y,24,0)&lt;&gt;"","Sim","Não")</f>
        <v>Não</v>
      </c>
      <c r="K116" s="15" t="str">
        <f>IF(VLOOKUP(A116,[2]ImportationMaterialProgrammingE!B:X,23,0)="DTA TRANSP",VLOOKUP(A116,[2]ImportationMaterialProgrammingE!B:V,21,0),"")</f>
        <v/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P116" s="3" t="s">
        <v>586</v>
      </c>
      <c r="Q116" s="16" t="str">
        <f>VLOOKUP(A116,[2]ImportationMaterialProgrammingE!B:AN,39,0)</f>
        <v xml:space="preserve">          </v>
      </c>
      <c r="R116" s="22" t="str">
        <f>VLOOKUP(E116,[3]Relatório!$B$1:$AK$65536,29,0)</f>
        <v/>
      </c>
      <c r="S116" s="17" t="str">
        <f>VLOOKUP(A116,[2]ImportationMaterialProgrammingE!B:F,5,0)</f>
        <v/>
      </c>
      <c r="T116" s="22" t="str">
        <f>VLOOKUP(E116,[3]Relatório!$B$1:$AK$65536,33,0)</f>
        <v/>
      </c>
      <c r="U116" s="18" t="str">
        <f t="shared" ca="1" si="5"/>
        <v/>
      </c>
      <c r="X116" s="15" t="str">
        <f>VLOOKUP(A116,[2]ImportationMaterialProgrammingE!B:X,23,0)</f>
        <v>DTA TRANSP</v>
      </c>
      <c r="Y116" s="1" t="str">
        <f>IF(X116="DTA TRANSP","",VLOOKUP(A116,[2]ImportationMaterialProgrammingE!$B:$V,21,0))</f>
        <v/>
      </c>
      <c r="Z116" s="22" t="str">
        <f>VLOOKUP(E116,[3]Relatório!$B$1:$AK$65536,36,0)</f>
        <v/>
      </c>
      <c r="AC116" s="24"/>
      <c r="AD116" s="24"/>
      <c r="AE116" s="24"/>
      <c r="AF116" s="24"/>
    </row>
    <row r="117" spans="1:32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VLOOKUP(A117,[2]ImportationMaterialProgrammingE!B:C,2,0)</f>
        <v>540200799</v>
      </c>
      <c r="F117" s="3" t="s">
        <v>585</v>
      </c>
      <c r="G117" s="3" t="s">
        <v>452</v>
      </c>
      <c r="H117" s="17">
        <f t="shared" ca="1" si="3"/>
        <v>72</v>
      </c>
      <c r="I117" s="15" t="e">
        <f>IF(VLOOKUP(A117,[2]ImportationMaterialProgrammingE!B:U,20,0)=0,"",VLOOKUP(A117,[2]ImportationMaterialProgrammingE!B:U,20,0))</f>
        <v>#REF!</v>
      </c>
      <c r="J117" s="15" t="str">
        <f>IF(VLOOKUP(A117,[2]ImportationMaterialProgrammingE!B:Y,24,0)&lt;&gt;"","Sim","Não")</f>
        <v>Não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P117" s="3" t="s">
        <v>586</v>
      </c>
      <c r="Q117" s="16" t="str">
        <f>VLOOKUP(A117,[2]ImportationMaterialProgrammingE!B:AN,39,0)</f>
        <v xml:space="preserve">          </v>
      </c>
      <c r="R117" s="22" t="str">
        <f>VLOOKUP(E117,[3]Relatório!$B$1:$AK$65536,29,0)</f>
        <v/>
      </c>
      <c r="S117" s="17" t="str">
        <f>VLOOKUP(A117,[2]ImportationMaterialProgrammingE!B:F,5,0)</f>
        <v/>
      </c>
      <c r="T117" s="22" t="str">
        <f>VLOOKUP(E117,[3]Relatório!$B$1:$AK$65536,33,0)</f>
        <v/>
      </c>
      <c r="U117" s="18" t="str">
        <f t="shared" ca="1" si="5"/>
        <v/>
      </c>
      <c r="X117" s="15" t="str">
        <f>VLOOKUP(A117,[2]ImportationMaterialProgrammingE!B:X,23,0)</f>
        <v>DTA TRANSP</v>
      </c>
      <c r="Y117" s="1" t="str">
        <f>IF(X117="DTA TRANSP","",VLOOKUP(A117,[2]ImportationMaterialProgrammingE!$B:$V,21,0))</f>
        <v/>
      </c>
      <c r="Z117" s="22" t="str">
        <f>VLOOKUP(E117,[3]Relatório!$B$1:$AK$65536,36,0)</f>
        <v/>
      </c>
      <c r="AC117" s="24"/>
      <c r="AD117" s="24"/>
      <c r="AE117" s="24"/>
      <c r="AF117" s="24"/>
    </row>
    <row r="118" spans="1:32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VLOOKUP(A118,[2]ImportationMaterialProgrammingE!B:C,2,0)</f>
        <v>540200801</v>
      </c>
      <c r="F118" s="3" t="s">
        <v>585</v>
      </c>
      <c r="G118" s="3" t="s">
        <v>452</v>
      </c>
      <c r="H118" s="17">
        <f t="shared" ca="1" si="3"/>
        <v>72</v>
      </c>
      <c r="I118" s="15" t="str">
        <f>IF(VLOOKUP(A118,[2]ImportationMaterialProgrammingE!B:U,20,0)=0,"",VLOOKUP(A118,[2]ImportationMaterialProgrammingE!B:U,20,0))</f>
        <v>22/02/2022</v>
      </c>
      <c r="J118" s="15" t="str">
        <f>IF(VLOOKUP(A118,[2]ImportationMaterialProgrammingE!B:Y,24,0)&lt;&gt;"","Sim","Não")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P118" s="3" t="s">
        <v>586</v>
      </c>
      <c r="Q118" s="16" t="str">
        <f>VLOOKUP(A118,[2]ImportationMaterialProgrammingE!B:AN,39,0)</f>
        <v>2203410158</v>
      </c>
      <c r="R118" s="22">
        <f>VLOOKUP(E118,[3]Relatório!$B$1:$AK$65536,29,0)</f>
        <v>44613</v>
      </c>
      <c r="S118" s="17" t="str">
        <f>VLOOKUP(A118,[2]ImportationMaterialProgrammingE!B:F,5,0)</f>
        <v>VERDE</v>
      </c>
      <c r="T118" s="22">
        <f>VLOOKUP(E118,[3]Relatório!$B$1:$AK$65536,33,0)</f>
        <v>44613</v>
      </c>
      <c r="U118" s="18">
        <f t="shared" ca="1" si="5"/>
        <v>-1</v>
      </c>
      <c r="X118" s="15" t="str">
        <f>VLOOKUP(A118,[2]ImportationMaterialProgrammingE!B:X,23,0)</f>
        <v>FINALIZADO</v>
      </c>
      <c r="Y118" s="1" t="str">
        <f>IF(X118="DTA TRANSP","",VLOOKUP(A118,[2]ImportationMaterialProgrammingE!$B:$V,21,0))</f>
        <v>22/02/2022</v>
      </c>
      <c r="Z118" s="22">
        <f>VLOOKUP(E118,[3]Relatório!$B$1:$AK$65536,36,0)</f>
        <v>44613</v>
      </c>
      <c r="AA118" s="3" t="s">
        <v>457</v>
      </c>
      <c r="AC118" s="24"/>
      <c r="AD118" s="24"/>
      <c r="AE118" s="24"/>
      <c r="AF118" s="24"/>
    </row>
    <row r="119" spans="1:32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VLOOKUP(A119,[2]ImportationMaterialProgrammingE!B:C,2,0)</f>
        <v>540200800</v>
      </c>
      <c r="F119" s="3" t="s">
        <v>585</v>
      </c>
      <c r="G119" s="3" t="s">
        <v>452</v>
      </c>
      <c r="H119" s="17">
        <f t="shared" ca="1" si="3"/>
        <v>72</v>
      </c>
      <c r="I119" s="15" t="e">
        <f>IF(VLOOKUP(A119,[2]ImportationMaterialProgrammingE!B:U,20,0)=0,"",VLOOKUP(A119,[2]ImportationMaterialProgrammingE!B:U,20,0))</f>
        <v>#REF!</v>
      </c>
      <c r="J119" s="15" t="str">
        <f>IF(VLOOKUP(A119,[2]ImportationMaterialProgrammingE!B:Y,24,0)&lt;&gt;"","Sim","Não")</f>
        <v>Não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P119" s="3" t="s">
        <v>586</v>
      </c>
      <c r="Q119" s="16" t="str">
        <f>VLOOKUP(A119,[2]ImportationMaterialProgrammingE!B:AN,39,0)</f>
        <v xml:space="preserve">          </v>
      </c>
      <c r="R119" s="22" t="str">
        <f>VLOOKUP(E119,[3]Relatório!$B$1:$AK$65536,29,0)</f>
        <v/>
      </c>
      <c r="S119" s="17" t="str">
        <f>VLOOKUP(A119,[2]ImportationMaterialProgrammingE!B:F,5,0)</f>
        <v/>
      </c>
      <c r="T119" s="22" t="str">
        <f>VLOOKUP(E119,[3]Relatório!$B$1:$AK$65536,33,0)</f>
        <v/>
      </c>
      <c r="U119" s="18" t="str">
        <f t="shared" ca="1" si="5"/>
        <v/>
      </c>
      <c r="X119" s="15" t="str">
        <f>VLOOKUP(A119,[2]ImportationMaterialProgrammingE!B:X,23,0)</f>
        <v>DTA TRANSP</v>
      </c>
      <c r="Y119" s="1" t="str">
        <f>IF(X119="DTA TRANSP","",VLOOKUP(A119,[2]ImportationMaterialProgrammingE!$B:$V,21,0))</f>
        <v/>
      </c>
      <c r="Z119" s="22" t="str">
        <f>VLOOKUP(E119,[3]Relatório!$B$1:$AK$65536,36,0)</f>
        <v/>
      </c>
      <c r="AC119" s="24"/>
      <c r="AD119" s="24"/>
      <c r="AE119" s="24"/>
      <c r="AF119" s="24"/>
    </row>
    <row r="120" spans="1:32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VLOOKUP(A120,[2]ImportationMaterialProgrammingE!B:C,2,0)</f>
        <v>540200802</v>
      </c>
      <c r="F120" s="3" t="s">
        <v>585</v>
      </c>
      <c r="G120" s="3" t="s">
        <v>452</v>
      </c>
      <c r="H120" s="17">
        <f t="shared" ca="1" si="3"/>
        <v>72</v>
      </c>
      <c r="I120" s="15" t="e">
        <f>IF(VLOOKUP(A120,[2]ImportationMaterialProgrammingE!B:U,20,0)=0,"",VLOOKUP(A120,[2]ImportationMaterialProgrammingE!B:U,20,0))</f>
        <v>#REF!</v>
      </c>
      <c r="J120" s="15" t="str">
        <f>IF(VLOOKUP(A120,[2]ImportationMaterialProgrammingE!B:Y,24,0)&lt;&gt;"","Sim","Não")</f>
        <v>Não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P120" s="3" t="s">
        <v>586</v>
      </c>
      <c r="Q120" s="16" t="str">
        <f>VLOOKUP(A120,[2]ImportationMaterialProgrammingE!B:AN,39,0)</f>
        <v xml:space="preserve">          </v>
      </c>
      <c r="R120" s="22" t="str">
        <f>VLOOKUP(E120,[3]Relatório!$B$1:$AK$65536,29,0)</f>
        <v/>
      </c>
      <c r="S120" s="17" t="str">
        <f>VLOOKUP(A120,[2]ImportationMaterialProgrammingE!B:F,5,0)</f>
        <v/>
      </c>
      <c r="T120" s="22" t="str">
        <f>VLOOKUP(E120,[3]Relatório!$B$1:$AK$65536,33,0)</f>
        <v/>
      </c>
      <c r="U120" s="18" t="str">
        <f t="shared" ca="1" si="5"/>
        <v/>
      </c>
      <c r="X120" s="15" t="str">
        <f>VLOOKUP(A120,[2]ImportationMaterialProgrammingE!B:X,23,0)</f>
        <v>DTA TRANSP</v>
      </c>
      <c r="Y120" s="1" t="str">
        <f>IF(X120="DTA TRANSP","",VLOOKUP(A120,[2]ImportationMaterialProgrammingE!$B:$V,21,0))</f>
        <v/>
      </c>
      <c r="Z120" s="22" t="str">
        <f>VLOOKUP(E120,[3]Relatório!$B$1:$AK$65536,36,0)</f>
        <v/>
      </c>
      <c r="AC120" s="24"/>
      <c r="AD120" s="24"/>
      <c r="AE120" s="24"/>
      <c r="AF120" s="24"/>
    </row>
    <row r="121" spans="1:32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VLOOKUP(A121,[2]ImportationMaterialProgrammingE!B:C,2,0)</f>
        <v>540200803</v>
      </c>
      <c r="F121" s="3" t="s">
        <v>585</v>
      </c>
      <c r="G121" s="3" t="s">
        <v>452</v>
      </c>
      <c r="H121" s="17">
        <f t="shared" ca="1" si="3"/>
        <v>72</v>
      </c>
      <c r="I121" s="15" t="str">
        <f>IF(VLOOKUP(A121,[2]ImportationMaterialProgrammingE!B:U,20,0)=0,"",VLOOKUP(A121,[2]ImportationMaterialProgrammingE!B:U,20,0))</f>
        <v>22/02/2022</v>
      </c>
      <c r="J121" s="15" t="str">
        <f>IF(VLOOKUP(A121,[2]ImportationMaterialProgrammingE!B:Y,24,0)&lt;&gt;"","Sim","Não")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P121" s="3" t="s">
        <v>586</v>
      </c>
      <c r="Q121" s="16" t="str">
        <f>VLOOKUP(A121,[2]ImportationMaterialProgrammingE!B:AN,39,0)</f>
        <v>2203617356</v>
      </c>
      <c r="R121" s="22">
        <f>VLOOKUP(E121,[3]Relatório!$B$1:$AK$65536,29,0)</f>
        <v>44615</v>
      </c>
      <c r="S121" s="17" t="str">
        <f>VLOOKUP(A121,[2]ImportationMaterialProgrammingE!B:F,5,0)</f>
        <v>VERDE</v>
      </c>
      <c r="T121" s="22">
        <f>VLOOKUP(E121,[3]Relatório!$B$1:$AK$65536,33,0)</f>
        <v>44615</v>
      </c>
      <c r="U121" s="18">
        <f t="shared" ca="1" si="5"/>
        <v>1</v>
      </c>
      <c r="X121" s="15" t="str">
        <f>VLOOKUP(A121,[2]ImportationMaterialProgrammingE!B:X,23,0)</f>
        <v>MBB</v>
      </c>
      <c r="Y121" s="1" t="str">
        <f>IF(X121="DTA TRANSP","",VLOOKUP(A121,[2]ImportationMaterialProgrammingE!$B:$V,21,0))</f>
        <v>23/02/2022</v>
      </c>
      <c r="Z121" s="22">
        <f>VLOOKUP(E121,[3]Relatório!$B$1:$AK$65536,36,0)</f>
        <v>44615</v>
      </c>
      <c r="AA121" s="3" t="s">
        <v>457</v>
      </c>
      <c r="AC121" s="24"/>
      <c r="AD121" s="24"/>
      <c r="AE121" s="24"/>
      <c r="AF121" s="24"/>
    </row>
    <row r="122" spans="1:32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VLOOKUP(A122,[2]ImportationMaterialProgrammingE!B:C,2,0)</f>
        <v>540200804</v>
      </c>
      <c r="F122" s="3" t="s">
        <v>585</v>
      </c>
      <c r="G122" s="3" t="s">
        <v>452</v>
      </c>
      <c r="H122" s="17">
        <f t="shared" ca="1" si="3"/>
        <v>72</v>
      </c>
      <c r="I122" s="15" t="str">
        <f>IF(VLOOKUP(A122,[2]ImportationMaterialProgrammingE!B:U,20,0)=0,"",VLOOKUP(A122,[2]ImportationMaterialProgrammingE!B:U,20,0))</f>
        <v>22/02/2022</v>
      </c>
      <c r="J122" s="15" t="str">
        <f>IF(VLOOKUP(A122,[2]ImportationMaterialProgrammingE!B:Y,24,0)&lt;&gt;"","Sim","Não")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P122" s="3" t="s">
        <v>586</v>
      </c>
      <c r="Q122" s="16" t="str">
        <f>VLOOKUP(A122,[2]ImportationMaterialProgrammingE!B:AN,39,0)</f>
        <v>2203410611</v>
      </c>
      <c r="R122" s="22">
        <f>VLOOKUP(E122,[3]Relatório!$B$1:$AK$65536,29,0)</f>
        <v>44613</v>
      </c>
      <c r="S122" s="17" t="str">
        <f>VLOOKUP(A122,[2]ImportationMaterialProgrammingE!B:F,5,0)</f>
        <v>VERDE</v>
      </c>
      <c r="T122" s="22">
        <f>VLOOKUP(E122,[3]Relatório!$B$1:$AK$65536,33,0)</f>
        <v>44613</v>
      </c>
      <c r="U122" s="18">
        <f t="shared" ca="1" si="5"/>
        <v>-1</v>
      </c>
      <c r="X122" s="15" t="str">
        <f>VLOOKUP(A122,[2]ImportationMaterialProgrammingE!B:X,23,0)</f>
        <v>FINALIZADO</v>
      </c>
      <c r="Y122" s="1" t="str">
        <f>IF(X122="DTA TRANSP","",VLOOKUP(A122,[2]ImportationMaterialProgrammingE!$B:$V,21,0))</f>
        <v>22/02/2022</v>
      </c>
      <c r="Z122" s="22">
        <f>VLOOKUP(E122,[3]Relatório!$B$1:$AK$65536,36,0)</f>
        <v>44613</v>
      </c>
      <c r="AA122" s="3" t="s">
        <v>457</v>
      </c>
      <c r="AC122" s="24"/>
      <c r="AD122" s="24"/>
      <c r="AE122" s="24"/>
      <c r="AF122" s="24"/>
    </row>
    <row r="123" spans="1:32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VLOOKUP(A123,[2]ImportationMaterialProgrammingE!B:C,2,0)</f>
        <v>540200805</v>
      </c>
      <c r="F123" s="3" t="s">
        <v>585</v>
      </c>
      <c r="G123" s="3" t="s">
        <v>452</v>
      </c>
      <c r="H123" s="17">
        <f t="shared" ca="1" si="3"/>
        <v>72</v>
      </c>
      <c r="I123" s="15" t="str">
        <f>IF(VLOOKUP(A123,[2]ImportationMaterialProgrammingE!B:U,20,0)=0,"",VLOOKUP(A123,[2]ImportationMaterialProgrammingE!B:U,20,0))</f>
        <v>18/03/2022</v>
      </c>
      <c r="J123" s="15" t="str">
        <f>IF(VLOOKUP(A123,[2]ImportationMaterialProgrammingE!B:Y,24,0)&lt;&gt;"","Sim","Não")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VLOOKUP(A123,[2]ImportationMaterialProgrammingE!B:AN,39,0)</f>
        <v xml:space="preserve">          </v>
      </c>
      <c r="R123" s="22" t="str">
        <f>VLOOKUP(E123,[3]Relatório!$B$1:$AK$65536,29,0)</f>
        <v/>
      </c>
      <c r="S123" s="17" t="str">
        <f>VLOOKUP(A123,[2]ImportationMaterialProgrammingE!B:F,5,0)</f>
        <v/>
      </c>
      <c r="T123" s="22" t="str">
        <f>VLOOKUP(E123,[3]Relatório!$B$1:$AK$65536,33,0)</f>
        <v/>
      </c>
      <c r="U123" s="18" t="str">
        <f t="shared" ca="1" si="5"/>
        <v/>
      </c>
      <c r="X123" s="15" t="str">
        <f>VLOOKUP(A123,[2]ImportationMaterialProgrammingE!B:X,23,0)</f>
        <v>SBL</v>
      </c>
      <c r="Y123" s="1" t="str">
        <f>IF(X123="DTA TRANSP","",VLOOKUP(A123,[2]ImportationMaterialProgrammingE!$B:$V,21,0))</f>
        <v/>
      </c>
      <c r="Z123" s="22" t="str">
        <f>VLOOKUP(E123,[3]Relatório!$B$1:$AK$65536,36,0)</f>
        <v/>
      </c>
      <c r="AC123" s="24"/>
      <c r="AD123" s="24"/>
      <c r="AE123" s="24"/>
      <c r="AF123" s="24"/>
    </row>
    <row r="124" spans="1:32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VLOOKUP(A124,[2]ImportationMaterialProgrammingE!B:C,2,0)</f>
        <v>540201116</v>
      </c>
      <c r="F124" s="3" t="s">
        <v>585</v>
      </c>
      <c r="G124" s="3" t="s">
        <v>452</v>
      </c>
      <c r="H124" s="17">
        <f t="shared" ca="1" si="3"/>
        <v>74</v>
      </c>
      <c r="I124" s="15" t="str">
        <f>IF(VLOOKUP(A124,[2]ImportationMaterialProgrammingE!B:U,20,0)=0,"",VLOOKUP(A124,[2]ImportationMaterialProgrammingE!B:U,20,0))</f>
        <v>08/03/2022</v>
      </c>
      <c r="J124" s="15" t="str">
        <f>IF(VLOOKUP(A124,[2]ImportationMaterialProgrammingE!B:Y,24,0)&lt;&gt;"","Sim","Não")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P124" s="3" t="s">
        <v>586</v>
      </c>
      <c r="Q124" s="16" t="str">
        <f>VLOOKUP(A124,[2]ImportationMaterialProgrammingE!B:AN,39,0)</f>
        <v>2204211094</v>
      </c>
      <c r="R124" s="22">
        <f>VLOOKUP(E124,[3]Relatório!$B$1:$AK$65536,29,0)</f>
        <v>44624</v>
      </c>
      <c r="S124" s="17" t="str">
        <f>VLOOKUP(A124,[2]ImportationMaterialProgrammingE!B:F,5,0)</f>
        <v>VERDE</v>
      </c>
      <c r="T124" s="22">
        <f>VLOOKUP(E124,[3]Relatório!$B$1:$AK$65536,33,0)</f>
        <v>44627</v>
      </c>
      <c r="U124" s="18">
        <f t="shared" ca="1" si="5"/>
        <v>13</v>
      </c>
      <c r="X124" s="15" t="str">
        <f>VLOOKUP(A124,[2]ImportationMaterialProgrammingE!B:X,23,0)</f>
        <v>SBL</v>
      </c>
      <c r="Y124" s="1" t="str">
        <f>IF(X124="DTA TRANSP","",VLOOKUP(A124,[2]ImportationMaterialProgrammingE!$B:$V,21,0))</f>
        <v>08/03/2022</v>
      </c>
      <c r="Z124" s="22">
        <f>VLOOKUP(E124,[3]Relatório!$B$1:$AK$65536,36,0)</f>
        <v>44627</v>
      </c>
      <c r="AA124" s="3" t="s">
        <v>457</v>
      </c>
      <c r="AC124" s="24"/>
      <c r="AD124" s="24"/>
      <c r="AE124" s="24"/>
      <c r="AF124" s="24"/>
    </row>
    <row r="125" spans="1:32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VLOOKUP(A125,[2]ImportationMaterialProgrammingE!B:C,2,0)</f>
        <v>540201113</v>
      </c>
      <c r="F125" s="3" t="s">
        <v>585</v>
      </c>
      <c r="G125" s="3" t="s">
        <v>452</v>
      </c>
      <c r="H125" s="17">
        <f t="shared" ca="1" si="3"/>
        <v>74</v>
      </c>
      <c r="I125" s="15" t="e">
        <f>IF(VLOOKUP(A125,[2]ImportationMaterialProgrammingE!B:U,20,0)=0,"",VLOOKUP(A125,[2]ImportationMaterialProgrammingE!B:U,20,0))</f>
        <v>#REF!</v>
      </c>
      <c r="J125" s="15" t="str">
        <f>IF(VLOOKUP(A125,[2]ImportationMaterialProgrammingE!B:Y,24,0)&lt;&gt;"","Sim","Não")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P125" s="3" t="s">
        <v>586</v>
      </c>
      <c r="Q125" s="16" t="str">
        <f>VLOOKUP(A125,[2]ImportationMaterialProgrammingE!B:AN,39,0)</f>
        <v xml:space="preserve">          </v>
      </c>
      <c r="R125" s="22" t="str">
        <f>VLOOKUP(E125,[3]Relatório!$B$1:$AK$65536,29,0)</f>
        <v/>
      </c>
      <c r="S125" s="17" t="str">
        <f>VLOOKUP(A125,[2]ImportationMaterialProgrammingE!B:F,5,0)</f>
        <v/>
      </c>
      <c r="T125" s="22" t="str">
        <f>VLOOKUP(E125,[3]Relatório!$B$1:$AK$65536,33,0)</f>
        <v/>
      </c>
      <c r="U125" s="18" t="str">
        <f t="shared" ca="1" si="5"/>
        <v/>
      </c>
      <c r="X125" s="15" t="str">
        <f>VLOOKUP(A125,[2]ImportationMaterialProgrammingE!B:X,23,0)</f>
        <v>DTA TRANSP</v>
      </c>
      <c r="Y125" s="1" t="str">
        <f>IF(X125="DTA TRANSP","",VLOOKUP(A125,[2]ImportationMaterialProgrammingE!$B:$V,21,0))</f>
        <v/>
      </c>
      <c r="Z125" s="22" t="str">
        <f>VLOOKUP(E125,[3]Relatório!$B$1:$AK$65536,36,0)</f>
        <v/>
      </c>
      <c r="AC125" s="24"/>
      <c r="AD125" s="24"/>
      <c r="AE125" s="24"/>
      <c r="AF125" s="24"/>
    </row>
    <row r="126" spans="1:32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VLOOKUP(A126,[2]ImportationMaterialProgrammingE!B:C,2,0)</f>
        <v>540201222</v>
      </c>
      <c r="F126" s="3" t="s">
        <v>585</v>
      </c>
      <c r="G126" s="3" t="s">
        <v>452</v>
      </c>
      <c r="H126" s="17">
        <f t="shared" ca="1" si="3"/>
        <v>74</v>
      </c>
      <c r="I126" s="15" t="str">
        <f>IF(VLOOKUP(A126,[2]ImportationMaterialProgrammingE!B:U,20,0)=0,"",VLOOKUP(A126,[2]ImportationMaterialProgrammingE!B:U,20,0))</f>
        <v>25/02/2022</v>
      </c>
      <c r="J126" s="15" t="str">
        <f>IF(VLOOKUP(A126,[2]ImportationMaterialProgrammingE!B:Y,24,0)&lt;&gt;"","Sim","Não")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P126" s="3" t="s">
        <v>586</v>
      </c>
      <c r="Q126" s="16" t="str">
        <f>VLOOKUP(A126,[2]ImportationMaterialProgrammingE!B:AN,39,0)</f>
        <v>2204183872</v>
      </c>
      <c r="R126" s="22">
        <f>VLOOKUP(E126,[3]Relatório!$B$1:$AK$65536,29,0)</f>
        <v>44624</v>
      </c>
      <c r="S126" s="17" t="str">
        <f>VLOOKUP(A126,[2]ImportationMaterialProgrammingE!B:F,5,0)</f>
        <v>VERDE</v>
      </c>
      <c r="T126" s="22">
        <f>VLOOKUP(E126,[3]Relatório!$B$1:$AK$65536,33,0)</f>
        <v>44624</v>
      </c>
      <c r="U126" s="18">
        <f t="shared" ca="1" si="5"/>
        <v>10</v>
      </c>
      <c r="X126" s="15" t="str">
        <f>VLOOKUP(A126,[2]ImportationMaterialProgrammingE!B:X,23,0)</f>
        <v>SBL</v>
      </c>
      <c r="Y126" s="1" t="str">
        <f>IF(X126="DTA TRANSP","",VLOOKUP(A126,[2]ImportationMaterialProgrammingE!$B:$V,21,0))</f>
        <v>04/03/2022</v>
      </c>
      <c r="Z126" s="22">
        <f>VLOOKUP(E126,[3]Relatório!$B$1:$AK$65536,36,0)</f>
        <v>44627</v>
      </c>
      <c r="AA126" s="3" t="s">
        <v>457</v>
      </c>
      <c r="AC126" s="24"/>
      <c r="AD126" s="24"/>
      <c r="AE126" s="24"/>
      <c r="AF126" s="24"/>
    </row>
    <row r="127" spans="1:32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VLOOKUP(A127,[2]ImportationMaterialProgrammingE!B:C,2,0)</f>
        <v>540201309</v>
      </c>
      <c r="F127" s="3" t="s">
        <v>585</v>
      </c>
      <c r="G127" s="3" t="s">
        <v>452</v>
      </c>
      <c r="H127" s="17">
        <f t="shared" ca="1" si="3"/>
        <v>74</v>
      </c>
      <c r="I127" s="15" t="str">
        <f>IF(VLOOKUP(A127,[2]ImportationMaterialProgrammingE!B:U,20,0)=0,"",VLOOKUP(A127,[2]ImportationMaterialProgrammingE!B:U,20,0))</f>
        <v>25/02/2022</v>
      </c>
      <c r="J127" s="15" t="str">
        <f>IF(VLOOKUP(A127,[2]ImportationMaterialProgrammingE!B:Y,24,0)&lt;&gt;"","Sim","Não")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P127" s="3" t="s">
        <v>586</v>
      </c>
      <c r="Q127" s="16" t="str">
        <f>VLOOKUP(A127,[2]ImportationMaterialProgrammingE!B:AN,39,0)</f>
        <v>2203696531</v>
      </c>
      <c r="R127" s="22">
        <f>VLOOKUP(E127,[3]Relatório!$B$1:$AK$65536,29,0)</f>
        <v>44616</v>
      </c>
      <c r="S127" s="17" t="str">
        <f>VLOOKUP(A127,[2]ImportationMaterialProgrammingE!B:F,5,0)</f>
        <v>VERDE</v>
      </c>
      <c r="T127" s="22">
        <f>VLOOKUP(E127,[3]Relatório!$B$1:$AK$65536,33,0)</f>
        <v>44616</v>
      </c>
      <c r="U127" s="18">
        <f t="shared" ca="1" si="5"/>
        <v>2</v>
      </c>
      <c r="X127" s="15" t="str">
        <f>VLOOKUP(A127,[2]ImportationMaterialProgrammingE!B:X,23,0)</f>
        <v>FINALIZADO</v>
      </c>
      <c r="Y127" s="1" t="str">
        <f>IF(X127="DTA TRANSP","",VLOOKUP(A127,[2]ImportationMaterialProgrammingE!$B:$V,21,0))</f>
        <v>25/02/2022</v>
      </c>
      <c r="Z127" s="22">
        <f>VLOOKUP(E127,[3]Relatório!$B$1:$AK$65536,36,0)</f>
        <v>44616</v>
      </c>
      <c r="AA127" s="3" t="s">
        <v>457</v>
      </c>
      <c r="AC127" s="24"/>
      <c r="AD127" s="24"/>
      <c r="AE127" s="24"/>
      <c r="AF127" s="24"/>
    </row>
    <row r="128" spans="1:32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VLOOKUP(A128,[2]ImportationMaterialProgrammingE!B:C,2,0)</f>
        <v>540201221</v>
      </c>
      <c r="F128" s="3" t="s">
        <v>585</v>
      </c>
      <c r="G128" s="3" t="s">
        <v>452</v>
      </c>
      <c r="H128" s="17">
        <f t="shared" ca="1" si="3"/>
        <v>74</v>
      </c>
      <c r="I128" s="15" t="str">
        <f>IF(VLOOKUP(A128,[2]ImportationMaterialProgrammingE!B:U,20,0)=0,"",VLOOKUP(A128,[2]ImportationMaterialProgrammingE!B:U,20,0))</f>
        <v>03/03/2022</v>
      </c>
      <c r="J128" s="15" t="str">
        <f>IF(VLOOKUP(A128,[2]ImportationMaterialProgrammingE!B:Y,24,0)&lt;&gt;"","Sim","Não")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VLOOKUP(A128,[2]ImportationMaterialProgrammingE!B:AN,39,0)</f>
        <v xml:space="preserve">          </v>
      </c>
      <c r="R128" s="22" t="str">
        <f>VLOOKUP(E128,[3]Relatório!$B$1:$AK$65536,29,0)</f>
        <v/>
      </c>
      <c r="S128" s="17" t="str">
        <f>VLOOKUP(A128,[2]ImportationMaterialProgrammingE!B:F,5,0)</f>
        <v/>
      </c>
      <c r="T128" s="22" t="str">
        <f>VLOOKUP(E128,[3]Relatório!$B$1:$AK$65536,33,0)</f>
        <v/>
      </c>
      <c r="U128" s="18" t="str">
        <f t="shared" ca="1" si="5"/>
        <v/>
      </c>
      <c r="X128" s="15" t="str">
        <f>VLOOKUP(A128,[2]ImportationMaterialProgrammingE!B:X,23,0)</f>
        <v/>
      </c>
      <c r="Y128" s="1" t="str">
        <f>IF(X128="DTA TRANSP","",VLOOKUP(A128,[2]ImportationMaterialProgrammingE!$B:$V,21,0))</f>
        <v/>
      </c>
      <c r="Z128" s="22" t="str">
        <f>VLOOKUP(E128,[3]Relatório!$B$1:$AK$65536,36,0)</f>
        <v/>
      </c>
      <c r="AC128" s="24"/>
      <c r="AD128" s="24"/>
      <c r="AE128" s="24"/>
      <c r="AF128" s="24"/>
    </row>
    <row r="129" spans="1:32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VLOOKUP(A129,[2]ImportationMaterialProgrammingE!B:C,2,0)</f>
        <v>540201118</v>
      </c>
      <c r="F129" s="3" t="s">
        <v>585</v>
      </c>
      <c r="G129" s="3" t="s">
        <v>452</v>
      </c>
      <c r="H129" s="17">
        <f t="shared" ca="1" si="3"/>
        <v>74</v>
      </c>
      <c r="I129" s="15" t="e">
        <f>IF(VLOOKUP(A129,[2]ImportationMaterialProgrammingE!B:U,20,0)=0,"",VLOOKUP(A129,[2]ImportationMaterialProgrammingE!B:U,20,0))</f>
        <v>#REF!</v>
      </c>
      <c r="J129" s="15" t="str">
        <f>IF(VLOOKUP(A129,[2]ImportationMaterialProgrammingE!B:Y,24,0)&lt;&gt;"","Sim","Não")</f>
        <v>Não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P129" s="3" t="s">
        <v>586</v>
      </c>
      <c r="Q129" s="16" t="str">
        <f>VLOOKUP(A129,[2]ImportationMaterialProgrammingE!B:AN,39,0)</f>
        <v xml:space="preserve">          </v>
      </c>
      <c r="R129" s="22" t="str">
        <f>VLOOKUP(E129,[3]Relatório!$B$1:$AK$65536,29,0)</f>
        <v/>
      </c>
      <c r="S129" s="17" t="str">
        <f>VLOOKUP(A129,[2]ImportationMaterialProgrammingE!B:F,5,0)</f>
        <v/>
      </c>
      <c r="T129" s="22" t="str">
        <f>VLOOKUP(E129,[3]Relatório!$B$1:$AK$65536,33,0)</f>
        <v/>
      </c>
      <c r="U129" s="18" t="str">
        <f t="shared" ca="1" si="5"/>
        <v/>
      </c>
      <c r="X129" s="15" t="str">
        <f>VLOOKUP(A129,[2]ImportationMaterialProgrammingE!B:X,23,0)</f>
        <v>DTA TRANSP</v>
      </c>
      <c r="Y129" s="1" t="str">
        <f>IF(X129="DTA TRANSP","",VLOOKUP(A129,[2]ImportationMaterialProgrammingE!$B:$V,21,0))</f>
        <v/>
      </c>
      <c r="Z129" s="22" t="str">
        <f>VLOOKUP(E129,[3]Relatório!$B$1:$AK$65536,36,0)</f>
        <v/>
      </c>
      <c r="AC129" s="24"/>
      <c r="AD129" s="24"/>
      <c r="AE129" s="24"/>
      <c r="AF129" s="24"/>
    </row>
    <row r="130" spans="1:32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VLOOKUP(A130,[2]ImportationMaterialProgrammingE!B:C,2,0)</f>
        <v>540201223</v>
      </c>
      <c r="F130" s="3" t="s">
        <v>585</v>
      </c>
      <c r="G130" s="3" t="s">
        <v>452</v>
      </c>
      <c r="H130" s="17">
        <f t="shared" ca="1" si="3"/>
        <v>74</v>
      </c>
      <c r="I130" s="15" t="e">
        <f>IF(VLOOKUP(A130,[2]ImportationMaterialProgrammingE!B:U,20,0)=0,"",VLOOKUP(A130,[2]ImportationMaterialProgrammingE!B:U,20,0))</f>
        <v>#REF!</v>
      </c>
      <c r="J130" s="15" t="str">
        <f>IF(VLOOKUP(A130,[2]ImportationMaterialProgrammingE!B:Y,24,0)&lt;&gt;"","Sim","Não")</f>
        <v>Não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P130" s="3" t="s">
        <v>586</v>
      </c>
      <c r="Q130" s="16" t="str">
        <f>VLOOKUP(A130,[2]ImportationMaterialProgrammingE!B:AN,39,0)</f>
        <v xml:space="preserve">          </v>
      </c>
      <c r="R130" s="22" t="str">
        <f>VLOOKUP(E130,[3]Relatório!$B$1:$AK$65536,29,0)</f>
        <v/>
      </c>
      <c r="S130" s="17" t="str">
        <f>VLOOKUP(A130,[2]ImportationMaterialProgrammingE!B:F,5,0)</f>
        <v/>
      </c>
      <c r="T130" s="22" t="str">
        <f>VLOOKUP(E130,[3]Relatório!$B$1:$AK$65536,33,0)</f>
        <v/>
      </c>
      <c r="U130" s="18" t="str">
        <f t="shared" ca="1" si="5"/>
        <v/>
      </c>
      <c r="X130" s="15" t="str">
        <f>VLOOKUP(A130,[2]ImportationMaterialProgrammingE!B:X,23,0)</f>
        <v>DTA TRANSP</v>
      </c>
      <c r="Y130" s="1" t="str">
        <f>IF(X130="DTA TRANSP","",VLOOKUP(A130,[2]ImportationMaterialProgrammingE!$B:$V,21,0))</f>
        <v/>
      </c>
      <c r="Z130" s="22" t="str">
        <f>VLOOKUP(E130,[3]Relatório!$B$1:$AK$65536,36,0)</f>
        <v/>
      </c>
      <c r="AC130" s="24"/>
      <c r="AD130" s="24"/>
      <c r="AE130" s="24"/>
      <c r="AF130" s="24"/>
    </row>
    <row r="131" spans="1:32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VLOOKUP(A131,[2]ImportationMaterialProgrammingE!B:C,2,0)</f>
        <v>540201131</v>
      </c>
      <c r="F131" s="3" t="s">
        <v>585</v>
      </c>
      <c r="G131" s="3" t="s">
        <v>452</v>
      </c>
      <c r="H131" s="17">
        <f t="shared" ca="1" si="3"/>
        <v>74</v>
      </c>
      <c r="I131" s="15" t="str">
        <f>IF(VLOOKUP(A131,[2]ImportationMaterialProgrammingE!B:U,20,0)=0,"",VLOOKUP(A131,[2]ImportationMaterialProgrammingE!B:U,20,0))</f>
        <v>23/02/2022</v>
      </c>
      <c r="J131" s="15" t="str">
        <f>IF(VLOOKUP(A131,[2]ImportationMaterialProgrammingE!B:Y,24,0)&lt;&gt;"","Sim","Não")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P131" s="3" t="s">
        <v>586</v>
      </c>
      <c r="Q131" s="16" t="str">
        <f>VLOOKUP(A131,[2]ImportationMaterialProgrammingE!B:AN,39,0)</f>
        <v>2203508654</v>
      </c>
      <c r="R131" s="22">
        <f>VLOOKUP(E131,[3]Relatório!$B$1:$AK$65536,29,0)</f>
        <v>44614</v>
      </c>
      <c r="S131" s="17" t="str">
        <f>VLOOKUP(A131,[2]ImportationMaterialProgrammingE!B:F,5,0)</f>
        <v>VERDE</v>
      </c>
      <c r="T131" s="22">
        <f>VLOOKUP(E131,[3]Relatório!$B$1:$AK$65536,33,0)</f>
        <v>44614</v>
      </c>
      <c r="U131" s="18">
        <f t="shared" ca="1" si="5"/>
        <v>0</v>
      </c>
      <c r="X131" s="15" t="str">
        <f>VLOOKUP(A131,[2]ImportationMaterialProgrammingE!B:X,23,0)</f>
        <v>FINALIZADO</v>
      </c>
      <c r="Y131" s="1" t="str">
        <f>IF(X131="DTA TRANSP","",VLOOKUP(A131,[2]ImportationMaterialProgrammingE!$B:$V,21,0))</f>
        <v>24/02/2022</v>
      </c>
      <c r="Z131" s="22">
        <f>VLOOKUP(E131,[3]Relatório!$B$1:$AK$65536,36,0)</f>
        <v>44615</v>
      </c>
      <c r="AA131" s="3" t="s">
        <v>457</v>
      </c>
      <c r="AC131" s="24"/>
      <c r="AD131" s="24"/>
      <c r="AE131" s="24"/>
      <c r="AF131" s="24"/>
    </row>
    <row r="132" spans="1:32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VLOOKUP(A132,[2]ImportationMaterialProgrammingE!B:C,2,0)</f>
        <v>540201224</v>
      </c>
      <c r="F132" s="3" t="s">
        <v>585</v>
      </c>
      <c r="G132" s="3" t="s">
        <v>452</v>
      </c>
      <c r="H132" s="17">
        <f t="shared" ca="1" si="3"/>
        <v>74</v>
      </c>
      <c r="I132" s="15" t="str">
        <f>IF(VLOOKUP(A132,[2]ImportationMaterialProgrammingE!B:U,20,0)=0,"",VLOOKUP(A132,[2]ImportationMaterialProgrammingE!B:U,20,0))</f>
        <v>21/02/2022</v>
      </c>
      <c r="J132" s="15" t="str">
        <f>IF(VLOOKUP(A132,[2]ImportationMaterialProgrammingE!B:Y,24,0)&lt;&gt;"","Sim","Não")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P132" s="3" t="s">
        <v>586</v>
      </c>
      <c r="Q132" s="16" t="str">
        <f>VLOOKUP(A132,[2]ImportationMaterialProgrammingE!B:AN,39,0)</f>
        <v>2203512120</v>
      </c>
      <c r="R132" s="22">
        <f>VLOOKUP(E132,[3]Relatório!$B$1:$AK$65536,29,0)</f>
        <v>44614</v>
      </c>
      <c r="S132" s="17" t="str">
        <f>VLOOKUP(A132,[2]ImportationMaterialProgrammingE!B:F,5,0)</f>
        <v>VERDE</v>
      </c>
      <c r="T132" s="22">
        <f>VLOOKUP(E132,[3]Relatório!$B$1:$AK$65536,33,0)</f>
        <v>44614</v>
      </c>
      <c r="U132" s="18">
        <f t="shared" ca="1" si="5"/>
        <v>0</v>
      </c>
      <c r="X132" s="15" t="str">
        <f>VLOOKUP(A132,[2]ImportationMaterialProgrammingE!B:X,23,0)</f>
        <v/>
      </c>
      <c r="Y132" s="1" t="str">
        <f>IF(X132="DTA TRANSP","",VLOOKUP(A132,[2]ImportationMaterialProgrammingE!$B:$V,21,0))</f>
        <v/>
      </c>
      <c r="Z132" s="22" t="str">
        <f>VLOOKUP(E132,[3]Relatório!$B$1:$AK$65536,36,0)</f>
        <v/>
      </c>
      <c r="AC132" s="24"/>
      <c r="AD132" s="24"/>
      <c r="AE132" s="24"/>
      <c r="AF132" s="24"/>
    </row>
    <row r="133" spans="1:32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VLOOKUP(A133,[2]ImportationMaterialProgrammingE!B:C,2,0)</f>
        <v>540201226</v>
      </c>
      <c r="F133" s="3" t="s">
        <v>585</v>
      </c>
      <c r="G133" s="3" t="s">
        <v>452</v>
      </c>
      <c r="H133" s="17">
        <f t="shared" ref="H133:H196" ca="1" si="6">IFERROR(IF(D133&gt;L133,90-_xlfn.DAYS(NOW(),D133),90-_xlfn.DAYS(NOW(),L133)),90-_xlfn.DAYS(NOW(),D133))</f>
        <v>74</v>
      </c>
      <c r="I133" s="15" t="str">
        <f>IF(VLOOKUP(A133,[2]ImportationMaterialProgrammingE!B:U,20,0)=0,"",VLOOKUP(A133,[2]ImportationMaterialProgrammingE!B:U,20,0))</f>
        <v>03/03/2022</v>
      </c>
      <c r="J133" s="15" t="str">
        <f>IF(VLOOKUP(A133,[2]ImportationMaterialProgrammingE!B:Y,24,0)&lt;&gt;"","Sim","Não")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P133" s="3" t="s">
        <v>586</v>
      </c>
      <c r="Q133" s="16" t="str">
        <f>VLOOKUP(A133,[2]ImportationMaterialProgrammingE!B:AN,39,0)</f>
        <v>2203512147</v>
      </c>
      <c r="R133" s="22">
        <f>VLOOKUP(E133,[3]Relatório!$B$1:$AK$65536,29,0)</f>
        <v>44614</v>
      </c>
      <c r="S133" s="17" t="str">
        <f>VLOOKUP(A133,[2]ImportationMaterialProgrammingE!B:F,5,0)</f>
        <v>VERDE</v>
      </c>
      <c r="T133" s="22">
        <f>VLOOKUP(E133,[3]Relatório!$B$1:$AK$65536,33,0)</f>
        <v>44614</v>
      </c>
      <c r="U133" s="18">
        <f t="shared" ref="U133:U196" ca="1" si="8">IF(T133&lt;&gt;"",15-_xlfn.DAYS(NOW(),T133),"")</f>
        <v>0</v>
      </c>
      <c r="X133" s="15" t="str">
        <f>VLOOKUP(A133,[2]ImportationMaterialProgrammingE!B:X,23,0)</f>
        <v>MBB</v>
      </c>
      <c r="Y133" s="1" t="str">
        <f>IF(X133="DTA TRANSP","",VLOOKUP(A133,[2]ImportationMaterialProgrammingE!$B:$V,21,0))</f>
        <v/>
      </c>
      <c r="Z133" s="22" t="str">
        <f>VLOOKUP(E133,[3]Relatório!$B$1:$AK$65536,36,0)</f>
        <v/>
      </c>
      <c r="AC133" s="24"/>
      <c r="AD133" s="24"/>
      <c r="AE133" s="24"/>
      <c r="AF133" s="24"/>
    </row>
    <row r="134" spans="1:32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VLOOKUP(A134,[2]ImportationMaterialProgrammingE!B:C,2,0)</f>
        <v>540201228</v>
      </c>
      <c r="F134" s="3" t="s">
        <v>585</v>
      </c>
      <c r="G134" s="3" t="s">
        <v>452</v>
      </c>
      <c r="H134" s="17">
        <f t="shared" ca="1" si="6"/>
        <v>74</v>
      </c>
      <c r="I134" s="15" t="str">
        <f>IF(VLOOKUP(A134,[2]ImportationMaterialProgrammingE!B:U,20,0)=0,"",VLOOKUP(A134,[2]ImportationMaterialProgrammingE!B:U,20,0))</f>
        <v>07/03/2022</v>
      </c>
      <c r="J134" s="15" t="str">
        <f>IF(VLOOKUP(A134,[2]ImportationMaterialProgrammingE!B:Y,24,0)&lt;&gt;"","Sim","Não")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P134" s="3" t="s">
        <v>586</v>
      </c>
      <c r="Q134" s="16" t="str">
        <f>VLOOKUP(A134,[2]ImportationMaterialProgrammingE!B:AN,39,0)</f>
        <v>2204311129</v>
      </c>
      <c r="R134" s="22">
        <f>VLOOKUP(E134,[3]Relatório!$B$1:$AK$65536,29,0)</f>
        <v>44627</v>
      </c>
      <c r="S134" s="17" t="str">
        <f>VLOOKUP(A134,[2]ImportationMaterialProgrammingE!B:F,5,0)</f>
        <v>VERDE</v>
      </c>
      <c r="T134" s="22">
        <f>VLOOKUP(E134,[3]Relatório!$B$1:$AK$65536,33,0)</f>
        <v>44627</v>
      </c>
      <c r="U134" s="18">
        <f t="shared" ca="1" si="8"/>
        <v>13</v>
      </c>
      <c r="X134" s="15" t="str">
        <f>VLOOKUP(A134,[2]ImportationMaterialProgrammingE!B:X,23,0)</f>
        <v>SBL</v>
      </c>
      <c r="Y134" s="1" t="str">
        <f>IF(X134="DTA TRANSP","",VLOOKUP(A134,[2]ImportationMaterialProgrammingE!$B:$V,21,0))</f>
        <v>07/03/2022</v>
      </c>
      <c r="Z134" s="22">
        <f>VLOOKUP(E134,[3]Relatório!$B$1:$AK$65536,36,0)</f>
        <v>44627</v>
      </c>
      <c r="AA134" s="3" t="s">
        <v>457</v>
      </c>
      <c r="AC134" s="24"/>
      <c r="AD134" s="24"/>
      <c r="AE134" s="24"/>
      <c r="AF134" s="24"/>
    </row>
    <row r="135" spans="1:32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VLOOKUP(A135,[2]ImportationMaterialProgrammingE!B:C,2,0)</f>
        <v>540201229</v>
      </c>
      <c r="F135" s="3" t="s">
        <v>585</v>
      </c>
      <c r="G135" s="3" t="s">
        <v>452</v>
      </c>
      <c r="H135" s="17">
        <f t="shared" ca="1" si="6"/>
        <v>74</v>
      </c>
      <c r="I135" s="15" t="e">
        <f>IF(VLOOKUP(A135,[2]ImportationMaterialProgrammingE!B:U,20,0)=0,"",VLOOKUP(A135,[2]ImportationMaterialProgrammingE!B:U,20,0))</f>
        <v>#REF!</v>
      </c>
      <c r="J135" s="15" t="str">
        <f>IF(VLOOKUP(A135,[2]ImportationMaterialProgrammingE!B:Y,24,0)&lt;&gt;"","Sim","Não")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P135" s="3" t="s">
        <v>586</v>
      </c>
      <c r="Q135" s="16" t="str">
        <f>VLOOKUP(A135,[2]ImportationMaterialProgrammingE!B:AN,39,0)</f>
        <v xml:space="preserve">          </v>
      </c>
      <c r="R135" s="22" t="str">
        <f>VLOOKUP(E135,[3]Relatório!$B$1:$AK$65536,29,0)</f>
        <v/>
      </c>
      <c r="S135" s="17" t="str">
        <f>VLOOKUP(A135,[2]ImportationMaterialProgrammingE!B:F,5,0)</f>
        <v/>
      </c>
      <c r="T135" s="22" t="str">
        <f>VLOOKUP(E135,[3]Relatório!$B$1:$AK$65536,33,0)</f>
        <v/>
      </c>
      <c r="U135" s="18" t="str">
        <f t="shared" ca="1" si="8"/>
        <v/>
      </c>
      <c r="X135" s="15" t="str">
        <f>VLOOKUP(A135,[2]ImportationMaterialProgrammingE!B:X,23,0)</f>
        <v>DTA TRANSP</v>
      </c>
      <c r="Y135" s="1" t="str">
        <f>IF(X135="DTA TRANSP","",VLOOKUP(A135,[2]ImportationMaterialProgrammingE!$B:$V,21,0))</f>
        <v/>
      </c>
      <c r="Z135" s="22" t="str">
        <f>VLOOKUP(E135,[3]Relatório!$B$1:$AK$65536,36,0)</f>
        <v/>
      </c>
      <c r="AC135" s="24"/>
      <c r="AD135" s="24"/>
      <c r="AE135" s="24"/>
      <c r="AF135" s="24"/>
    </row>
    <row r="136" spans="1:32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VLOOKUP(A136,[2]ImportationMaterialProgrammingE!B:C,2,0)</f>
        <v>540201225</v>
      </c>
      <c r="F136" s="3" t="s">
        <v>585</v>
      </c>
      <c r="G136" s="3" t="s">
        <v>452</v>
      </c>
      <c r="H136" s="17">
        <f t="shared" ca="1" si="6"/>
        <v>74</v>
      </c>
      <c r="I136" s="15" t="str">
        <f>IF(VLOOKUP(A136,[2]ImportationMaterialProgrammingE!B:U,20,0)=0,"",VLOOKUP(A136,[2]ImportationMaterialProgrammingE!B:U,20,0))</f>
        <v>24/02/2022</v>
      </c>
      <c r="J136" s="15" t="str">
        <f>IF(VLOOKUP(A136,[2]ImportationMaterialProgrammingE!B:Y,24,0)&lt;&gt;"","Sim","Não")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P136" s="3" t="s">
        <v>586</v>
      </c>
      <c r="Q136" s="16" t="str">
        <f>VLOOKUP(A136,[2]ImportationMaterialProgrammingE!B:AN,39,0)</f>
        <v>2203609949</v>
      </c>
      <c r="R136" s="22">
        <f>VLOOKUP(E136,[3]Relatório!$B$1:$AK$65536,29,0)</f>
        <v>44615</v>
      </c>
      <c r="S136" s="17" t="str">
        <f>VLOOKUP(A136,[2]ImportationMaterialProgrammingE!B:F,5,0)</f>
        <v>VERDE</v>
      </c>
      <c r="T136" s="22">
        <f>VLOOKUP(E136,[3]Relatório!$B$1:$AK$65536,33,0)</f>
        <v>44615</v>
      </c>
      <c r="U136" s="18">
        <f t="shared" ca="1" si="8"/>
        <v>1</v>
      </c>
      <c r="X136" s="15" t="str">
        <f>VLOOKUP(A136,[2]ImportationMaterialProgrammingE!B:X,23,0)</f>
        <v>FINALIZADO</v>
      </c>
      <c r="Y136" s="1" t="str">
        <f>IF(X136="DTA TRANSP","",VLOOKUP(A136,[2]ImportationMaterialProgrammingE!$B:$V,21,0))</f>
        <v>24/02/2022</v>
      </c>
      <c r="Z136" s="22">
        <f>VLOOKUP(E136,[3]Relatório!$B$1:$AK$65536,36,0)</f>
        <v>44615</v>
      </c>
      <c r="AA136" s="3" t="s">
        <v>457</v>
      </c>
      <c r="AC136" s="24"/>
      <c r="AD136" s="24"/>
      <c r="AE136" s="24"/>
      <c r="AF136" s="24"/>
    </row>
    <row r="137" spans="1:32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VLOOKUP(A137,[2]ImportationMaterialProgrammingE!B:C,2,0)</f>
        <v>540201227</v>
      </c>
      <c r="F137" s="3" t="s">
        <v>585</v>
      </c>
      <c r="G137" s="3" t="s">
        <v>452</v>
      </c>
      <c r="H137" s="17">
        <f t="shared" ca="1" si="6"/>
        <v>74</v>
      </c>
      <c r="I137" s="15" t="e">
        <f>IF(VLOOKUP(A137,[2]ImportationMaterialProgrammingE!B:U,20,0)=0,"",VLOOKUP(A137,[2]ImportationMaterialProgrammingE!B:U,20,0))</f>
        <v>#REF!</v>
      </c>
      <c r="J137" s="15" t="str">
        <f>IF(VLOOKUP(A137,[2]ImportationMaterialProgrammingE!B:Y,24,0)&lt;&gt;"","Sim","Não")</f>
        <v>Não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P137" s="3" t="s">
        <v>586</v>
      </c>
      <c r="Q137" s="16" t="str">
        <f>VLOOKUP(A137,[2]ImportationMaterialProgrammingE!B:AN,39,0)</f>
        <v xml:space="preserve">          </v>
      </c>
      <c r="R137" s="22" t="str">
        <f>VLOOKUP(E137,[3]Relatório!$B$1:$AK$65536,29,0)</f>
        <v/>
      </c>
      <c r="S137" s="17" t="str">
        <f>VLOOKUP(A137,[2]ImportationMaterialProgrammingE!B:F,5,0)</f>
        <v/>
      </c>
      <c r="T137" s="22" t="str">
        <f>VLOOKUP(E137,[3]Relatório!$B$1:$AK$65536,33,0)</f>
        <v/>
      </c>
      <c r="U137" s="18" t="str">
        <f t="shared" ca="1" si="8"/>
        <v/>
      </c>
      <c r="X137" s="15" t="str">
        <f>VLOOKUP(A137,[2]ImportationMaterialProgrammingE!B:X,23,0)</f>
        <v>DTA TRANSP</v>
      </c>
      <c r="Y137" s="1" t="str">
        <f>IF(X137="DTA TRANSP","",VLOOKUP(A137,[2]ImportationMaterialProgrammingE!$B:$V,21,0))</f>
        <v/>
      </c>
      <c r="Z137" s="22" t="str">
        <f>VLOOKUP(E137,[3]Relatório!$B$1:$AK$65536,36,0)</f>
        <v/>
      </c>
      <c r="AC137" s="24"/>
      <c r="AD137" s="24"/>
      <c r="AE137" s="24"/>
      <c r="AF137" s="24"/>
    </row>
    <row r="138" spans="1:32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VLOOKUP(A138,[2]ImportationMaterialProgrammingE!B:C,2,0)</f>
        <v>540201230</v>
      </c>
      <c r="F138" s="3" t="s">
        <v>585</v>
      </c>
      <c r="G138" s="3" t="s">
        <v>452</v>
      </c>
      <c r="H138" s="17">
        <f t="shared" ca="1" si="6"/>
        <v>74</v>
      </c>
      <c r="I138" s="15" t="e">
        <f>IF(VLOOKUP(A138,[2]ImportationMaterialProgrammingE!B:U,20,0)=0,"",VLOOKUP(A138,[2]ImportationMaterialProgrammingE!B:U,20,0))</f>
        <v>#REF!</v>
      </c>
      <c r="J138" s="15" t="str">
        <f>IF(VLOOKUP(A138,[2]ImportationMaterialProgrammingE!B:Y,24,0)&lt;&gt;"","Sim","Não")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P138" s="3" t="s">
        <v>586</v>
      </c>
      <c r="Q138" s="16" t="str">
        <f>VLOOKUP(A138,[2]ImportationMaterialProgrammingE!B:AN,39,0)</f>
        <v xml:space="preserve">          </v>
      </c>
      <c r="R138" s="22" t="str">
        <f>VLOOKUP(E138,[3]Relatório!$B$1:$AK$65536,29,0)</f>
        <v/>
      </c>
      <c r="S138" s="17" t="str">
        <f>VLOOKUP(A138,[2]ImportationMaterialProgrammingE!B:F,5,0)</f>
        <v/>
      </c>
      <c r="T138" s="22" t="str">
        <f>VLOOKUP(E138,[3]Relatório!$B$1:$AK$65536,33,0)</f>
        <v/>
      </c>
      <c r="U138" s="18" t="str">
        <f t="shared" ca="1" si="8"/>
        <v/>
      </c>
      <c r="X138" s="15" t="str">
        <f>VLOOKUP(A138,[2]ImportationMaterialProgrammingE!B:X,23,0)</f>
        <v>DTA TRANSP</v>
      </c>
      <c r="Y138" s="1" t="str">
        <f>IF(X138="DTA TRANSP","",VLOOKUP(A138,[2]ImportationMaterialProgrammingE!$B:$V,21,0))</f>
        <v/>
      </c>
      <c r="Z138" s="22" t="str">
        <f>VLOOKUP(E138,[3]Relatório!$B$1:$AK$65536,36,0)</f>
        <v/>
      </c>
      <c r="AC138" s="24"/>
      <c r="AD138" s="24"/>
      <c r="AE138" s="24"/>
      <c r="AF138" s="24"/>
    </row>
    <row r="139" spans="1:32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VLOOKUP(A139,[2]ImportationMaterialProgrammingE!B:C,2,0)</f>
        <v>540201259</v>
      </c>
      <c r="F139" s="3" t="s">
        <v>585</v>
      </c>
      <c r="G139" s="3" t="s">
        <v>452</v>
      </c>
      <c r="H139" s="17">
        <f t="shared" ca="1" si="6"/>
        <v>74</v>
      </c>
      <c r="I139" s="15" t="str">
        <f>IF(VLOOKUP(A139,[2]ImportationMaterialProgrammingE!B:U,20,0)=0,"",VLOOKUP(A139,[2]ImportationMaterialProgrammingE!B:U,20,0))</f>
        <v>14/03/2022</v>
      </c>
      <c r="J139" s="15" t="str">
        <f>IF(VLOOKUP(A139,[2]ImportationMaterialProgrammingE!B:Y,24,0)&lt;&gt;"","Sim","Não")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P139" s="3" t="s">
        <v>586</v>
      </c>
      <c r="Q139" s="16" t="str">
        <f>VLOOKUP(A139,[2]ImportationMaterialProgrammingE!B:AN,39,0)</f>
        <v xml:space="preserve">          </v>
      </c>
      <c r="R139" s="22" t="str">
        <f>VLOOKUP(E139,[3]Relatório!$B$1:$AK$65536,29,0)</f>
        <v/>
      </c>
      <c r="S139" s="17" t="str">
        <f>VLOOKUP(A139,[2]ImportationMaterialProgrammingE!B:F,5,0)</f>
        <v/>
      </c>
      <c r="T139" s="22" t="str">
        <f>VLOOKUP(E139,[3]Relatório!$B$1:$AK$65536,33,0)</f>
        <v/>
      </c>
      <c r="U139" s="18" t="str">
        <f t="shared" ca="1" si="8"/>
        <v/>
      </c>
      <c r="X139" s="15" t="str">
        <f>VLOOKUP(A139,[2]ImportationMaterialProgrammingE!B:X,23,0)</f>
        <v/>
      </c>
      <c r="Y139" s="1" t="str">
        <f>IF(X139="DTA TRANSP","",VLOOKUP(A139,[2]ImportationMaterialProgrammingE!$B:$V,21,0))</f>
        <v/>
      </c>
      <c r="Z139" s="22" t="str">
        <f>VLOOKUP(E139,[3]Relatório!$B$1:$AK$65536,36,0)</f>
        <v/>
      </c>
      <c r="AC139" s="24"/>
      <c r="AD139" s="24"/>
      <c r="AE139" s="24"/>
      <c r="AF139" s="24"/>
    </row>
    <row r="140" spans="1:32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VLOOKUP(A140,[2]ImportationMaterialProgrammingE!B:C,2,0)</f>
        <v>540201114</v>
      </c>
      <c r="F140" s="3" t="s">
        <v>585</v>
      </c>
      <c r="G140" s="3" t="s">
        <v>452</v>
      </c>
      <c r="H140" s="17">
        <f t="shared" ca="1" si="6"/>
        <v>74</v>
      </c>
      <c r="I140" s="15" t="str">
        <f>IF(VLOOKUP(A140,[2]ImportationMaterialProgrammingE!B:U,20,0)=0,"",VLOOKUP(A140,[2]ImportationMaterialProgrammingE!B:U,20,0))</f>
        <v>23/02/2022</v>
      </c>
      <c r="J140" s="15" t="str">
        <f>IF(VLOOKUP(A140,[2]ImportationMaterialProgrammingE!B:Y,24,0)&lt;&gt;"","Sim","Não")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P140" s="3" t="s">
        <v>586</v>
      </c>
      <c r="Q140" s="16" t="str">
        <f>VLOOKUP(A140,[2]ImportationMaterialProgrammingE!B:AN,39,0)</f>
        <v>2203609981</v>
      </c>
      <c r="R140" s="22">
        <f>VLOOKUP(E140,[3]Relatório!$B$1:$AK$65536,29,0)</f>
        <v>44615</v>
      </c>
      <c r="S140" s="17" t="str">
        <f>VLOOKUP(A140,[2]ImportationMaterialProgrammingE!B:F,5,0)</f>
        <v>VERDE</v>
      </c>
      <c r="T140" s="22">
        <f>VLOOKUP(E140,[3]Relatório!$B$1:$AK$65536,33,0)</f>
        <v>44615</v>
      </c>
      <c r="U140" s="18">
        <f t="shared" ca="1" si="8"/>
        <v>1</v>
      </c>
      <c r="X140" s="15" t="str">
        <f>VLOOKUP(A140,[2]ImportationMaterialProgrammingE!B:X,23,0)</f>
        <v>FINALIZADO</v>
      </c>
      <c r="Y140" s="1" t="str">
        <f>IF(X140="DTA TRANSP","",VLOOKUP(A140,[2]ImportationMaterialProgrammingE!$B:$V,21,0))</f>
        <v>24/02/2022</v>
      </c>
      <c r="Z140" s="22">
        <f>VLOOKUP(E140,[3]Relatório!$B$1:$AK$65536,36,0)</f>
        <v>44615</v>
      </c>
      <c r="AA140" s="3" t="s">
        <v>457</v>
      </c>
      <c r="AC140" s="24"/>
      <c r="AD140" s="24"/>
      <c r="AE140" s="24"/>
      <c r="AF140" s="24"/>
    </row>
    <row r="141" spans="1:32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VLOOKUP(A141,[2]ImportationMaterialProgrammingE!B:C,2,0)</f>
        <v>540201289</v>
      </c>
      <c r="F141" s="3" t="s">
        <v>585</v>
      </c>
      <c r="G141" s="3" t="s">
        <v>452</v>
      </c>
      <c r="H141" s="17">
        <f t="shared" ca="1" si="6"/>
        <v>74</v>
      </c>
      <c r="I141" s="15" t="str">
        <f>IF(VLOOKUP(A141,[2]ImportationMaterialProgrammingE!B:U,20,0)=0,"",VLOOKUP(A141,[2]ImportationMaterialProgrammingE!B:U,20,0))</f>
        <v>22/02/2022</v>
      </c>
      <c r="J141" s="15" t="str">
        <f>IF(VLOOKUP(A141,[2]ImportationMaterialProgrammingE!B:Y,24,0)&lt;&gt;"","Sim","Não")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P141" s="3" t="s">
        <v>586</v>
      </c>
      <c r="Q141" s="16" t="str">
        <f>VLOOKUP(A141,[2]ImportationMaterialProgrammingE!B:AN,39,0)</f>
        <v>2203513712</v>
      </c>
      <c r="R141" s="22">
        <f>VLOOKUP(E141,[3]Relatório!$B$1:$AK$65536,29,0)</f>
        <v>44614</v>
      </c>
      <c r="S141" s="17" t="str">
        <f>VLOOKUP(A141,[2]ImportationMaterialProgrammingE!B:F,5,0)</f>
        <v>VERDE</v>
      </c>
      <c r="T141" s="22">
        <f>VLOOKUP(E141,[3]Relatório!$B$1:$AK$65536,33,0)</f>
        <v>44614</v>
      </c>
      <c r="U141" s="18">
        <f t="shared" ca="1" si="8"/>
        <v>0</v>
      </c>
      <c r="X141" s="15" t="str">
        <f>VLOOKUP(A141,[2]ImportationMaterialProgrammingE!B:X,23,0)</f>
        <v>FINALIZADO</v>
      </c>
      <c r="Y141" s="1" t="str">
        <f>IF(X141="DTA TRANSP","",VLOOKUP(A141,[2]ImportationMaterialProgrammingE!$B:$V,21,0))</f>
        <v>24/02/2022</v>
      </c>
      <c r="Z141" s="22">
        <f>VLOOKUP(E141,[3]Relatório!$B$1:$AK$65536,36,0)</f>
        <v>44615</v>
      </c>
      <c r="AA141" s="3" t="s">
        <v>457</v>
      </c>
      <c r="AC141" s="24"/>
      <c r="AD141" s="24"/>
      <c r="AE141" s="24"/>
      <c r="AF141" s="24"/>
    </row>
    <row r="142" spans="1:32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VLOOKUP(A142,[2]ImportationMaterialProgrammingE!B:C,2,0)</f>
        <v>540201260</v>
      </c>
      <c r="F142" s="3" t="s">
        <v>585</v>
      </c>
      <c r="G142" s="3" t="s">
        <v>452</v>
      </c>
      <c r="H142" s="17">
        <f t="shared" ca="1" si="6"/>
        <v>74</v>
      </c>
      <c r="I142" s="15" t="str">
        <f>IF(VLOOKUP(A142,[2]ImportationMaterialProgrammingE!B:U,20,0)=0,"",VLOOKUP(A142,[2]ImportationMaterialProgrammingE!B:U,20,0))</f>
        <v>11/03/2022</v>
      </c>
      <c r="J142" s="15" t="str">
        <f>IF(VLOOKUP(A142,[2]ImportationMaterialProgrammingE!B:Y,24,0)&lt;&gt;"","Sim","Não")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P142" s="3" t="s">
        <v>586</v>
      </c>
      <c r="Q142" s="16" t="str">
        <f>VLOOKUP(A142,[2]ImportationMaterialProgrammingE!B:AN,39,0)</f>
        <v xml:space="preserve">          </v>
      </c>
      <c r="R142" s="22" t="str">
        <f>VLOOKUP(E142,[3]Relatório!$B$1:$AK$65536,29,0)</f>
        <v/>
      </c>
      <c r="S142" s="17" t="str">
        <f>VLOOKUP(A142,[2]ImportationMaterialProgrammingE!B:F,5,0)</f>
        <v/>
      </c>
      <c r="T142" s="22" t="str">
        <f>VLOOKUP(E142,[3]Relatório!$B$1:$AK$65536,33,0)</f>
        <v/>
      </c>
      <c r="U142" s="18" t="str">
        <f t="shared" ca="1" si="8"/>
        <v/>
      </c>
      <c r="X142" s="15" t="str">
        <f>VLOOKUP(A142,[2]ImportationMaterialProgrammingE!B:X,23,0)</f>
        <v/>
      </c>
      <c r="Y142" s="1" t="str">
        <f>IF(X142="DTA TRANSP","",VLOOKUP(A142,[2]ImportationMaterialProgrammingE!$B:$V,21,0))</f>
        <v/>
      </c>
      <c r="Z142" s="22" t="str">
        <f>VLOOKUP(E142,[3]Relatório!$B$1:$AK$65536,36,0)</f>
        <v/>
      </c>
      <c r="AC142" s="24"/>
      <c r="AD142" s="24"/>
      <c r="AE142" s="24"/>
      <c r="AF142" s="24"/>
    </row>
    <row r="143" spans="1:32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VLOOKUP(A143,[2]ImportationMaterialProgrammingE!B:C,2,0)</f>
        <v>540201261</v>
      </c>
      <c r="F143" s="3" t="s">
        <v>585</v>
      </c>
      <c r="G143" s="3" t="s">
        <v>452</v>
      </c>
      <c r="H143" s="17">
        <f t="shared" ca="1" si="6"/>
        <v>74</v>
      </c>
      <c r="I143" s="15" t="str">
        <f>IF(VLOOKUP(A143,[2]ImportationMaterialProgrammingE!B:U,20,0)=0,"",VLOOKUP(A143,[2]ImportationMaterialProgrammingE!B:U,20,0))</f>
        <v>24/02/2022</v>
      </c>
      <c r="J143" s="15" t="str">
        <f>IF(VLOOKUP(A143,[2]ImportationMaterialProgrammingE!B:Y,24,0)&lt;&gt;"","Sim","Não")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P143" s="3" t="s">
        <v>586</v>
      </c>
      <c r="Q143" s="16" t="str">
        <f>VLOOKUP(A143,[2]ImportationMaterialProgrammingE!B:AN,39,0)</f>
        <v>2203609965</v>
      </c>
      <c r="R143" s="22">
        <f>VLOOKUP(E143,[3]Relatório!$B$1:$AK$65536,29,0)</f>
        <v>44615</v>
      </c>
      <c r="S143" s="17" t="str">
        <f>VLOOKUP(A143,[2]ImportationMaterialProgrammingE!B:F,5,0)</f>
        <v>VERDE</v>
      </c>
      <c r="T143" s="22">
        <f>VLOOKUP(E143,[3]Relatório!$B$1:$AK$65536,33,0)</f>
        <v>44615</v>
      </c>
      <c r="U143" s="18">
        <f t="shared" ca="1" si="8"/>
        <v>1</v>
      </c>
      <c r="X143" s="15" t="str">
        <f>VLOOKUP(A143,[2]ImportationMaterialProgrammingE!B:X,23,0)</f>
        <v>FINALIZADO</v>
      </c>
      <c r="Y143" s="1" t="str">
        <f>IF(X143="DTA TRANSP","",VLOOKUP(A143,[2]ImportationMaterialProgrammingE!$B:$V,21,0))</f>
        <v>24/02/2022</v>
      </c>
      <c r="Z143" s="22">
        <f>VLOOKUP(E143,[3]Relatório!$B$1:$AK$65536,36,0)</f>
        <v>44615</v>
      </c>
      <c r="AA143" s="3" t="s">
        <v>457</v>
      </c>
      <c r="AC143" s="24"/>
      <c r="AD143" s="24"/>
      <c r="AE143" s="24"/>
      <c r="AF143" s="24"/>
    </row>
    <row r="144" spans="1:32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VLOOKUP(A144,[2]ImportationMaterialProgrammingE!B:C,2,0)</f>
        <v>540201262</v>
      </c>
      <c r="F144" s="3" t="s">
        <v>585</v>
      </c>
      <c r="G144" s="3" t="s">
        <v>452</v>
      </c>
      <c r="H144" s="17">
        <f t="shared" ca="1" si="6"/>
        <v>74</v>
      </c>
      <c r="I144" s="15" t="e">
        <f>IF(VLOOKUP(A144,[2]ImportationMaterialProgrammingE!B:U,20,0)=0,"",VLOOKUP(A144,[2]ImportationMaterialProgrammingE!B:U,20,0))</f>
        <v>#REF!</v>
      </c>
      <c r="J144" s="15" t="str">
        <f>IF(VLOOKUP(A144,[2]ImportationMaterialProgrammingE!B:Y,24,0)&lt;&gt;"","Sim","Não")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P144" s="3" t="s">
        <v>586</v>
      </c>
      <c r="Q144" s="16" t="str">
        <f>VLOOKUP(A144,[2]ImportationMaterialProgrammingE!B:AN,39,0)</f>
        <v xml:space="preserve">          </v>
      </c>
      <c r="R144" s="22" t="str">
        <f>VLOOKUP(E144,[3]Relatório!$B$1:$AK$65536,29,0)</f>
        <v/>
      </c>
      <c r="S144" s="17" t="str">
        <f>VLOOKUP(A144,[2]ImportationMaterialProgrammingE!B:F,5,0)</f>
        <v/>
      </c>
      <c r="T144" s="22" t="str">
        <f>VLOOKUP(E144,[3]Relatório!$B$1:$AK$65536,33,0)</f>
        <v/>
      </c>
      <c r="U144" s="18" t="str">
        <f t="shared" ca="1" si="8"/>
        <v/>
      </c>
      <c r="X144" s="15" t="str">
        <f>VLOOKUP(A144,[2]ImportationMaterialProgrammingE!B:X,23,0)</f>
        <v>DTA TRANSP</v>
      </c>
      <c r="Y144" s="1" t="str">
        <f>IF(X144="DTA TRANSP","",VLOOKUP(A144,[2]ImportationMaterialProgrammingE!$B:$V,21,0))</f>
        <v/>
      </c>
      <c r="Z144" s="22" t="str">
        <f>VLOOKUP(E144,[3]Relatório!$B$1:$AK$65536,36,0)</f>
        <v/>
      </c>
      <c r="AC144" s="24"/>
      <c r="AD144" s="24"/>
      <c r="AE144" s="24"/>
      <c r="AF144" s="24"/>
    </row>
    <row r="145" spans="1:32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VLOOKUP(A145,[2]ImportationMaterialProgrammingE!B:C,2,0)</f>
        <v>540201263</v>
      </c>
      <c r="F145" s="3" t="s">
        <v>585</v>
      </c>
      <c r="G145" s="3" t="s">
        <v>452</v>
      </c>
      <c r="H145" s="17">
        <f t="shared" ca="1" si="6"/>
        <v>74</v>
      </c>
      <c r="I145" s="15" t="str">
        <f>IF(VLOOKUP(A145,[2]ImportationMaterialProgrammingE!B:U,20,0)=0,"",VLOOKUP(A145,[2]ImportationMaterialProgrammingE!B:U,20,0))</f>
        <v>23/02/2022</v>
      </c>
      <c r="J145" s="15" t="str">
        <f>IF(VLOOKUP(A145,[2]ImportationMaterialProgrammingE!B:Y,24,0)&lt;&gt;"","Sim","Não")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P145" s="3" t="s">
        <v>586</v>
      </c>
      <c r="Q145" s="16" t="str">
        <f>VLOOKUP(A145,[2]ImportationMaterialProgrammingE!B:AN,39,0)</f>
        <v>2203609973</v>
      </c>
      <c r="R145" s="22">
        <f>VLOOKUP(E145,[3]Relatório!$B$1:$AK$65536,29,0)</f>
        <v>44615</v>
      </c>
      <c r="S145" s="17" t="str">
        <f>VLOOKUP(A145,[2]ImportationMaterialProgrammingE!B:F,5,0)</f>
        <v>VERDE</v>
      </c>
      <c r="T145" s="22">
        <f>VLOOKUP(E145,[3]Relatório!$B$1:$AK$65536,33,0)</f>
        <v>44615</v>
      </c>
      <c r="U145" s="18">
        <f t="shared" ca="1" si="8"/>
        <v>1</v>
      </c>
      <c r="X145" s="15" t="str">
        <f>VLOOKUP(A145,[2]ImportationMaterialProgrammingE!B:X,23,0)</f>
        <v>FINALIZADO</v>
      </c>
      <c r="Y145" s="1" t="str">
        <f>IF(X145="DTA TRANSP","",VLOOKUP(A145,[2]ImportationMaterialProgrammingE!$B:$V,21,0))</f>
        <v>24/02/2022</v>
      </c>
      <c r="Z145" s="22">
        <f>VLOOKUP(E145,[3]Relatório!$B$1:$AK$65536,36,0)</f>
        <v>44615</v>
      </c>
      <c r="AA145" s="3" t="s">
        <v>457</v>
      </c>
      <c r="AC145" s="24"/>
      <c r="AD145" s="24"/>
      <c r="AE145" s="24"/>
      <c r="AF145" s="24"/>
    </row>
    <row r="146" spans="1:32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VLOOKUP(A146,[2]ImportationMaterialProgrammingE!B:C,2,0)</f>
        <v>540201264</v>
      </c>
      <c r="F146" s="3" t="s">
        <v>585</v>
      </c>
      <c r="G146" s="3" t="s">
        <v>452</v>
      </c>
      <c r="H146" s="17">
        <f t="shared" ca="1" si="6"/>
        <v>74</v>
      </c>
      <c r="I146" s="15" t="str">
        <f>IF(VLOOKUP(A146,[2]ImportationMaterialProgrammingE!B:U,20,0)=0,"",VLOOKUP(A146,[2]ImportationMaterialProgrammingE!B:U,20,0))</f>
        <v>25/02/2022</v>
      </c>
      <c r="J146" s="15" t="str">
        <f>IF(VLOOKUP(A146,[2]ImportationMaterialProgrammingE!B:Y,24,0)&lt;&gt;"","Sim","Não")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P146" s="3" t="s">
        <v>586</v>
      </c>
      <c r="Q146" s="16" t="str">
        <f>VLOOKUP(A146,[2]ImportationMaterialProgrammingE!B:AN,39,0)</f>
        <v>2203714262</v>
      </c>
      <c r="R146" s="22">
        <f>VLOOKUP(E146,[3]Relatório!$B$1:$AK$65536,29,0)</f>
        <v>44616</v>
      </c>
      <c r="S146" s="17" t="str">
        <f>VLOOKUP(A146,[2]ImportationMaterialProgrammingE!B:F,5,0)</f>
        <v>VERDE</v>
      </c>
      <c r="T146" s="22">
        <f>VLOOKUP(E146,[3]Relatório!$B$1:$AK$65536,33,0)</f>
        <v>44616</v>
      </c>
      <c r="U146" s="18">
        <f t="shared" ca="1" si="8"/>
        <v>2</v>
      </c>
      <c r="X146" s="15" t="str">
        <f>VLOOKUP(A146,[2]ImportationMaterialProgrammingE!B:X,23,0)</f>
        <v>FINALIZADO</v>
      </c>
      <c r="Y146" s="1" t="str">
        <f>IF(X146="DTA TRANSP","",VLOOKUP(A146,[2]ImportationMaterialProgrammingE!$B:$V,21,0))</f>
        <v>02/03/2022</v>
      </c>
      <c r="Z146" s="22">
        <f>VLOOKUP(E146,[3]Relatório!$B$1:$AK$65536,36,0)</f>
        <v>44616</v>
      </c>
      <c r="AA146" s="3" t="s">
        <v>457</v>
      </c>
      <c r="AC146" s="24"/>
      <c r="AD146" s="24"/>
      <c r="AE146" s="24"/>
      <c r="AF146" s="24"/>
    </row>
    <row r="147" spans="1:32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VLOOKUP(A147,[2]ImportationMaterialProgrammingE!B:C,2,0)</f>
        <v>540201265</v>
      </c>
      <c r="F147" s="3" t="s">
        <v>585</v>
      </c>
      <c r="G147" s="3" t="s">
        <v>452</v>
      </c>
      <c r="H147" s="17">
        <f t="shared" ca="1" si="6"/>
        <v>74</v>
      </c>
      <c r="I147" s="15" t="e">
        <f>IF(VLOOKUP(A147,[2]ImportationMaterialProgrammingE!B:U,20,0)=0,"",VLOOKUP(A147,[2]ImportationMaterialProgrammingE!B:U,20,0))</f>
        <v>#REF!</v>
      </c>
      <c r="J147" s="15" t="str">
        <f>IF(VLOOKUP(A147,[2]ImportationMaterialProgrammingE!B:Y,24,0)&lt;&gt;"","Sim","Não")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P147" s="3" t="s">
        <v>586</v>
      </c>
      <c r="Q147" s="16" t="str">
        <f>VLOOKUP(A147,[2]ImportationMaterialProgrammingE!B:AN,39,0)</f>
        <v xml:space="preserve">          </v>
      </c>
      <c r="R147" s="22" t="str">
        <f>VLOOKUP(E147,[3]Relatório!$B$1:$AK$65536,29,0)</f>
        <v/>
      </c>
      <c r="S147" s="17" t="str">
        <f>VLOOKUP(A147,[2]ImportationMaterialProgrammingE!B:F,5,0)</f>
        <v/>
      </c>
      <c r="T147" s="22" t="str">
        <f>VLOOKUP(E147,[3]Relatório!$B$1:$AK$65536,33,0)</f>
        <v/>
      </c>
      <c r="U147" s="18" t="str">
        <f t="shared" ca="1" si="8"/>
        <v/>
      </c>
      <c r="X147" s="15" t="str">
        <f>VLOOKUP(A147,[2]ImportationMaterialProgrammingE!B:X,23,0)</f>
        <v>DTA TRANSP</v>
      </c>
      <c r="Y147" s="1" t="str">
        <f>IF(X147="DTA TRANSP","",VLOOKUP(A147,[2]ImportationMaterialProgrammingE!$B:$V,21,0))</f>
        <v/>
      </c>
      <c r="Z147" s="22" t="str">
        <f>VLOOKUP(E147,[3]Relatório!$B$1:$AK$65536,36,0)</f>
        <v/>
      </c>
      <c r="AC147" s="24"/>
      <c r="AD147" s="24"/>
      <c r="AE147" s="24"/>
      <c r="AF147" s="24"/>
    </row>
    <row r="148" spans="1:32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VLOOKUP(A148,[2]ImportationMaterialProgrammingE!B:C,2,0)</f>
        <v>540201267</v>
      </c>
      <c r="F148" s="3" t="s">
        <v>585</v>
      </c>
      <c r="G148" s="3" t="s">
        <v>452</v>
      </c>
      <c r="H148" s="17">
        <f t="shared" ca="1" si="6"/>
        <v>74</v>
      </c>
      <c r="I148" s="15" t="e">
        <f>IF(VLOOKUP(A148,[2]ImportationMaterialProgrammingE!B:U,20,0)=0,"",VLOOKUP(A148,[2]ImportationMaterialProgrammingE!B:U,20,0))</f>
        <v>#REF!</v>
      </c>
      <c r="J148" s="15" t="str">
        <f>IF(VLOOKUP(A148,[2]ImportationMaterialProgrammingE!B:Y,24,0)&lt;&gt;"","Sim","Não")</f>
        <v>Não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P148" s="3" t="s">
        <v>586</v>
      </c>
      <c r="Q148" s="16" t="str">
        <f>VLOOKUP(A148,[2]ImportationMaterialProgrammingE!B:AN,39,0)</f>
        <v xml:space="preserve">          </v>
      </c>
      <c r="R148" s="22" t="str">
        <f>VLOOKUP(E148,[3]Relatório!$B$1:$AK$65536,29,0)</f>
        <v/>
      </c>
      <c r="S148" s="17" t="str">
        <f>VLOOKUP(A148,[2]ImportationMaterialProgrammingE!B:F,5,0)</f>
        <v/>
      </c>
      <c r="T148" s="22" t="str">
        <f>VLOOKUP(E148,[3]Relatório!$B$1:$AK$65536,33,0)</f>
        <v/>
      </c>
      <c r="U148" s="18" t="str">
        <f t="shared" ca="1" si="8"/>
        <v/>
      </c>
      <c r="X148" s="15" t="str">
        <f>VLOOKUP(A148,[2]ImportationMaterialProgrammingE!B:X,23,0)</f>
        <v>DTA TRANSP</v>
      </c>
      <c r="Y148" s="1" t="str">
        <f>IF(X148="DTA TRANSP","",VLOOKUP(A148,[2]ImportationMaterialProgrammingE!$B:$V,21,0))</f>
        <v/>
      </c>
      <c r="Z148" s="22" t="str">
        <f>VLOOKUP(E148,[3]Relatório!$B$1:$AK$65536,36,0)</f>
        <v/>
      </c>
      <c r="AC148" s="24"/>
      <c r="AD148" s="24"/>
      <c r="AE148" s="24"/>
      <c r="AF148" s="24"/>
    </row>
    <row r="149" spans="1:32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VLOOKUP(A149,[2]ImportationMaterialProgrammingE!B:C,2,0)</f>
        <v>540201268</v>
      </c>
      <c r="F149" s="3" t="s">
        <v>585</v>
      </c>
      <c r="G149" s="3" t="s">
        <v>452</v>
      </c>
      <c r="H149" s="17">
        <f t="shared" ca="1" si="6"/>
        <v>74</v>
      </c>
      <c r="I149" s="15" t="str">
        <f>IF(VLOOKUP(A149,[2]ImportationMaterialProgrammingE!B:U,20,0)=0,"",VLOOKUP(A149,[2]ImportationMaterialProgrammingE!B:U,20,0))</f>
        <v>03/03/2022</v>
      </c>
      <c r="J149" s="15" t="str">
        <f>IF(VLOOKUP(A149,[2]ImportationMaterialProgrammingE!B:Y,24,0)&lt;&gt;"","Sim","Não")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P149" s="3" t="s">
        <v>586</v>
      </c>
      <c r="Q149" s="16" t="str">
        <f>VLOOKUP(A149,[2]ImportationMaterialProgrammingE!B:AN,39,0)</f>
        <v>2203975724</v>
      </c>
      <c r="R149" s="22">
        <f>VLOOKUP(E149,[3]Relatório!$B$1:$AK$65536,29,0)</f>
        <v>44622</v>
      </c>
      <c r="S149" s="17" t="str">
        <f>VLOOKUP(A149,[2]ImportationMaterialProgrammingE!B:F,5,0)</f>
        <v>VERDE</v>
      </c>
      <c r="T149" s="22">
        <f>VLOOKUP(E149,[3]Relatório!$B$1:$AK$65536,33,0)</f>
        <v>44623</v>
      </c>
      <c r="U149" s="18">
        <f t="shared" ca="1" si="8"/>
        <v>9</v>
      </c>
      <c r="X149" s="15" t="str">
        <f>VLOOKUP(A149,[2]ImportationMaterialProgrammingE!B:X,23,0)</f>
        <v>FINALIZADO</v>
      </c>
      <c r="Y149" s="1" t="str">
        <f>IF(X149="DTA TRANSP","",VLOOKUP(A149,[2]ImportationMaterialProgrammingE!$B:$V,21,0))</f>
        <v>03/03/2022</v>
      </c>
      <c r="Z149" s="22">
        <f>VLOOKUP(E149,[3]Relatório!$B$1:$AK$65536,36,0)</f>
        <v>44623</v>
      </c>
      <c r="AA149" s="3" t="s">
        <v>457</v>
      </c>
      <c r="AC149" s="24"/>
      <c r="AD149" s="24"/>
      <c r="AE149" s="24"/>
      <c r="AF149" s="24"/>
    </row>
    <row r="150" spans="1:32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VLOOKUP(A150,[2]ImportationMaterialProgrammingE!B:C,2,0)</f>
        <v>540201269</v>
      </c>
      <c r="F150" s="3" t="s">
        <v>585</v>
      </c>
      <c r="G150" s="3" t="s">
        <v>452</v>
      </c>
      <c r="H150" s="17">
        <f t="shared" ca="1" si="6"/>
        <v>74</v>
      </c>
      <c r="I150" s="15" t="str">
        <f>IF(VLOOKUP(A150,[2]ImportationMaterialProgrammingE!B:U,20,0)=0,"",VLOOKUP(A150,[2]ImportationMaterialProgrammingE!B:U,20,0))</f>
        <v>09/03/2022</v>
      </c>
      <c r="J150" s="15" t="str">
        <f>IF(VLOOKUP(A150,[2]ImportationMaterialProgrammingE!B:Y,24,0)&lt;&gt;"","Sim","Não")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VLOOKUP(A150,[2]ImportationMaterialProgrammingE!B:AN,39,0)</f>
        <v xml:space="preserve">          </v>
      </c>
      <c r="R150" s="22">
        <f>VLOOKUP(E150,[3]Relatório!$B$1:$AK$65536,29,0)</f>
        <v>44628</v>
      </c>
      <c r="S150" s="17" t="str">
        <f>VLOOKUP(A150,[2]ImportationMaterialProgrammingE!B:F,5,0)</f>
        <v/>
      </c>
      <c r="T150" s="22">
        <f>VLOOKUP(E150,[3]Relatório!$B$1:$AK$65536,33,0)</f>
        <v>44629</v>
      </c>
      <c r="U150" s="18">
        <f t="shared" ca="1" si="8"/>
        <v>15</v>
      </c>
      <c r="X150" s="15" t="str">
        <f>VLOOKUP(A150,[2]ImportationMaterialProgrammingE!B:X,23,0)</f>
        <v/>
      </c>
      <c r="Y150" s="1" t="str">
        <f>IF(X150="DTA TRANSP","",VLOOKUP(A150,[2]ImportationMaterialProgrammingE!$B:$V,21,0))</f>
        <v/>
      </c>
      <c r="Z150" s="22" t="str">
        <f>VLOOKUP(E150,[3]Relatório!$B$1:$AK$65536,36,0)</f>
        <v/>
      </c>
      <c r="AC150" s="24"/>
      <c r="AD150" s="24"/>
      <c r="AE150" s="24"/>
      <c r="AF150" s="24"/>
    </row>
    <row r="151" spans="1:32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VLOOKUP(A151,[2]ImportationMaterialProgrammingE!B:C,2,0)</f>
        <v>540201272</v>
      </c>
      <c r="F151" s="3" t="s">
        <v>585</v>
      </c>
      <c r="G151" s="3" t="s">
        <v>452</v>
      </c>
      <c r="H151" s="17">
        <f t="shared" ca="1" si="6"/>
        <v>74</v>
      </c>
      <c r="I151" s="15" t="str">
        <f>IF(VLOOKUP(A151,[2]ImportationMaterialProgrammingE!B:U,20,0)=0,"",VLOOKUP(A151,[2]ImportationMaterialProgrammingE!B:U,20,0))</f>
        <v>10/03/2022</v>
      </c>
      <c r="J151" s="15" t="str">
        <f>IF(VLOOKUP(A151,[2]ImportationMaterialProgrammingE!B:Y,24,0)&lt;&gt;"","Sim","Não")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VLOOKUP(A151,[2]ImportationMaterialProgrammingE!B:AN,39,0)</f>
        <v xml:space="preserve">          </v>
      </c>
      <c r="R151" s="22">
        <f>VLOOKUP(E151,[3]Relatório!$B$1:$AK$65536,29,0)</f>
        <v>44629</v>
      </c>
      <c r="S151" s="17" t="str">
        <f>VLOOKUP(A151,[2]ImportationMaterialProgrammingE!B:F,5,0)</f>
        <v/>
      </c>
      <c r="T151" s="22" t="str">
        <f>VLOOKUP(E151,[3]Relatório!$B$1:$AK$65536,33,0)</f>
        <v/>
      </c>
      <c r="U151" s="18" t="str">
        <f t="shared" ca="1" si="8"/>
        <v/>
      </c>
      <c r="X151" s="15" t="str">
        <f>VLOOKUP(A151,[2]ImportationMaterialProgrammingE!B:X,23,0)</f>
        <v/>
      </c>
      <c r="Y151" s="1" t="str">
        <f>IF(X151="DTA TRANSP","",VLOOKUP(A151,[2]ImportationMaterialProgrammingE!$B:$V,21,0))</f>
        <v/>
      </c>
      <c r="Z151" s="22" t="str">
        <f>VLOOKUP(E151,[3]Relatório!$B$1:$AK$65536,36,0)</f>
        <v/>
      </c>
      <c r="AC151" s="24"/>
      <c r="AD151" s="24"/>
      <c r="AE151" s="24"/>
      <c r="AF151" s="24"/>
    </row>
    <row r="152" spans="1:32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VLOOKUP(A152,[2]ImportationMaterialProgrammingE!B:C,2,0)</f>
        <v>540201276</v>
      </c>
      <c r="F152" s="3" t="s">
        <v>585</v>
      </c>
      <c r="G152" s="3" t="s">
        <v>452</v>
      </c>
      <c r="H152" s="17">
        <f t="shared" ca="1" si="6"/>
        <v>74</v>
      </c>
      <c r="I152" s="15" t="str">
        <f>IF(VLOOKUP(A152,[2]ImportationMaterialProgrammingE!B:U,20,0)=0,"",VLOOKUP(A152,[2]ImportationMaterialProgrammingE!B:U,20,0))</f>
        <v>30/03/2022</v>
      </c>
      <c r="J152" s="15" t="str">
        <f>IF(VLOOKUP(A152,[2]ImportationMaterialProgrammingE!B:Y,24,0)&lt;&gt;"","Sim","Não")</f>
        <v>Não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P152" s="3" t="s">
        <v>586</v>
      </c>
      <c r="Q152" s="16" t="str">
        <f>VLOOKUP(A152,[2]ImportationMaterialProgrammingE!B:AN,39,0)</f>
        <v xml:space="preserve">          </v>
      </c>
      <c r="R152" s="22" t="str">
        <f>VLOOKUP(E152,[3]Relatório!$B$1:$AK$65536,29,0)</f>
        <v/>
      </c>
      <c r="S152" s="17" t="str">
        <f>VLOOKUP(A152,[2]ImportationMaterialProgrammingE!B:F,5,0)</f>
        <v/>
      </c>
      <c r="T152" s="22" t="str">
        <f>VLOOKUP(E152,[3]Relatório!$B$1:$AK$65536,33,0)</f>
        <v/>
      </c>
      <c r="U152" s="18" t="str">
        <f t="shared" ca="1" si="8"/>
        <v/>
      </c>
      <c r="X152" s="15" t="str">
        <f>VLOOKUP(A152,[2]ImportationMaterialProgrammingE!B:X,23,0)</f>
        <v>SBL</v>
      </c>
      <c r="Y152" s="1" t="str">
        <f>IF(X152="DTA TRANSP","",VLOOKUP(A152,[2]ImportationMaterialProgrammingE!$B:$V,21,0))</f>
        <v/>
      </c>
      <c r="Z152" s="22" t="str">
        <f>VLOOKUP(E152,[3]Relatório!$B$1:$AK$65536,36,0)</f>
        <v/>
      </c>
      <c r="AC152" s="24"/>
      <c r="AD152" s="24"/>
      <c r="AE152" s="24"/>
      <c r="AF152" s="24"/>
    </row>
    <row r="153" spans="1:32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VLOOKUP(A153,[2]ImportationMaterialProgrammingE!B:C,2,0)</f>
        <v>540201277</v>
      </c>
      <c r="F153" s="3" t="s">
        <v>585</v>
      </c>
      <c r="G153" s="3" t="s">
        <v>452</v>
      </c>
      <c r="H153" s="17">
        <f t="shared" ca="1" si="6"/>
        <v>74</v>
      </c>
      <c r="I153" s="15" t="e">
        <f>IF(VLOOKUP(A153,[2]ImportationMaterialProgrammingE!B:U,20,0)=0,"",VLOOKUP(A153,[2]ImportationMaterialProgrammingE!B:U,20,0))</f>
        <v>#REF!</v>
      </c>
      <c r="J153" s="15" t="str">
        <f>IF(VLOOKUP(A153,[2]ImportationMaterialProgrammingE!B:Y,24,0)&lt;&gt;"","Sim","Não")</f>
        <v>Não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P153" s="3" t="s">
        <v>586</v>
      </c>
      <c r="Q153" s="16" t="str">
        <f>VLOOKUP(A153,[2]ImportationMaterialProgrammingE!B:AN,39,0)</f>
        <v xml:space="preserve">          </v>
      </c>
      <c r="R153" s="22" t="str">
        <f>VLOOKUP(E153,[3]Relatório!$B$1:$AK$65536,29,0)</f>
        <v/>
      </c>
      <c r="S153" s="17" t="str">
        <f>VLOOKUP(A153,[2]ImportationMaterialProgrammingE!B:F,5,0)</f>
        <v/>
      </c>
      <c r="T153" s="22" t="str">
        <f>VLOOKUP(E153,[3]Relatório!$B$1:$AK$65536,33,0)</f>
        <v/>
      </c>
      <c r="U153" s="18" t="str">
        <f t="shared" ca="1" si="8"/>
        <v/>
      </c>
      <c r="X153" s="15" t="str">
        <f>VLOOKUP(A153,[2]ImportationMaterialProgrammingE!B:X,23,0)</f>
        <v>DTA TRANSP</v>
      </c>
      <c r="Y153" s="1" t="str">
        <f>IF(X153="DTA TRANSP","",VLOOKUP(A153,[2]ImportationMaterialProgrammingE!$B:$V,21,0))</f>
        <v/>
      </c>
      <c r="Z153" s="22" t="str">
        <f>VLOOKUP(E153,[3]Relatório!$B$1:$AK$65536,36,0)</f>
        <v/>
      </c>
      <c r="AC153" s="24"/>
      <c r="AD153" s="24"/>
      <c r="AE153" s="24"/>
      <c r="AF153" s="24"/>
    </row>
    <row r="154" spans="1:32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VLOOKUP(A154,[2]ImportationMaterialProgrammingE!B:C,2,0)</f>
        <v>540201280</v>
      </c>
      <c r="F154" s="3" t="s">
        <v>585</v>
      </c>
      <c r="G154" s="3" t="s">
        <v>452</v>
      </c>
      <c r="H154" s="17">
        <f t="shared" ca="1" si="6"/>
        <v>74</v>
      </c>
      <c r="I154" s="15" t="str">
        <f>IF(VLOOKUP(A154,[2]ImportationMaterialProgrammingE!B:U,20,0)=0,"",VLOOKUP(A154,[2]ImportationMaterialProgrammingE!B:U,20,0))</f>
        <v>25/03/2022</v>
      </c>
      <c r="J154" s="15" t="str">
        <f>IF(VLOOKUP(A154,[2]ImportationMaterialProgrammingE!B:Y,24,0)&lt;&gt;"","Sim","Não")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P154" s="3" t="s">
        <v>586</v>
      </c>
      <c r="Q154" s="16" t="str">
        <f>VLOOKUP(A154,[2]ImportationMaterialProgrammingE!B:AN,39,0)</f>
        <v xml:space="preserve">          </v>
      </c>
      <c r="R154" s="22" t="str">
        <f>VLOOKUP(E154,[3]Relatório!$B$1:$AK$65536,29,0)</f>
        <v/>
      </c>
      <c r="S154" s="17" t="str">
        <f>VLOOKUP(A154,[2]ImportationMaterialProgrammingE!B:F,5,0)</f>
        <v/>
      </c>
      <c r="T154" s="22" t="str">
        <f>VLOOKUP(E154,[3]Relatório!$B$1:$AK$65536,33,0)</f>
        <v/>
      </c>
      <c r="U154" s="18" t="str">
        <f t="shared" ca="1" si="8"/>
        <v/>
      </c>
      <c r="X154" s="15" t="str">
        <f>VLOOKUP(A154,[2]ImportationMaterialProgrammingE!B:X,23,0)</f>
        <v>SBL</v>
      </c>
      <c r="Y154" s="1" t="str">
        <f>IF(X154="DTA TRANSP","",VLOOKUP(A154,[2]ImportationMaterialProgrammingE!$B:$V,21,0))</f>
        <v/>
      </c>
      <c r="Z154" s="22" t="str">
        <f>VLOOKUP(E154,[3]Relatório!$B$1:$AK$65536,36,0)</f>
        <v/>
      </c>
      <c r="AC154" s="24"/>
      <c r="AD154" s="24"/>
      <c r="AE154" s="24"/>
      <c r="AF154" s="24"/>
    </row>
    <row r="155" spans="1:32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VLOOKUP(A155,[2]ImportationMaterialProgrammingE!B:C,2,0)</f>
        <v>540201282</v>
      </c>
      <c r="F155" s="3" t="s">
        <v>585</v>
      </c>
      <c r="G155" s="3" t="s">
        <v>452</v>
      </c>
      <c r="H155" s="17">
        <f t="shared" ca="1" si="6"/>
        <v>74</v>
      </c>
      <c r="I155" s="15" t="str">
        <f>IF(VLOOKUP(A155,[2]ImportationMaterialProgrammingE!B:U,20,0)=0,"",VLOOKUP(A155,[2]ImportationMaterialProgrammingE!B:U,20,0))</f>
        <v>02/03/2022</v>
      </c>
      <c r="J155" s="15" t="str">
        <f>IF(VLOOKUP(A155,[2]ImportationMaterialProgrammingE!B:Y,24,0)&lt;&gt;"","Sim","Não")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P155" s="3" t="s">
        <v>586</v>
      </c>
      <c r="Q155" s="16" t="str">
        <f>VLOOKUP(A155,[2]ImportationMaterialProgrammingE!B:AN,39,0)</f>
        <v xml:space="preserve">          </v>
      </c>
      <c r="R155" s="22" t="str">
        <f>VLOOKUP(E155,[3]Relatório!$B$1:$AK$65536,29,0)</f>
        <v/>
      </c>
      <c r="S155" s="17" t="str">
        <f>VLOOKUP(A155,[2]ImportationMaterialProgrammingE!B:F,5,0)</f>
        <v/>
      </c>
      <c r="T155" s="22" t="str">
        <f>VLOOKUP(E155,[3]Relatório!$B$1:$AK$65536,33,0)</f>
        <v/>
      </c>
      <c r="U155" s="18" t="str">
        <f t="shared" ca="1" si="8"/>
        <v/>
      </c>
      <c r="X155" s="15" t="str">
        <f>VLOOKUP(A155,[2]ImportationMaterialProgrammingE!B:X,23,0)</f>
        <v>SBL</v>
      </c>
      <c r="Y155" s="1" t="str">
        <f>IF(X155="DTA TRANSP","",VLOOKUP(A155,[2]ImportationMaterialProgrammingE!$B:$V,21,0))</f>
        <v/>
      </c>
      <c r="Z155" s="22" t="str">
        <f>VLOOKUP(E155,[3]Relatório!$B$1:$AK$65536,36,0)</f>
        <v/>
      </c>
      <c r="AC155" s="24"/>
      <c r="AD155" s="24"/>
      <c r="AE155" s="24"/>
      <c r="AF155" s="24"/>
    </row>
    <row r="156" spans="1:32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VLOOKUP(A156,[2]ImportationMaterialProgrammingE!B:C,2,0)</f>
        <v>540201292</v>
      </c>
      <c r="F156" s="3" t="s">
        <v>585</v>
      </c>
      <c r="G156" s="3" t="s">
        <v>452</v>
      </c>
      <c r="H156" s="17">
        <f t="shared" ca="1" si="6"/>
        <v>74</v>
      </c>
      <c r="I156" s="15" t="str">
        <f>IF(VLOOKUP(A156,[2]ImportationMaterialProgrammingE!B:U,20,0)=0,"",VLOOKUP(A156,[2]ImportationMaterialProgrammingE!B:U,20,0))</f>
        <v>24/02/2022</v>
      </c>
      <c r="J156" s="15" t="str">
        <f>IF(VLOOKUP(A156,[2]ImportationMaterialProgrammingE!B:Y,24,0)&lt;&gt;"","Sim","Não")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P156" s="3" t="s">
        <v>586</v>
      </c>
      <c r="Q156" s="16" t="str">
        <f>VLOOKUP(A156,[2]ImportationMaterialProgrammingE!B:AN,39,0)</f>
        <v>2204212473</v>
      </c>
      <c r="R156" s="22">
        <f>VLOOKUP(E156,[3]Relatório!$B$1:$AK$65536,29,0)</f>
        <v>44624</v>
      </c>
      <c r="S156" s="17" t="str">
        <f>VLOOKUP(A156,[2]ImportationMaterialProgrammingE!B:F,5,0)</f>
        <v>VERDE</v>
      </c>
      <c r="T156" s="22">
        <f>VLOOKUP(E156,[3]Relatório!$B$1:$AK$65536,33,0)</f>
        <v>44627</v>
      </c>
      <c r="U156" s="18">
        <f t="shared" ca="1" si="8"/>
        <v>13</v>
      </c>
      <c r="X156" s="15" t="str">
        <f>VLOOKUP(A156,[2]ImportationMaterialProgrammingE!B:X,23,0)</f>
        <v>SBL</v>
      </c>
      <c r="Y156" s="1" t="str">
        <f>IF(X156="DTA TRANSP","",VLOOKUP(A156,[2]ImportationMaterialProgrammingE!$B:$V,21,0))</f>
        <v/>
      </c>
      <c r="Z156" s="22" t="str">
        <f>VLOOKUP(E156,[3]Relatório!$B$1:$AK$65536,36,0)</f>
        <v/>
      </c>
      <c r="AC156" s="24"/>
      <c r="AD156" s="24"/>
      <c r="AE156" s="24"/>
      <c r="AF156" s="24"/>
    </row>
    <row r="157" spans="1:32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VLOOKUP(A157,[2]ImportationMaterialProgrammingE!B:C,2,0)</f>
        <v>540201283</v>
      </c>
      <c r="F157" s="3" t="s">
        <v>585</v>
      </c>
      <c r="G157" s="3" t="s">
        <v>452</v>
      </c>
      <c r="H157" s="17">
        <f t="shared" ca="1" si="6"/>
        <v>74</v>
      </c>
      <c r="I157" s="15" t="e">
        <f>IF(VLOOKUP(A157,[2]ImportationMaterialProgrammingE!B:U,20,0)=0,"",VLOOKUP(A157,[2]ImportationMaterialProgrammingE!B:U,20,0))</f>
        <v>#REF!</v>
      </c>
      <c r="J157" s="15" t="str">
        <f>IF(VLOOKUP(A157,[2]ImportationMaterialProgrammingE!B:Y,24,0)&lt;&gt;"","Sim","Não")</f>
        <v>Não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P157" s="3" t="s">
        <v>586</v>
      </c>
      <c r="Q157" s="16" t="str">
        <f>VLOOKUP(A157,[2]ImportationMaterialProgrammingE!B:AN,39,0)</f>
        <v xml:space="preserve">          </v>
      </c>
      <c r="R157" s="22" t="str">
        <f>VLOOKUP(E157,[3]Relatório!$B$1:$AK$65536,29,0)</f>
        <v/>
      </c>
      <c r="S157" s="17" t="str">
        <f>VLOOKUP(A157,[2]ImportationMaterialProgrammingE!B:F,5,0)</f>
        <v/>
      </c>
      <c r="T157" s="22" t="str">
        <f>VLOOKUP(E157,[3]Relatório!$B$1:$AK$65536,33,0)</f>
        <v/>
      </c>
      <c r="U157" s="18" t="str">
        <f t="shared" ca="1" si="8"/>
        <v/>
      </c>
      <c r="X157" s="15" t="str">
        <f>VLOOKUP(A157,[2]ImportationMaterialProgrammingE!B:X,23,0)</f>
        <v>DTA TRANSP</v>
      </c>
      <c r="Y157" s="1" t="str">
        <f>IF(X157="DTA TRANSP","",VLOOKUP(A157,[2]ImportationMaterialProgrammingE!$B:$V,21,0))</f>
        <v/>
      </c>
      <c r="Z157" s="22" t="str">
        <f>VLOOKUP(E157,[3]Relatório!$B$1:$AK$65536,36,0)</f>
        <v/>
      </c>
      <c r="AC157" s="24"/>
      <c r="AD157" s="24"/>
      <c r="AE157" s="24"/>
      <c r="AF157" s="24"/>
    </row>
    <row r="158" spans="1:32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VLOOKUP(A158,[2]ImportationMaterialProgrammingE!B:C,2,0)</f>
        <v>540201296</v>
      </c>
      <c r="F158" s="3" t="s">
        <v>585</v>
      </c>
      <c r="G158" s="3" t="s">
        <v>452</v>
      </c>
      <c r="H158" s="17">
        <f t="shared" ca="1" si="6"/>
        <v>74</v>
      </c>
      <c r="I158" s="15" t="str">
        <f>IF(VLOOKUP(A158,[2]ImportationMaterialProgrammingE!B:U,20,0)=0,"",VLOOKUP(A158,[2]ImportationMaterialProgrammingE!B:U,20,0))</f>
        <v>14/03/2022</v>
      </c>
      <c r="J158" s="15" t="str">
        <f>IF(VLOOKUP(A158,[2]ImportationMaterialProgrammingE!B:Y,24,0)&lt;&gt;"","Sim","Não")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P158" s="3" t="s">
        <v>586</v>
      </c>
      <c r="Q158" s="16" t="str">
        <f>VLOOKUP(A158,[2]ImportationMaterialProgrammingE!B:AN,39,0)</f>
        <v xml:space="preserve">          </v>
      </c>
      <c r="R158" s="22" t="str">
        <f>VLOOKUP(E158,[3]Relatório!$B$1:$AK$65536,29,0)</f>
        <v/>
      </c>
      <c r="S158" s="17" t="str">
        <f>VLOOKUP(A158,[2]ImportationMaterialProgrammingE!B:F,5,0)</f>
        <v/>
      </c>
      <c r="T158" s="22" t="str">
        <f>VLOOKUP(E158,[3]Relatório!$B$1:$AK$65536,33,0)</f>
        <v/>
      </c>
      <c r="U158" s="18" t="str">
        <f t="shared" ca="1" si="8"/>
        <v/>
      </c>
      <c r="X158" s="15" t="str">
        <f>VLOOKUP(A158,[2]ImportationMaterialProgrammingE!B:X,23,0)</f>
        <v/>
      </c>
      <c r="Y158" s="1" t="str">
        <f>IF(X158="DTA TRANSP","",VLOOKUP(A158,[2]ImportationMaterialProgrammingE!$B:$V,21,0))</f>
        <v/>
      </c>
      <c r="Z158" s="22" t="str">
        <f>VLOOKUP(E158,[3]Relatório!$B$1:$AK$65536,36,0)</f>
        <v/>
      </c>
      <c r="AC158" s="24"/>
      <c r="AD158" s="24"/>
      <c r="AE158" s="24"/>
      <c r="AF158" s="24"/>
    </row>
    <row r="159" spans="1:32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VLOOKUP(A159,[2]ImportationMaterialProgrammingE!B:C,2,0)</f>
        <v>540201285</v>
      </c>
      <c r="F159" s="3" t="s">
        <v>585</v>
      </c>
      <c r="G159" s="3" t="s">
        <v>452</v>
      </c>
      <c r="H159" s="17">
        <f t="shared" ca="1" si="6"/>
        <v>74</v>
      </c>
      <c r="I159" s="15" t="e">
        <f>IF(VLOOKUP(A159,[2]ImportationMaterialProgrammingE!B:U,20,0)=0,"",VLOOKUP(A159,[2]ImportationMaterialProgrammingE!B:U,20,0))</f>
        <v>#REF!</v>
      </c>
      <c r="J159" s="15" t="str">
        <f>IF(VLOOKUP(A159,[2]ImportationMaterialProgrammingE!B:Y,24,0)&lt;&gt;"","Sim","Não")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P159" s="3" t="s">
        <v>586</v>
      </c>
      <c r="Q159" s="16" t="str">
        <f>VLOOKUP(A159,[2]ImportationMaterialProgrammingE!B:AN,39,0)</f>
        <v>2204075808</v>
      </c>
      <c r="R159" s="22">
        <f>VLOOKUP(E159,[3]Relatório!$B$1:$AK$65536,29,0)</f>
        <v>44623</v>
      </c>
      <c r="S159" s="17" t="str">
        <f>VLOOKUP(A159,[2]ImportationMaterialProgrammingE!B:F,5,0)</f>
        <v>VERDE</v>
      </c>
      <c r="T159" s="22">
        <f>VLOOKUP(E159,[3]Relatório!$B$1:$AK$65536,33,0)</f>
        <v>44624</v>
      </c>
      <c r="U159" s="18">
        <f t="shared" ca="1" si="8"/>
        <v>10</v>
      </c>
      <c r="X159" s="15" t="str">
        <f>VLOOKUP(A159,[2]ImportationMaterialProgrammingE!B:X,23,0)</f>
        <v/>
      </c>
      <c r="Y159" s="1" t="str">
        <f>IF(X159="DTA TRANSP","",VLOOKUP(A159,[2]ImportationMaterialProgrammingE!$B:$V,21,0))</f>
        <v/>
      </c>
      <c r="Z159" s="22" t="str">
        <f>VLOOKUP(E159,[3]Relatório!$B$1:$AK$65536,36,0)</f>
        <v/>
      </c>
      <c r="AC159" s="24"/>
      <c r="AD159" s="24"/>
      <c r="AE159" s="24"/>
      <c r="AF159" s="24"/>
    </row>
    <row r="160" spans="1:32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VLOOKUP(A160,[2]ImportationMaterialProgrammingE!B:C,2,0)</f>
        <v>540201286</v>
      </c>
      <c r="F160" s="3" t="s">
        <v>585</v>
      </c>
      <c r="G160" s="3" t="s">
        <v>452</v>
      </c>
      <c r="H160" s="17">
        <f t="shared" ca="1" si="6"/>
        <v>74</v>
      </c>
      <c r="I160" s="15" t="e">
        <f>IF(VLOOKUP(A160,[2]ImportationMaterialProgrammingE!B:U,20,0)=0,"",VLOOKUP(A160,[2]ImportationMaterialProgrammingE!B:U,20,0))</f>
        <v>#REF!</v>
      </c>
      <c r="J160" s="15" t="str">
        <f>IF(VLOOKUP(A160,[2]ImportationMaterialProgrammingE!B:Y,24,0)&lt;&gt;"","Sim","Não")</f>
        <v>Não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P160" s="3" t="s">
        <v>586</v>
      </c>
      <c r="Q160" s="16" t="str">
        <f>VLOOKUP(A160,[2]ImportationMaterialProgrammingE!B:AN,39,0)</f>
        <v xml:space="preserve">          </v>
      </c>
      <c r="R160" s="22" t="str">
        <f>VLOOKUP(E160,[3]Relatório!$B$1:$AK$65536,29,0)</f>
        <v/>
      </c>
      <c r="S160" s="17" t="str">
        <f>VLOOKUP(A160,[2]ImportationMaterialProgrammingE!B:F,5,0)</f>
        <v/>
      </c>
      <c r="T160" s="22" t="str">
        <f>VLOOKUP(E160,[3]Relatório!$B$1:$AK$65536,33,0)</f>
        <v/>
      </c>
      <c r="U160" s="18" t="str">
        <f t="shared" ca="1" si="8"/>
        <v/>
      </c>
      <c r="X160" s="15" t="str">
        <f>VLOOKUP(A160,[2]ImportationMaterialProgrammingE!B:X,23,0)</f>
        <v>DTA TRANSP</v>
      </c>
      <c r="Y160" s="1" t="str">
        <f>IF(X160="DTA TRANSP","",VLOOKUP(A160,[2]ImportationMaterialProgrammingE!$B:$V,21,0))</f>
        <v/>
      </c>
      <c r="Z160" s="22" t="str">
        <f>VLOOKUP(E160,[3]Relatório!$B$1:$AK$65536,36,0)</f>
        <v/>
      </c>
      <c r="AC160" s="24"/>
      <c r="AD160" s="24"/>
      <c r="AE160" s="24"/>
      <c r="AF160" s="24"/>
    </row>
    <row r="161" spans="1:32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VLOOKUP(A161,[2]ImportationMaterialProgrammingE!B:C,2,0)</f>
        <v>540201287</v>
      </c>
      <c r="F161" s="3" t="s">
        <v>585</v>
      </c>
      <c r="G161" s="3" t="s">
        <v>452</v>
      </c>
      <c r="H161" s="17">
        <f t="shared" ca="1" si="6"/>
        <v>74</v>
      </c>
      <c r="I161" s="15" t="str">
        <f>IF(VLOOKUP(A161,[2]ImportationMaterialProgrammingE!B:U,20,0)=0,"",VLOOKUP(A161,[2]ImportationMaterialProgrammingE!B:U,20,0))</f>
        <v>08/03/2022</v>
      </c>
      <c r="J161" s="15" t="str">
        <f>IF(VLOOKUP(A161,[2]ImportationMaterialProgrammingE!B:Y,24,0)&lt;&gt;"","Sim","Não")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P161" s="3" t="s">
        <v>586</v>
      </c>
      <c r="Q161" s="16" t="str">
        <f>VLOOKUP(A161,[2]ImportationMaterialProgrammingE!B:AN,39,0)</f>
        <v>2204076006</v>
      </c>
      <c r="R161" s="22">
        <f>VLOOKUP(E161,[3]Relatório!$B$1:$AK$65536,29,0)</f>
        <v>44623</v>
      </c>
      <c r="S161" s="17" t="str">
        <f>VLOOKUP(A161,[2]ImportationMaterialProgrammingE!B:F,5,0)</f>
        <v>VERDE</v>
      </c>
      <c r="T161" s="22">
        <f>VLOOKUP(E161,[3]Relatório!$B$1:$AK$65536,33,0)</f>
        <v>44624</v>
      </c>
      <c r="U161" s="18">
        <f t="shared" ca="1" si="8"/>
        <v>10</v>
      </c>
      <c r="X161" s="15" t="str">
        <f>VLOOKUP(A161,[2]ImportationMaterialProgrammingE!B:X,23,0)</f>
        <v>SBL</v>
      </c>
      <c r="Y161" s="1" t="str">
        <f>IF(X161="DTA TRANSP","",VLOOKUP(A161,[2]ImportationMaterialProgrammingE!$B:$V,21,0))</f>
        <v>08/03/2022</v>
      </c>
      <c r="Z161" s="22">
        <f>VLOOKUP(E161,[3]Relatório!$B$1:$AK$65536,36,0)</f>
        <v>44627</v>
      </c>
      <c r="AA161" s="3" t="s">
        <v>457</v>
      </c>
      <c r="AC161" s="24"/>
      <c r="AD161" s="24"/>
      <c r="AE161" s="24"/>
      <c r="AF161" s="24"/>
    </row>
    <row r="162" spans="1:32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VLOOKUP(A162,[2]ImportationMaterialProgrammingE!B:C,2,0)</f>
        <v>540201303</v>
      </c>
      <c r="F162" s="3" t="s">
        <v>585</v>
      </c>
      <c r="G162" s="3" t="s">
        <v>452</v>
      </c>
      <c r="H162" s="17">
        <f t="shared" ca="1" si="6"/>
        <v>74</v>
      </c>
      <c r="I162" s="15" t="str">
        <f>IF(VLOOKUP(A162,[2]ImportationMaterialProgrammingE!B:U,20,0)=0,"",VLOOKUP(A162,[2]ImportationMaterialProgrammingE!B:U,20,0))</f>
        <v>23/03/2022</v>
      </c>
      <c r="J162" s="15" t="str">
        <f>IF(VLOOKUP(A162,[2]ImportationMaterialProgrammingE!B:Y,24,0)&lt;&gt;"","Sim","Não")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P162" s="3" t="s">
        <v>586</v>
      </c>
      <c r="Q162" s="16" t="str">
        <f>VLOOKUP(A162,[2]ImportationMaterialProgrammingE!B:AN,39,0)</f>
        <v xml:space="preserve">          </v>
      </c>
      <c r="R162" s="22" t="str">
        <f>VLOOKUP(E162,[3]Relatório!$B$1:$AK$65536,29,0)</f>
        <v/>
      </c>
      <c r="S162" s="17" t="str">
        <f>VLOOKUP(A162,[2]ImportationMaterialProgrammingE!B:F,5,0)</f>
        <v/>
      </c>
      <c r="T162" s="22" t="str">
        <f>VLOOKUP(E162,[3]Relatório!$B$1:$AK$65536,33,0)</f>
        <v/>
      </c>
      <c r="U162" s="18" t="str">
        <f t="shared" ca="1" si="8"/>
        <v/>
      </c>
      <c r="X162" s="15" t="str">
        <f>VLOOKUP(A162,[2]ImportationMaterialProgrammingE!B:X,23,0)</f>
        <v>SBL</v>
      </c>
      <c r="Y162" s="1" t="str">
        <f>IF(X162="DTA TRANSP","",VLOOKUP(A162,[2]ImportationMaterialProgrammingE!$B:$V,21,0))</f>
        <v/>
      </c>
      <c r="Z162" s="22" t="str">
        <f>VLOOKUP(E162,[3]Relatório!$B$1:$AK$65536,36,0)</f>
        <v/>
      </c>
      <c r="AC162" s="24"/>
      <c r="AD162" s="24"/>
      <c r="AE162" s="24"/>
      <c r="AF162" s="24"/>
    </row>
    <row r="163" spans="1:32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VLOOKUP(A163,[2]ImportationMaterialProgrammingE!B:C,2,0)</f>
        <v>540201304</v>
      </c>
      <c r="F163" s="3" t="s">
        <v>585</v>
      </c>
      <c r="G163" s="3" t="s">
        <v>452</v>
      </c>
      <c r="H163" s="17">
        <f t="shared" ca="1" si="6"/>
        <v>74</v>
      </c>
      <c r="I163" s="15" t="str">
        <f>IF(VLOOKUP(A163,[2]ImportationMaterialProgrammingE!B:U,20,0)=0,"",VLOOKUP(A163,[2]ImportationMaterialProgrammingE!B:U,20,0))</f>
        <v>23/02/2022</v>
      </c>
      <c r="J163" s="15" t="str">
        <f>IF(VLOOKUP(A163,[2]ImportationMaterialProgrammingE!B:Y,24,0)&lt;&gt;"","Sim","Não")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P163" s="3" t="s">
        <v>586</v>
      </c>
      <c r="Q163" s="16" t="str">
        <f>VLOOKUP(A163,[2]ImportationMaterialProgrammingE!B:AN,39,0)</f>
        <v>2203513739</v>
      </c>
      <c r="R163" s="22">
        <f>VLOOKUP(E163,[3]Relatório!$B$1:$AK$65536,29,0)</f>
        <v>44614</v>
      </c>
      <c r="S163" s="17" t="str">
        <f>VLOOKUP(A163,[2]ImportationMaterialProgrammingE!B:F,5,0)</f>
        <v>VERDE</v>
      </c>
      <c r="T163" s="22">
        <f>VLOOKUP(E163,[3]Relatório!$B$1:$AK$65536,33,0)</f>
        <v>44614</v>
      </c>
      <c r="U163" s="18">
        <f t="shared" ca="1" si="8"/>
        <v>0</v>
      </c>
      <c r="X163" s="15" t="str">
        <f>VLOOKUP(A163,[2]ImportationMaterialProgrammingE!B:X,23,0)</f>
        <v>FINALIZADO</v>
      </c>
      <c r="Y163" s="1" t="str">
        <f>IF(X163="DTA TRANSP","",VLOOKUP(A163,[2]ImportationMaterialProgrammingE!$B:$V,21,0))</f>
        <v>02/03/2022</v>
      </c>
      <c r="Z163" s="22">
        <f>VLOOKUP(E163,[3]Relatório!$B$1:$AK$65536,36,0)</f>
        <v>44615</v>
      </c>
      <c r="AA163" s="3" t="s">
        <v>457</v>
      </c>
      <c r="AC163" s="24"/>
      <c r="AD163" s="24"/>
      <c r="AE163" s="24"/>
      <c r="AF163" s="24"/>
    </row>
    <row r="164" spans="1:32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VLOOKUP(A164,[2]ImportationMaterialProgrammingE!B:C,2,0)</f>
        <v>540201305</v>
      </c>
      <c r="F164" s="3" t="s">
        <v>585</v>
      </c>
      <c r="G164" s="3" t="s">
        <v>452</v>
      </c>
      <c r="H164" s="17">
        <f t="shared" ca="1" si="6"/>
        <v>74</v>
      </c>
      <c r="I164" s="15" t="str">
        <f>IF(VLOOKUP(A164,[2]ImportationMaterialProgrammingE!B:U,20,0)=0,"",VLOOKUP(A164,[2]ImportationMaterialProgrammingE!B:U,20,0))</f>
        <v>14/03/2022</v>
      </c>
      <c r="J164" s="15" t="str">
        <f>IF(VLOOKUP(A164,[2]ImportationMaterialProgrammingE!B:Y,24,0)&lt;&gt;"","Sim","Não")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VLOOKUP(A164,[2]ImportationMaterialProgrammingE!B:AN,39,0)</f>
        <v>2204211426</v>
      </c>
      <c r="R164" s="22">
        <f>VLOOKUP(E164,[3]Relatório!$B$1:$AK$65536,29,0)</f>
        <v>44624</v>
      </c>
      <c r="S164" s="17" t="str">
        <f>VLOOKUP(A164,[2]ImportationMaterialProgrammingE!B:F,5,0)</f>
        <v>VERDE</v>
      </c>
      <c r="T164" s="22">
        <f>VLOOKUP(E164,[3]Relatório!$B$1:$AK$65536,33,0)</f>
        <v>44627</v>
      </c>
      <c r="U164" s="18">
        <f t="shared" ca="1" si="8"/>
        <v>13</v>
      </c>
      <c r="X164" s="15" t="str">
        <f>VLOOKUP(A164,[2]ImportationMaterialProgrammingE!B:X,23,0)</f>
        <v>SBL</v>
      </c>
      <c r="Y164" s="1" t="str">
        <f>IF(X164="DTA TRANSP","",VLOOKUP(A164,[2]ImportationMaterialProgrammingE!$B:$V,21,0))</f>
        <v/>
      </c>
      <c r="Z164" s="22" t="str">
        <f>VLOOKUP(E164,[3]Relatório!$B$1:$AK$65536,36,0)</f>
        <v/>
      </c>
      <c r="AC164" s="24"/>
      <c r="AD164" s="24"/>
      <c r="AE164" s="24"/>
      <c r="AF164" s="24"/>
    </row>
    <row r="165" spans="1:32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VLOOKUP(A165,[2]ImportationMaterialProgrammingE!B:C,2,0)</f>
        <v>540201307</v>
      </c>
      <c r="F165" s="3" t="s">
        <v>585</v>
      </c>
      <c r="G165" s="3" t="s">
        <v>452</v>
      </c>
      <c r="H165" s="17">
        <f t="shared" ca="1" si="6"/>
        <v>74</v>
      </c>
      <c r="I165" s="15" t="e">
        <f>IF(VLOOKUP(A165,[2]ImportationMaterialProgrammingE!B:U,20,0)=0,"",VLOOKUP(A165,[2]ImportationMaterialProgrammingE!B:U,20,0))</f>
        <v>#REF!</v>
      </c>
      <c r="J165" s="15" t="str">
        <f>IF(VLOOKUP(A165,[2]ImportationMaterialProgrammingE!B:Y,24,0)&lt;&gt;"","Sim","Não")</f>
        <v>Não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P165" s="3" t="s">
        <v>586</v>
      </c>
      <c r="Q165" s="16" t="str">
        <f>VLOOKUP(A165,[2]ImportationMaterialProgrammingE!B:AN,39,0)</f>
        <v xml:space="preserve">          </v>
      </c>
      <c r="R165" s="22" t="str">
        <f>VLOOKUP(E165,[3]Relatório!$B$1:$AK$65536,29,0)</f>
        <v/>
      </c>
      <c r="S165" s="17" t="str">
        <f>VLOOKUP(A165,[2]ImportationMaterialProgrammingE!B:F,5,0)</f>
        <v/>
      </c>
      <c r="T165" s="22" t="str">
        <f>VLOOKUP(E165,[3]Relatório!$B$1:$AK$65536,33,0)</f>
        <v/>
      </c>
      <c r="U165" s="18" t="str">
        <f t="shared" ca="1" si="8"/>
        <v/>
      </c>
      <c r="X165" s="15" t="str">
        <f>VLOOKUP(A165,[2]ImportationMaterialProgrammingE!B:X,23,0)</f>
        <v>DTA TRANSP</v>
      </c>
      <c r="Y165" s="1" t="str">
        <f>IF(X165="DTA TRANSP","",VLOOKUP(A165,[2]ImportationMaterialProgrammingE!$B:$V,21,0))</f>
        <v/>
      </c>
      <c r="Z165" s="22" t="str">
        <f>VLOOKUP(E165,[3]Relatório!$B$1:$AK$65536,36,0)</f>
        <v/>
      </c>
      <c r="AC165" s="24"/>
      <c r="AD165" s="24"/>
      <c r="AE165" s="24"/>
      <c r="AF165" s="24"/>
    </row>
    <row r="166" spans="1:32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VLOOKUP(A166,[2]ImportationMaterialProgrammingE!B:C,2,0)</f>
        <v>540201310</v>
      </c>
      <c r="F166" s="3" t="s">
        <v>585</v>
      </c>
      <c r="G166" s="3" t="s">
        <v>452</v>
      </c>
      <c r="H166" s="17">
        <f t="shared" ca="1" si="6"/>
        <v>74</v>
      </c>
      <c r="I166" s="15" t="str">
        <f>IF(VLOOKUP(A166,[2]ImportationMaterialProgrammingE!B:U,20,0)=0,"",VLOOKUP(A166,[2]ImportationMaterialProgrammingE!B:U,20,0))</f>
        <v>25/03/2022</v>
      </c>
      <c r="J166" s="15" t="str">
        <f>IF(VLOOKUP(A166,[2]ImportationMaterialProgrammingE!B:Y,24,0)&lt;&gt;"","Sim","Não")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P166" s="3" t="s">
        <v>586</v>
      </c>
      <c r="Q166" s="16" t="str">
        <f>VLOOKUP(A166,[2]ImportationMaterialProgrammingE!B:AN,39,0)</f>
        <v xml:space="preserve">          </v>
      </c>
      <c r="R166" s="22" t="str">
        <f>VLOOKUP(E166,[3]Relatório!$B$1:$AK$65536,29,0)</f>
        <v/>
      </c>
      <c r="S166" s="17" t="str">
        <f>VLOOKUP(A166,[2]ImportationMaterialProgrammingE!B:F,5,0)</f>
        <v/>
      </c>
      <c r="T166" s="22" t="str">
        <f>VLOOKUP(E166,[3]Relatório!$B$1:$AK$65536,33,0)</f>
        <v/>
      </c>
      <c r="U166" s="18" t="str">
        <f t="shared" ca="1" si="8"/>
        <v/>
      </c>
      <c r="X166" s="15" t="str">
        <f>VLOOKUP(A166,[2]ImportationMaterialProgrammingE!B:X,23,0)</f>
        <v>SBL</v>
      </c>
      <c r="Y166" s="1" t="str">
        <f>IF(X166="DTA TRANSP","",VLOOKUP(A166,[2]ImportationMaterialProgrammingE!$B:$V,21,0))</f>
        <v/>
      </c>
      <c r="Z166" s="22" t="str">
        <f>VLOOKUP(E166,[3]Relatório!$B$1:$AK$65536,36,0)</f>
        <v/>
      </c>
      <c r="AC166" s="24"/>
      <c r="AD166" s="24"/>
      <c r="AE166" s="24"/>
      <c r="AF166" s="24"/>
    </row>
    <row r="167" spans="1:32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VLOOKUP(A167,[2]ImportationMaterialProgrammingE!B:C,2,0)</f>
        <v>540201312</v>
      </c>
      <c r="F167" s="3" t="s">
        <v>585</v>
      </c>
      <c r="G167" s="3" t="s">
        <v>452</v>
      </c>
      <c r="H167" s="17">
        <f t="shared" ca="1" si="6"/>
        <v>74</v>
      </c>
      <c r="I167" s="15" t="str">
        <f>IF(VLOOKUP(A167,[2]ImportationMaterialProgrammingE!B:U,20,0)=0,"",VLOOKUP(A167,[2]ImportationMaterialProgrammingE!B:U,20,0))</f>
        <v>10/03/2022</v>
      </c>
      <c r="J167" s="15" t="str">
        <f>IF(VLOOKUP(A167,[2]ImportationMaterialProgrammingE!B:Y,24,0)&lt;&gt;"","Sim","Não")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P167" s="3" t="s">
        <v>586</v>
      </c>
      <c r="Q167" s="16" t="str">
        <f>VLOOKUP(A167,[2]ImportationMaterialProgrammingE!B:AN,39,0)</f>
        <v xml:space="preserve">          </v>
      </c>
      <c r="R167" s="22" t="str">
        <f>VLOOKUP(E167,[3]Relatório!$B$1:$AK$65536,29,0)</f>
        <v/>
      </c>
      <c r="S167" s="17" t="str">
        <f>VLOOKUP(A167,[2]ImportationMaterialProgrammingE!B:F,5,0)</f>
        <v/>
      </c>
      <c r="T167" s="22" t="str">
        <f>VLOOKUP(E167,[3]Relatório!$B$1:$AK$65536,33,0)</f>
        <v/>
      </c>
      <c r="U167" s="18" t="str">
        <f t="shared" ca="1" si="8"/>
        <v/>
      </c>
      <c r="X167" s="15" t="str">
        <f>VLOOKUP(A167,[2]ImportationMaterialProgrammingE!B:X,23,0)</f>
        <v/>
      </c>
      <c r="Y167" s="1" t="str">
        <f>IF(X167="DTA TRANSP","",VLOOKUP(A167,[2]ImportationMaterialProgrammingE!$B:$V,21,0))</f>
        <v/>
      </c>
      <c r="Z167" s="22" t="str">
        <f>VLOOKUP(E167,[3]Relatório!$B$1:$AK$65536,36,0)</f>
        <v/>
      </c>
      <c r="AC167" s="24"/>
      <c r="AD167" s="24"/>
      <c r="AE167" s="24"/>
      <c r="AF167" s="24"/>
    </row>
    <row r="168" spans="1:32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VLOOKUP(A168,[2]ImportationMaterialProgrammingE!B:C,2,0)</f>
        <v>540201317</v>
      </c>
      <c r="F168" s="3" t="s">
        <v>585</v>
      </c>
      <c r="G168" s="3" t="s">
        <v>452</v>
      </c>
      <c r="H168" s="17">
        <f t="shared" ca="1" si="6"/>
        <v>74</v>
      </c>
      <c r="I168" s="15" t="e">
        <f>IF(VLOOKUP(A168,[2]ImportationMaterialProgrammingE!B:U,20,0)=0,"",VLOOKUP(A168,[2]ImportationMaterialProgrammingE!B:U,20,0))</f>
        <v>#REF!</v>
      </c>
      <c r="J168" s="15" t="str">
        <f>IF(VLOOKUP(A168,[2]ImportationMaterialProgrammingE!B:Y,24,0)&lt;&gt;"","Sim","Não")</f>
        <v>Não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P168" s="3" t="s">
        <v>586</v>
      </c>
      <c r="Q168" s="16" t="str">
        <f>VLOOKUP(A168,[2]ImportationMaterialProgrammingE!B:AN,39,0)</f>
        <v xml:space="preserve">          </v>
      </c>
      <c r="R168" s="22" t="str">
        <f>VLOOKUP(E168,[3]Relatório!$B$1:$AK$65536,29,0)</f>
        <v/>
      </c>
      <c r="S168" s="17" t="str">
        <f>VLOOKUP(A168,[2]ImportationMaterialProgrammingE!B:F,5,0)</f>
        <v/>
      </c>
      <c r="T168" s="22" t="str">
        <f>VLOOKUP(E168,[3]Relatório!$B$1:$AK$65536,33,0)</f>
        <v/>
      </c>
      <c r="U168" s="18" t="str">
        <f t="shared" ca="1" si="8"/>
        <v/>
      </c>
      <c r="X168" s="15" t="str">
        <f>VLOOKUP(A168,[2]ImportationMaterialProgrammingE!B:X,23,0)</f>
        <v>DTA TRANSP</v>
      </c>
      <c r="Y168" s="1" t="str">
        <f>IF(X168="DTA TRANSP","",VLOOKUP(A168,[2]ImportationMaterialProgrammingE!$B:$V,21,0))</f>
        <v/>
      </c>
      <c r="Z168" s="22" t="str">
        <f>VLOOKUP(E168,[3]Relatório!$B$1:$AK$65536,36,0)</f>
        <v/>
      </c>
      <c r="AC168" s="24"/>
      <c r="AD168" s="24"/>
      <c r="AE168" s="24"/>
      <c r="AF168" s="24"/>
    </row>
    <row r="169" spans="1:32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VLOOKUP(A169,[2]ImportationMaterialProgrammingE!B:C,2,0)</f>
        <v>540201315</v>
      </c>
      <c r="F169" s="3" t="s">
        <v>585</v>
      </c>
      <c r="G169" s="3" t="s">
        <v>452</v>
      </c>
      <c r="H169" s="17">
        <f t="shared" ca="1" si="6"/>
        <v>74</v>
      </c>
      <c r="I169" s="15" t="e">
        <f>IF(VLOOKUP(A169,[2]ImportationMaterialProgrammingE!B:U,20,0)=0,"",VLOOKUP(A169,[2]ImportationMaterialProgrammingE!B:U,20,0))</f>
        <v>#REF!</v>
      </c>
      <c r="J169" s="15" t="str">
        <f>IF(VLOOKUP(A169,[2]ImportationMaterialProgrammingE!B:Y,24,0)&lt;&gt;"","Sim","Não")</f>
        <v>Não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P169" s="3" t="s">
        <v>586</v>
      </c>
      <c r="Q169" s="16" t="str">
        <f>VLOOKUP(A169,[2]ImportationMaterialProgrammingE!B:AN,39,0)</f>
        <v xml:space="preserve">          </v>
      </c>
      <c r="R169" s="22" t="str">
        <f>VLOOKUP(E169,[3]Relatório!$B$1:$AK$65536,29,0)</f>
        <v/>
      </c>
      <c r="S169" s="17" t="str">
        <f>VLOOKUP(A169,[2]ImportationMaterialProgrammingE!B:F,5,0)</f>
        <v/>
      </c>
      <c r="T169" s="22" t="str">
        <f>VLOOKUP(E169,[3]Relatório!$B$1:$AK$65536,33,0)</f>
        <v/>
      </c>
      <c r="U169" s="18" t="str">
        <f t="shared" ca="1" si="8"/>
        <v/>
      </c>
      <c r="X169" s="15" t="str">
        <f>VLOOKUP(A169,[2]ImportationMaterialProgrammingE!B:X,23,0)</f>
        <v>DTA TRANSP</v>
      </c>
      <c r="Y169" s="1" t="str">
        <f>IF(X169="DTA TRANSP","",VLOOKUP(A169,[2]ImportationMaterialProgrammingE!$B:$V,21,0))</f>
        <v/>
      </c>
      <c r="Z169" s="22" t="str">
        <f>VLOOKUP(E169,[3]Relatório!$B$1:$AK$65536,36,0)</f>
        <v/>
      </c>
      <c r="AC169" s="24"/>
      <c r="AD169" s="24"/>
      <c r="AE169" s="24"/>
      <c r="AF169" s="24"/>
    </row>
    <row r="170" spans="1:32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VLOOKUP(A170,[2]ImportationMaterialProgrammingE!B:C,2,0)</f>
        <v>540201325</v>
      </c>
      <c r="F170" s="3" t="s">
        <v>585</v>
      </c>
      <c r="G170" s="3" t="s">
        <v>452</v>
      </c>
      <c r="H170" s="17">
        <f t="shared" ca="1" si="6"/>
        <v>74</v>
      </c>
      <c r="I170" s="15" t="str">
        <f>IF(VLOOKUP(A170,[2]ImportationMaterialProgrammingE!B:U,20,0)=0,"",VLOOKUP(A170,[2]ImportationMaterialProgrammingE!B:U,20,0))</f>
        <v>23/02/2022</v>
      </c>
      <c r="J170" s="15" t="str">
        <f>IF(VLOOKUP(A170,[2]ImportationMaterialProgrammingE!B:Y,24,0)&lt;&gt;"","Sim","Não")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P170" s="3" t="s">
        <v>586</v>
      </c>
      <c r="Q170" s="16" t="str">
        <f>VLOOKUP(A170,[2]ImportationMaterialProgrammingE!B:AN,39,0)</f>
        <v>2203657714</v>
      </c>
      <c r="R170" s="22">
        <f>VLOOKUP(E170,[3]Relatório!$B$1:$AK$65536,29,0)</f>
        <v>44615</v>
      </c>
      <c r="S170" s="17" t="str">
        <f>VLOOKUP(A170,[2]ImportationMaterialProgrammingE!B:F,5,0)</f>
        <v>VERDE</v>
      </c>
      <c r="T170" s="22">
        <f>VLOOKUP(E170,[3]Relatório!$B$1:$AK$65536,33,0)</f>
        <v>44616</v>
      </c>
      <c r="U170" s="18">
        <f t="shared" ca="1" si="8"/>
        <v>2</v>
      </c>
      <c r="X170" s="15" t="str">
        <f>VLOOKUP(A170,[2]ImportationMaterialProgrammingE!B:X,23,0)</f>
        <v/>
      </c>
      <c r="Y170" s="1" t="str">
        <f>IF(X170="DTA TRANSP","",VLOOKUP(A170,[2]ImportationMaterialProgrammingE!$B:$V,21,0))</f>
        <v/>
      </c>
      <c r="Z170" s="22">
        <f>VLOOKUP(E170,[3]Relatório!$B$1:$AK$65536,36,0)</f>
        <v>44616</v>
      </c>
      <c r="AA170" s="3" t="s">
        <v>457</v>
      </c>
      <c r="AC170" s="24"/>
      <c r="AD170" s="24"/>
      <c r="AE170" s="24"/>
      <c r="AF170" s="24"/>
    </row>
    <row r="171" spans="1:32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VLOOKUP(A171,[2]ImportationMaterialProgrammingE!B:C,2,0)</f>
        <v>540201360</v>
      </c>
      <c r="F171" s="3" t="s">
        <v>585</v>
      </c>
      <c r="G171" s="3" t="s">
        <v>452</v>
      </c>
      <c r="H171" s="17">
        <f t="shared" ca="1" si="6"/>
        <v>74</v>
      </c>
      <c r="I171" s="15" t="str">
        <f>IF(VLOOKUP(A171,[2]ImportationMaterialProgrammingE!B:U,20,0)=0,"",VLOOKUP(A171,[2]ImportationMaterialProgrammingE!B:U,20,0))</f>
        <v>17/03/2022</v>
      </c>
      <c r="J171" s="15" t="str">
        <f>IF(VLOOKUP(A171,[2]ImportationMaterialProgrammingE!B:Y,24,0)&lt;&gt;"","Sim","Não")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P171" s="3" t="s">
        <v>586</v>
      </c>
      <c r="Q171" s="16" t="str">
        <f>VLOOKUP(A171,[2]ImportationMaterialProgrammingE!B:AN,39,0)</f>
        <v xml:space="preserve">          </v>
      </c>
      <c r="R171" s="22" t="str">
        <f>VLOOKUP(E171,[3]Relatório!$B$1:$AK$65536,29,0)</f>
        <v/>
      </c>
      <c r="S171" s="17" t="str">
        <f>VLOOKUP(A171,[2]ImportationMaterialProgrammingE!B:F,5,0)</f>
        <v/>
      </c>
      <c r="T171" s="22" t="str">
        <f>VLOOKUP(E171,[3]Relatório!$B$1:$AK$65536,33,0)</f>
        <v/>
      </c>
      <c r="U171" s="18" t="str">
        <f t="shared" ca="1" si="8"/>
        <v/>
      </c>
      <c r="X171" s="15" t="str">
        <f>VLOOKUP(A171,[2]ImportationMaterialProgrammingE!B:X,23,0)</f>
        <v/>
      </c>
      <c r="Y171" s="1" t="str">
        <f>IF(X171="DTA TRANSP","",VLOOKUP(A171,[2]ImportationMaterialProgrammingE!$B:$V,21,0))</f>
        <v/>
      </c>
      <c r="Z171" s="22" t="str">
        <f>VLOOKUP(E171,[3]Relatório!$B$1:$AK$65536,36,0)</f>
        <v/>
      </c>
      <c r="AC171" s="24"/>
      <c r="AD171" s="24"/>
      <c r="AE171" s="24"/>
      <c r="AF171" s="24"/>
    </row>
    <row r="172" spans="1:32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VLOOKUP(A172,[2]ImportationMaterialProgrammingE!B:C,2,0)</f>
        <v>540201327</v>
      </c>
      <c r="F172" s="3" t="s">
        <v>585</v>
      </c>
      <c r="G172" s="3" t="s">
        <v>452</v>
      </c>
      <c r="H172" s="17">
        <f t="shared" ca="1" si="6"/>
        <v>74</v>
      </c>
      <c r="I172" s="15" t="str">
        <f>IF(VLOOKUP(A172,[2]ImportationMaterialProgrammingE!B:U,20,0)=0,"",VLOOKUP(A172,[2]ImportationMaterialProgrammingE!B:U,20,0))</f>
        <v>08/03/2022</v>
      </c>
      <c r="J172" s="15" t="str">
        <f>IF(VLOOKUP(A172,[2]ImportationMaterialProgrammingE!B:Y,24,0)&lt;&gt;"","Sim","Não")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P172" s="3" t="s">
        <v>586</v>
      </c>
      <c r="Q172" s="16" t="str">
        <f>VLOOKUP(A172,[2]ImportationMaterialProgrammingE!B:AN,39,0)</f>
        <v>2204066760</v>
      </c>
      <c r="R172" s="22">
        <f>VLOOKUP(E172,[3]Relatório!$B$1:$AK$65536,29,0)</f>
        <v>44623</v>
      </c>
      <c r="S172" s="17" t="str">
        <f>VLOOKUP(A172,[2]ImportationMaterialProgrammingE!B:F,5,0)</f>
        <v>VERDE</v>
      </c>
      <c r="T172" s="22">
        <f>VLOOKUP(E172,[3]Relatório!$B$1:$AK$65536,33,0)</f>
        <v>44624</v>
      </c>
      <c r="U172" s="18">
        <f t="shared" ca="1" si="8"/>
        <v>10</v>
      </c>
      <c r="X172" s="15" t="str">
        <f>VLOOKUP(A172,[2]ImportationMaterialProgrammingE!B:X,23,0)</f>
        <v>SBL</v>
      </c>
      <c r="Y172" s="1" t="str">
        <f>IF(X172="DTA TRANSP","",VLOOKUP(A172,[2]ImportationMaterialProgrammingE!$B:$V,21,0))</f>
        <v>08/03/2022</v>
      </c>
      <c r="Z172" s="22">
        <f>VLOOKUP(E172,[3]Relatório!$B$1:$AK$65536,36,0)</f>
        <v>44627</v>
      </c>
      <c r="AA172" s="3" t="s">
        <v>457</v>
      </c>
      <c r="AC172" s="24"/>
      <c r="AD172" s="24"/>
      <c r="AE172" s="24"/>
      <c r="AF172" s="24"/>
    </row>
    <row r="173" spans="1:32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VLOOKUP(A173,[2]ImportationMaterialProgrammingE!B:C,2,0)</f>
        <v>540201328</v>
      </c>
      <c r="F173" s="3" t="s">
        <v>585</v>
      </c>
      <c r="G173" s="3" t="s">
        <v>452</v>
      </c>
      <c r="H173" s="17">
        <f t="shared" ca="1" si="6"/>
        <v>74</v>
      </c>
      <c r="I173" s="15" t="str">
        <f>IF(VLOOKUP(A173,[2]ImportationMaterialProgrammingE!B:U,20,0)=0,"",VLOOKUP(A173,[2]ImportationMaterialProgrammingE!B:U,20,0))</f>
        <v>10/03/2022</v>
      </c>
      <c r="J173" s="15" t="str">
        <f>IF(VLOOKUP(A173,[2]ImportationMaterialProgrammingE!B:Y,24,0)&lt;&gt;"","Sim","Não")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P173" s="3" t="s">
        <v>586</v>
      </c>
      <c r="Q173" s="16" t="str">
        <f>VLOOKUP(A173,[2]ImportationMaterialProgrammingE!B:AN,39,0)</f>
        <v>2204211434</v>
      </c>
      <c r="R173" s="22">
        <f>VLOOKUP(E173,[3]Relatório!$B$1:$AK$65536,29,0)</f>
        <v>44624</v>
      </c>
      <c r="S173" s="17" t="str">
        <f>VLOOKUP(A173,[2]ImportationMaterialProgrammingE!B:F,5,0)</f>
        <v>VERDE</v>
      </c>
      <c r="T173" s="22">
        <f>VLOOKUP(E173,[3]Relatório!$B$1:$AK$65536,33,0)</f>
        <v>44627</v>
      </c>
      <c r="U173" s="18">
        <f t="shared" ca="1" si="8"/>
        <v>13</v>
      </c>
      <c r="X173" s="15" t="str">
        <f>VLOOKUP(A173,[2]ImportationMaterialProgrammingE!B:X,23,0)</f>
        <v/>
      </c>
      <c r="Y173" s="1" t="str">
        <f>IF(X173="DTA TRANSP","",VLOOKUP(A173,[2]ImportationMaterialProgrammingE!$B:$V,21,0))</f>
        <v/>
      </c>
      <c r="Z173" s="22" t="str">
        <f>VLOOKUP(E173,[3]Relatório!$B$1:$AK$65536,36,0)</f>
        <v/>
      </c>
      <c r="AC173" s="24"/>
      <c r="AD173" s="24"/>
      <c r="AE173" s="24"/>
      <c r="AF173" s="24"/>
    </row>
    <row r="174" spans="1:32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VLOOKUP(A174,[2]ImportationMaterialProgrammingE!B:C,2,0)</f>
        <v>540201342</v>
      </c>
      <c r="F174" s="3" t="s">
        <v>585</v>
      </c>
      <c r="G174" s="3" t="s">
        <v>452</v>
      </c>
      <c r="H174" s="17">
        <f t="shared" ca="1" si="6"/>
        <v>74</v>
      </c>
      <c r="I174" s="15" t="str">
        <f>IF(VLOOKUP(A174,[2]ImportationMaterialProgrammingE!B:U,20,0)=0,"",VLOOKUP(A174,[2]ImportationMaterialProgrammingE!B:U,20,0))</f>
        <v>03/03/2022</v>
      </c>
      <c r="J174" s="15" t="str">
        <f>IF(VLOOKUP(A174,[2]ImportationMaterialProgrammingE!B:Y,24,0)&lt;&gt;"","Sim","Não")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P174" s="3" t="s">
        <v>586</v>
      </c>
      <c r="Q174" s="16" t="str">
        <f>VLOOKUP(A174,[2]ImportationMaterialProgrammingE!B:AN,39,0)</f>
        <v>2203815999</v>
      </c>
      <c r="R174" s="22">
        <f>VLOOKUP(E174,[3]Relatório!$B$1:$AK$65536,29,0)</f>
        <v>44617</v>
      </c>
      <c r="S174" s="17" t="str">
        <f>VLOOKUP(A174,[2]ImportationMaterialProgrammingE!B:F,5,0)</f>
        <v>VERMELHO</v>
      </c>
      <c r="T174" s="22" t="str">
        <f>VLOOKUP(E174,[3]Relatório!$B$1:$AK$65536,33,0)</f>
        <v/>
      </c>
      <c r="U174" s="18" t="str">
        <f t="shared" ca="1" si="8"/>
        <v/>
      </c>
      <c r="X174" s="15" t="str">
        <f>VLOOKUP(A174,[2]ImportationMaterialProgrammingE!B:X,23,0)</f>
        <v/>
      </c>
      <c r="Y174" s="1" t="str">
        <f>IF(X174="DTA TRANSP","",VLOOKUP(A174,[2]ImportationMaterialProgrammingE!$B:$V,21,0))</f>
        <v/>
      </c>
      <c r="Z174" s="22" t="str">
        <f>VLOOKUP(E174,[3]Relatório!$B$1:$AK$65536,36,0)</f>
        <v/>
      </c>
      <c r="AC174" s="24"/>
      <c r="AD174" s="24"/>
      <c r="AE174" s="24"/>
      <c r="AF174" s="24"/>
    </row>
    <row r="175" spans="1:32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VLOOKUP(A175,[2]ImportationMaterialProgrammingE!B:C,2,0)</f>
        <v>540201343</v>
      </c>
      <c r="F175" s="3" t="s">
        <v>585</v>
      </c>
      <c r="G175" s="3" t="s">
        <v>452</v>
      </c>
      <c r="H175" s="17">
        <f t="shared" ca="1" si="6"/>
        <v>74</v>
      </c>
      <c r="I175" s="15" t="str">
        <f>IF(VLOOKUP(A175,[2]ImportationMaterialProgrammingE!B:U,20,0)=0,"",VLOOKUP(A175,[2]ImportationMaterialProgrammingE!B:U,20,0))</f>
        <v>14/03/2022</v>
      </c>
      <c r="J175" s="15" t="str">
        <f>IF(VLOOKUP(A175,[2]ImportationMaterialProgrammingE!B:Y,24,0)&lt;&gt;"","Sim","Não")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P175" s="3" t="s">
        <v>586</v>
      </c>
      <c r="Q175" s="16" t="str">
        <f>VLOOKUP(A175,[2]ImportationMaterialProgrammingE!B:AN,39,0)</f>
        <v xml:space="preserve">          </v>
      </c>
      <c r="R175" s="22" t="str">
        <f>VLOOKUP(E175,[3]Relatório!$B$1:$AK$65536,29,0)</f>
        <v/>
      </c>
      <c r="S175" s="17" t="str">
        <f>VLOOKUP(A175,[2]ImportationMaterialProgrammingE!B:F,5,0)</f>
        <v/>
      </c>
      <c r="T175" s="22" t="str">
        <f>VLOOKUP(E175,[3]Relatório!$B$1:$AK$65536,33,0)</f>
        <v/>
      </c>
      <c r="U175" s="18" t="str">
        <f t="shared" ca="1" si="8"/>
        <v/>
      </c>
      <c r="X175" s="15" t="str">
        <f>VLOOKUP(A175,[2]ImportationMaterialProgrammingE!B:X,23,0)</f>
        <v/>
      </c>
      <c r="Y175" s="1" t="str">
        <f>IF(X175="DTA TRANSP","",VLOOKUP(A175,[2]ImportationMaterialProgrammingE!$B:$V,21,0))</f>
        <v/>
      </c>
      <c r="Z175" s="22" t="str">
        <f>VLOOKUP(E175,[3]Relatório!$B$1:$AK$65536,36,0)</f>
        <v/>
      </c>
      <c r="AC175" s="24"/>
      <c r="AD175" s="24"/>
      <c r="AE175" s="24"/>
      <c r="AF175" s="24"/>
    </row>
    <row r="176" spans="1:32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VLOOKUP(A176,[2]ImportationMaterialProgrammingE!B:C,2,0)</f>
        <v>540201344</v>
      </c>
      <c r="F176" s="3" t="s">
        <v>585</v>
      </c>
      <c r="G176" s="3" t="s">
        <v>452</v>
      </c>
      <c r="H176" s="17">
        <f t="shared" ca="1" si="6"/>
        <v>74</v>
      </c>
      <c r="I176" s="15" t="str">
        <f>IF(VLOOKUP(A176,[2]ImportationMaterialProgrammingE!B:U,20,0)=0,"",VLOOKUP(A176,[2]ImportationMaterialProgrammingE!B:U,20,0))</f>
        <v>25/02/2022</v>
      </c>
      <c r="J176" s="15" t="str">
        <f>IF(VLOOKUP(A176,[2]ImportationMaterialProgrammingE!B:Y,24,0)&lt;&gt;"","Sim","Não")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P176" s="3" t="s">
        <v>586</v>
      </c>
      <c r="Q176" s="16" t="str">
        <f>VLOOKUP(A176,[2]ImportationMaterialProgrammingE!B:AN,39,0)</f>
        <v>2203696140</v>
      </c>
      <c r="R176" s="22">
        <f>VLOOKUP(E176,[3]Relatório!$B$1:$AK$65536,29,0)</f>
        <v>44616</v>
      </c>
      <c r="S176" s="17" t="str">
        <f>VLOOKUP(A176,[2]ImportationMaterialProgrammingE!B:F,5,0)</f>
        <v>VERDE</v>
      </c>
      <c r="T176" s="22">
        <f>VLOOKUP(E176,[3]Relatório!$B$1:$AK$65536,33,0)</f>
        <v>44616</v>
      </c>
      <c r="U176" s="18">
        <f t="shared" ca="1" si="8"/>
        <v>2</v>
      </c>
      <c r="X176" s="15" t="str">
        <f>VLOOKUP(A176,[2]ImportationMaterialProgrammingE!B:X,23,0)</f>
        <v>FINALIZADO</v>
      </c>
      <c r="Y176" s="1" t="str">
        <f>IF(X176="DTA TRANSP","",VLOOKUP(A176,[2]ImportationMaterialProgrammingE!$B:$V,21,0))</f>
        <v>25/02/2022</v>
      </c>
      <c r="Z176" s="22">
        <f>VLOOKUP(E176,[3]Relatório!$B$1:$AK$65536,36,0)</f>
        <v>44616</v>
      </c>
      <c r="AA176" s="3" t="s">
        <v>457</v>
      </c>
      <c r="AC176" s="24"/>
      <c r="AD176" s="24"/>
      <c r="AE176" s="24"/>
      <c r="AF176" s="24"/>
    </row>
    <row r="177" spans="1:32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VLOOKUP(A177,[2]ImportationMaterialProgrammingE!B:C,2,0)</f>
        <v>540201346</v>
      </c>
      <c r="F177" s="3" t="s">
        <v>585</v>
      </c>
      <c r="G177" s="3" t="s">
        <v>452</v>
      </c>
      <c r="H177" s="17">
        <f t="shared" ca="1" si="6"/>
        <v>74</v>
      </c>
      <c r="I177" s="15" t="str">
        <f>IF(VLOOKUP(A177,[2]ImportationMaterialProgrammingE!B:U,20,0)=0,"",VLOOKUP(A177,[2]ImportationMaterialProgrammingE!B:U,20,0))</f>
        <v>03/02/2022</v>
      </c>
      <c r="J177" s="15" t="str">
        <f>IF(VLOOKUP(A177,[2]ImportationMaterialProgrammingE!B:Y,24,0)&lt;&gt;"","Sim","Não")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P177" s="3" t="s">
        <v>586</v>
      </c>
      <c r="Q177" s="16" t="str">
        <f>VLOOKUP(A177,[2]ImportationMaterialProgrammingE!B:AN,39,0)</f>
        <v>2203513704</v>
      </c>
      <c r="R177" s="22">
        <f>VLOOKUP(E177,[3]Relatório!$B$1:$AK$65536,29,0)</f>
        <v>44614</v>
      </c>
      <c r="S177" s="17" t="str">
        <f>VLOOKUP(A177,[2]ImportationMaterialProgrammingE!B:F,5,0)</f>
        <v>VERDE</v>
      </c>
      <c r="T177" s="22">
        <f>VLOOKUP(E177,[3]Relatório!$B$1:$AK$65536,33,0)</f>
        <v>44614</v>
      </c>
      <c r="U177" s="18">
        <f t="shared" ca="1" si="8"/>
        <v>0</v>
      </c>
      <c r="X177" s="15" t="str">
        <f>VLOOKUP(A177,[2]ImportationMaterialProgrammingE!B:X,23,0)</f>
        <v>FINALIZADO</v>
      </c>
      <c r="Y177" s="1" t="str">
        <f>IF(X177="DTA TRANSP","",VLOOKUP(A177,[2]ImportationMaterialProgrammingE!$B:$V,21,0))</f>
        <v>03/03/2022</v>
      </c>
      <c r="Z177" s="22">
        <f>VLOOKUP(E177,[3]Relatório!$B$1:$AK$65536,36,0)</f>
        <v>44622</v>
      </c>
      <c r="AA177" s="3" t="s">
        <v>457</v>
      </c>
      <c r="AC177" s="24"/>
      <c r="AD177" s="24"/>
      <c r="AE177" s="24"/>
      <c r="AF177" s="24"/>
    </row>
    <row r="178" spans="1:32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VLOOKUP(A178,[2]ImportationMaterialProgrammingE!B:C,2,0)</f>
        <v>540201348</v>
      </c>
      <c r="F178" s="3" t="s">
        <v>585</v>
      </c>
      <c r="G178" s="3" t="s">
        <v>452</v>
      </c>
      <c r="H178" s="17">
        <f t="shared" ca="1" si="6"/>
        <v>74</v>
      </c>
      <c r="I178" s="15" t="str">
        <f>IF(VLOOKUP(A178,[2]ImportationMaterialProgrammingE!B:U,20,0)=0,"",VLOOKUP(A178,[2]ImportationMaterialProgrammingE!B:U,20,0))</f>
        <v>21/03/2022</v>
      </c>
      <c r="J178" s="15" t="str">
        <f>IF(VLOOKUP(A178,[2]ImportationMaterialProgrammingE!B:Y,24,0)&lt;&gt;"","Sim","Não")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P178" s="3" t="s">
        <v>586</v>
      </c>
      <c r="Q178" s="16" t="str">
        <f>VLOOKUP(A178,[2]ImportationMaterialProgrammingE!B:AN,39,0)</f>
        <v xml:space="preserve">          </v>
      </c>
      <c r="R178" s="22" t="str">
        <f>VLOOKUP(E178,[3]Relatório!$B$1:$AK$65536,29,0)</f>
        <v/>
      </c>
      <c r="S178" s="17" t="str">
        <f>VLOOKUP(A178,[2]ImportationMaterialProgrammingE!B:F,5,0)</f>
        <v/>
      </c>
      <c r="T178" s="22" t="str">
        <f>VLOOKUP(E178,[3]Relatório!$B$1:$AK$65536,33,0)</f>
        <v/>
      </c>
      <c r="U178" s="18" t="str">
        <f t="shared" ca="1" si="8"/>
        <v/>
      </c>
      <c r="X178" s="15" t="str">
        <f>VLOOKUP(A178,[2]ImportationMaterialProgrammingE!B:X,23,0)</f>
        <v/>
      </c>
      <c r="Y178" s="1" t="str">
        <f>IF(X178="DTA TRANSP","",VLOOKUP(A178,[2]ImportationMaterialProgrammingE!$B:$V,21,0))</f>
        <v/>
      </c>
      <c r="Z178" s="22" t="str">
        <f>VLOOKUP(E178,[3]Relatório!$B$1:$AK$65536,36,0)</f>
        <v/>
      </c>
      <c r="AC178" s="24"/>
      <c r="AD178" s="24"/>
      <c r="AE178" s="24"/>
      <c r="AF178" s="24"/>
    </row>
    <row r="179" spans="1:32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VLOOKUP(A179,[2]ImportationMaterialProgrammingE!B:C,2,0)</f>
        <v>540201347</v>
      </c>
      <c r="F179" s="3" t="s">
        <v>585</v>
      </c>
      <c r="G179" s="3" t="s">
        <v>452</v>
      </c>
      <c r="H179" s="17">
        <f t="shared" ca="1" si="6"/>
        <v>74</v>
      </c>
      <c r="I179" s="15" t="str">
        <f>IF(VLOOKUP(A179,[2]ImportationMaterialProgrammingE!B:U,20,0)=0,"",VLOOKUP(A179,[2]ImportationMaterialProgrammingE!B:U,20,0))</f>
        <v>25/02/2022</v>
      </c>
      <c r="J179" s="15" t="str">
        <f>IF(VLOOKUP(A179,[2]ImportationMaterialProgrammingE!B:Y,24,0)&lt;&gt;"","Sim","Não")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P179" s="3" t="s">
        <v>586</v>
      </c>
      <c r="Q179" s="16" t="str">
        <f>VLOOKUP(A179,[2]ImportationMaterialProgrammingE!B:AN,39,0)</f>
        <v>2203695055</v>
      </c>
      <c r="R179" s="22">
        <f>VLOOKUP(E179,[3]Relatório!$B$1:$AK$65536,29,0)</f>
        <v>44616</v>
      </c>
      <c r="S179" s="17" t="str">
        <f>VLOOKUP(A179,[2]ImportationMaterialProgrammingE!B:F,5,0)</f>
        <v>VERDE</v>
      </c>
      <c r="T179" s="22">
        <f>VLOOKUP(E179,[3]Relatório!$B$1:$AK$65536,33,0)</f>
        <v>44616</v>
      </c>
      <c r="U179" s="18">
        <f t="shared" ca="1" si="8"/>
        <v>2</v>
      </c>
      <c r="X179" s="15" t="str">
        <f>VLOOKUP(A179,[2]ImportationMaterialProgrammingE!B:X,23,0)</f>
        <v>FINALIZADO</v>
      </c>
      <c r="Y179" s="1" t="str">
        <f>IF(X179="DTA TRANSP","",VLOOKUP(A179,[2]ImportationMaterialProgrammingE!$B:$V,21,0))</f>
        <v>25/02/2022</v>
      </c>
      <c r="Z179" s="22">
        <f>VLOOKUP(E179,[3]Relatório!$B$1:$AK$65536,36,0)</f>
        <v>44616</v>
      </c>
      <c r="AA179" s="3" t="s">
        <v>457</v>
      </c>
      <c r="AC179" s="24"/>
      <c r="AD179" s="24"/>
      <c r="AE179" s="24"/>
      <c r="AF179" s="24"/>
    </row>
    <row r="180" spans="1:32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VLOOKUP(A180,[2]ImportationMaterialProgrammingE!B:C,2,0)</f>
        <v>540201361</v>
      </c>
      <c r="F180" s="3" t="s">
        <v>585</v>
      </c>
      <c r="G180" s="3" t="s">
        <v>452</v>
      </c>
      <c r="H180" s="17">
        <f t="shared" ca="1" si="6"/>
        <v>74</v>
      </c>
      <c r="I180" s="15" t="e">
        <f>IF(VLOOKUP(A180,[2]ImportationMaterialProgrammingE!B:U,20,0)=0,"",VLOOKUP(A180,[2]ImportationMaterialProgrammingE!B:U,20,0))</f>
        <v>#REF!</v>
      </c>
      <c r="J180" s="15" t="str">
        <f>IF(VLOOKUP(A180,[2]ImportationMaterialProgrammingE!B:Y,24,0)&lt;&gt;"","Sim","Não")</f>
        <v>Não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P180" s="3" t="s">
        <v>586</v>
      </c>
      <c r="Q180" s="16" t="str">
        <f>VLOOKUP(A180,[2]ImportationMaterialProgrammingE!B:AN,39,0)</f>
        <v xml:space="preserve">          </v>
      </c>
      <c r="R180" s="22" t="str">
        <f>VLOOKUP(E180,[3]Relatório!$B$1:$AK$65536,29,0)</f>
        <v/>
      </c>
      <c r="S180" s="17" t="str">
        <f>VLOOKUP(A180,[2]ImportationMaterialProgrammingE!B:F,5,0)</f>
        <v/>
      </c>
      <c r="T180" s="22" t="str">
        <f>VLOOKUP(E180,[3]Relatório!$B$1:$AK$65536,33,0)</f>
        <v/>
      </c>
      <c r="U180" s="18" t="str">
        <f t="shared" ca="1" si="8"/>
        <v/>
      </c>
      <c r="X180" s="15" t="str">
        <f>VLOOKUP(A180,[2]ImportationMaterialProgrammingE!B:X,23,0)</f>
        <v>DTA TRANSP</v>
      </c>
      <c r="Y180" s="1" t="str">
        <f>IF(X180="DTA TRANSP","",VLOOKUP(A180,[2]ImportationMaterialProgrammingE!$B:$V,21,0))</f>
        <v/>
      </c>
      <c r="Z180" s="22" t="str">
        <f>VLOOKUP(E180,[3]Relatório!$B$1:$AK$65536,36,0)</f>
        <v/>
      </c>
      <c r="AC180" s="24"/>
      <c r="AD180" s="24"/>
      <c r="AE180" s="24"/>
      <c r="AF180" s="24"/>
    </row>
    <row r="181" spans="1:32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VLOOKUP(A181,[2]ImportationMaterialProgrammingE!B:C,2,0)</f>
        <v>540201349</v>
      </c>
      <c r="F181" s="3" t="s">
        <v>585</v>
      </c>
      <c r="G181" s="3" t="s">
        <v>452</v>
      </c>
      <c r="H181" s="17">
        <f t="shared" ca="1" si="6"/>
        <v>74</v>
      </c>
      <c r="I181" s="15" t="e">
        <f>IF(VLOOKUP(A181,[2]ImportationMaterialProgrammingE!B:U,20,0)=0,"",VLOOKUP(A181,[2]ImportationMaterialProgrammingE!B:U,20,0))</f>
        <v>#REF!</v>
      </c>
      <c r="J181" s="15" t="str">
        <f>IF(VLOOKUP(A181,[2]ImportationMaterialProgrammingE!B:Y,24,0)&lt;&gt;"","Sim","Não")</f>
        <v>Não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P181" s="3" t="s">
        <v>586</v>
      </c>
      <c r="Q181" s="16" t="str">
        <f>VLOOKUP(A181,[2]ImportationMaterialProgrammingE!B:AN,39,0)</f>
        <v xml:space="preserve">          </v>
      </c>
      <c r="R181" s="22" t="str">
        <f>VLOOKUP(E181,[3]Relatório!$B$1:$AK$65536,29,0)</f>
        <v/>
      </c>
      <c r="S181" s="17" t="str">
        <f>VLOOKUP(A181,[2]ImportationMaterialProgrammingE!B:F,5,0)</f>
        <v/>
      </c>
      <c r="T181" s="22" t="str">
        <f>VLOOKUP(E181,[3]Relatório!$B$1:$AK$65536,33,0)</f>
        <v/>
      </c>
      <c r="U181" s="18" t="str">
        <f t="shared" ca="1" si="8"/>
        <v/>
      </c>
      <c r="X181" s="15" t="str">
        <f>VLOOKUP(A181,[2]ImportationMaterialProgrammingE!B:X,23,0)</f>
        <v>DTA TRANSP</v>
      </c>
      <c r="Y181" s="1" t="str">
        <f>IF(X181="DTA TRANSP","",VLOOKUP(A181,[2]ImportationMaterialProgrammingE!$B:$V,21,0))</f>
        <v/>
      </c>
      <c r="Z181" s="22" t="str">
        <f>VLOOKUP(E181,[3]Relatório!$B$1:$AK$65536,36,0)</f>
        <v/>
      </c>
      <c r="AC181" s="24"/>
      <c r="AD181" s="24"/>
      <c r="AE181" s="24"/>
      <c r="AF181" s="24"/>
    </row>
    <row r="182" spans="1:32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VLOOKUP(A182,[2]ImportationMaterialProgrammingE!B:C,2,0)</f>
        <v>540201350</v>
      </c>
      <c r="F182" s="3" t="s">
        <v>585</v>
      </c>
      <c r="G182" s="3" t="s">
        <v>452</v>
      </c>
      <c r="H182" s="17">
        <f t="shared" ca="1" si="6"/>
        <v>74</v>
      </c>
      <c r="I182" s="15" t="str">
        <f>IF(VLOOKUP(A182,[2]ImportationMaterialProgrammingE!B:U,20,0)=0,"",VLOOKUP(A182,[2]ImportationMaterialProgrammingE!B:U,20,0))</f>
        <v>24/02/2022</v>
      </c>
      <c r="J182" s="15" t="str">
        <f>IF(VLOOKUP(A182,[2]ImportationMaterialProgrammingE!B:Y,24,0)&lt;&gt;"","Sim","Não")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P182" s="3" t="s">
        <v>586</v>
      </c>
      <c r="Q182" s="16" t="str">
        <f>VLOOKUP(A182,[2]ImportationMaterialProgrammingE!B:AN,39,0)</f>
        <v>2203508743</v>
      </c>
      <c r="R182" s="22">
        <f>VLOOKUP(E182,[3]Relatório!$B$1:$AK$65536,29,0)</f>
        <v>44614</v>
      </c>
      <c r="S182" s="17" t="str">
        <f>VLOOKUP(A182,[2]ImportationMaterialProgrammingE!B:F,5,0)</f>
        <v>VERDE</v>
      </c>
      <c r="T182" s="22">
        <f>VLOOKUP(E182,[3]Relatório!$B$1:$AK$65536,33,0)</f>
        <v>44614</v>
      </c>
      <c r="U182" s="18">
        <f t="shared" ca="1" si="8"/>
        <v>0</v>
      </c>
      <c r="X182" s="15" t="str">
        <f>VLOOKUP(A182,[2]ImportationMaterialProgrammingE!B:X,23,0)</f>
        <v>MBB</v>
      </c>
      <c r="Y182" s="1" t="str">
        <f>IF(X182="DTA TRANSP","",VLOOKUP(A182,[2]ImportationMaterialProgrammingE!$B:$V,21,0))</f>
        <v>24/02/2022</v>
      </c>
      <c r="Z182" s="22">
        <f>VLOOKUP(E182,[3]Relatório!$B$1:$AK$65536,36,0)</f>
        <v>44615</v>
      </c>
      <c r="AA182" s="3" t="s">
        <v>457</v>
      </c>
      <c r="AC182" s="24"/>
      <c r="AD182" s="24"/>
      <c r="AE182" s="24"/>
      <c r="AF182" s="24"/>
    </row>
    <row r="183" spans="1:32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VLOOKUP(A183,[2]ImportationMaterialProgrammingE!B:C,2,0)</f>
        <v>540201359</v>
      </c>
      <c r="F183" s="3" t="s">
        <v>585</v>
      </c>
      <c r="G183" s="3" t="s">
        <v>452</v>
      </c>
      <c r="H183" s="17">
        <f t="shared" ca="1" si="6"/>
        <v>74</v>
      </c>
      <c r="I183" s="15" t="str">
        <f>IF(VLOOKUP(A183,[2]ImportationMaterialProgrammingE!B:U,20,0)=0,"",VLOOKUP(A183,[2]ImportationMaterialProgrammingE!B:U,20,0))</f>
        <v>02/03/2022</v>
      </c>
      <c r="J183" s="15" t="str">
        <f>IF(VLOOKUP(A183,[2]ImportationMaterialProgrammingE!B:Y,24,0)&lt;&gt;"","Sim","Não")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P183" s="3" t="s">
        <v>586</v>
      </c>
      <c r="Q183" s="16" t="str">
        <f>VLOOKUP(A183,[2]ImportationMaterialProgrammingE!B:AN,39,0)</f>
        <v>2203815964</v>
      </c>
      <c r="R183" s="22">
        <f>VLOOKUP(E183,[3]Relatório!$B$1:$AK$65536,29,0)</f>
        <v>44617</v>
      </c>
      <c r="S183" s="17" t="str">
        <f>VLOOKUP(A183,[2]ImportationMaterialProgrammingE!B:F,5,0)</f>
        <v>VERMELHO</v>
      </c>
      <c r="T183" s="22" t="str">
        <f>VLOOKUP(E183,[3]Relatório!$B$1:$AK$65536,33,0)</f>
        <v/>
      </c>
      <c r="U183" s="18" t="str">
        <f t="shared" ca="1" si="8"/>
        <v/>
      </c>
      <c r="X183" s="15" t="str">
        <f>VLOOKUP(A183,[2]ImportationMaterialProgrammingE!B:X,23,0)</f>
        <v>MBB</v>
      </c>
      <c r="Y183" s="1" t="str">
        <f>IF(X183="DTA TRANSP","",VLOOKUP(A183,[2]ImportationMaterialProgrammingE!$B:$V,21,0))</f>
        <v>02/03/2022</v>
      </c>
      <c r="Z183" s="22" t="str">
        <f>VLOOKUP(E183,[3]Relatório!$B$1:$AK$65536,36,0)</f>
        <v/>
      </c>
      <c r="AC183" s="24"/>
      <c r="AD183" s="24"/>
      <c r="AE183" s="24"/>
      <c r="AF183" s="24"/>
    </row>
    <row r="184" spans="1:32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VLOOKUP(A184,[2]ImportationMaterialProgrammingE!B:C,2,0)</f>
        <v>540201362</v>
      </c>
      <c r="F184" s="3" t="s">
        <v>585</v>
      </c>
      <c r="G184" s="3" t="s">
        <v>452</v>
      </c>
      <c r="H184" s="17">
        <f t="shared" ca="1" si="6"/>
        <v>74</v>
      </c>
      <c r="I184" s="15" t="str">
        <f>IF(VLOOKUP(A184,[2]ImportationMaterialProgrammingE!B:U,20,0)=0,"",VLOOKUP(A184,[2]ImportationMaterialProgrammingE!B:U,20,0))</f>
        <v>24/02/2022</v>
      </c>
      <c r="J184" s="15" t="str">
        <f>IF(VLOOKUP(A184,[2]ImportationMaterialProgrammingE!B:Y,24,0)&lt;&gt;"","Sim","Não")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P184" s="3" t="s">
        <v>586</v>
      </c>
      <c r="Q184" s="16" t="str">
        <f>VLOOKUP(A184,[2]ImportationMaterialProgrammingE!B:AN,39,0)</f>
        <v>2203608640</v>
      </c>
      <c r="R184" s="22">
        <f>VLOOKUP(E184,[3]Relatório!$B$1:$AK$65536,29,0)</f>
        <v>44615</v>
      </c>
      <c r="S184" s="17" t="str">
        <f>VLOOKUP(A184,[2]ImportationMaterialProgrammingE!B:F,5,0)</f>
        <v>VERDE</v>
      </c>
      <c r="T184" s="22">
        <f>VLOOKUP(E184,[3]Relatório!$B$1:$AK$65536,33,0)</f>
        <v>44615</v>
      </c>
      <c r="U184" s="18">
        <f t="shared" ca="1" si="8"/>
        <v>1</v>
      </c>
      <c r="X184" s="15" t="str">
        <f>VLOOKUP(A184,[2]ImportationMaterialProgrammingE!B:X,23,0)</f>
        <v>FINALIZADO</v>
      </c>
      <c r="Y184" s="1" t="str">
        <f>IF(X184="DTA TRANSP","",VLOOKUP(A184,[2]ImportationMaterialProgrammingE!$B:$V,21,0))</f>
        <v/>
      </c>
      <c r="Z184" s="22">
        <f>VLOOKUP(E184,[3]Relatório!$B$1:$AK$65536,36,0)</f>
        <v>44615</v>
      </c>
      <c r="AA184" s="3" t="s">
        <v>457</v>
      </c>
      <c r="AC184" s="24"/>
      <c r="AD184" s="24"/>
      <c r="AE184" s="24"/>
      <c r="AF184" s="24"/>
    </row>
    <row r="185" spans="1:32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VLOOKUP(A185,[2]ImportationMaterialProgrammingE!B:C,2,0)</f>
        <v>540201353</v>
      </c>
      <c r="F185" s="3" t="s">
        <v>585</v>
      </c>
      <c r="G185" s="3" t="s">
        <v>452</v>
      </c>
      <c r="H185" s="17">
        <f t="shared" ca="1" si="6"/>
        <v>74</v>
      </c>
      <c r="I185" s="15" t="str">
        <f>IF(VLOOKUP(A185,[2]ImportationMaterialProgrammingE!B:U,20,0)=0,"",VLOOKUP(A185,[2]ImportationMaterialProgrammingE!B:U,20,0))</f>
        <v>24/02/2022</v>
      </c>
      <c r="J185" s="15" t="str">
        <f>IF(VLOOKUP(A185,[2]ImportationMaterialProgrammingE!B:Y,24,0)&lt;&gt;"","Sim","Não")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P185" s="3" t="s">
        <v>586</v>
      </c>
      <c r="Q185" s="16" t="str">
        <f>VLOOKUP(A185,[2]ImportationMaterialProgrammingE!B:AN,39,0)</f>
        <v>2203608675</v>
      </c>
      <c r="R185" s="22">
        <f>VLOOKUP(E185,[3]Relatório!$B$1:$AK$65536,29,0)</f>
        <v>44615</v>
      </c>
      <c r="S185" s="17" t="str">
        <f>VLOOKUP(A185,[2]ImportationMaterialProgrammingE!B:F,5,0)</f>
        <v>VERDE</v>
      </c>
      <c r="T185" s="22">
        <f>VLOOKUP(E185,[3]Relatório!$B$1:$AK$65536,33,0)</f>
        <v>44615</v>
      </c>
      <c r="U185" s="18">
        <f t="shared" ca="1" si="8"/>
        <v>1</v>
      </c>
      <c r="X185" s="15" t="str">
        <f>VLOOKUP(A185,[2]ImportationMaterialProgrammingE!B:X,23,0)</f>
        <v>FINALIZADO</v>
      </c>
      <c r="Y185" s="1" t="str">
        <f>IF(X185="DTA TRANSP","",VLOOKUP(A185,[2]ImportationMaterialProgrammingE!$B:$V,21,0))</f>
        <v>02/03/2022</v>
      </c>
      <c r="Z185" s="22">
        <f>VLOOKUP(E185,[3]Relatório!$B$1:$AK$65536,36,0)</f>
        <v>44615</v>
      </c>
      <c r="AA185" s="3" t="s">
        <v>457</v>
      </c>
      <c r="AC185" s="24"/>
      <c r="AD185" s="24"/>
      <c r="AE185" s="24"/>
      <c r="AF185" s="24"/>
    </row>
    <row r="186" spans="1:32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VLOOKUP(A186,[2]ImportationMaterialProgrammingE!B:C,2,0)</f>
        <v>540201351</v>
      </c>
      <c r="F186" s="3" t="s">
        <v>585</v>
      </c>
      <c r="G186" s="3" t="s">
        <v>452</v>
      </c>
      <c r="H186" s="17">
        <f t="shared" ca="1" si="6"/>
        <v>74</v>
      </c>
      <c r="I186" s="15" t="str">
        <f>IF(VLOOKUP(A186,[2]ImportationMaterialProgrammingE!B:U,20,0)=0,"",VLOOKUP(A186,[2]ImportationMaterialProgrammingE!B:U,20,0))</f>
        <v>02/03/2022</v>
      </c>
      <c r="J186" s="15" t="str">
        <f>IF(VLOOKUP(A186,[2]ImportationMaterialProgrammingE!B:Y,24,0)&lt;&gt;"","Sim","Não")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P186" s="3" t="s">
        <v>586</v>
      </c>
      <c r="Q186" s="16" t="str">
        <f>VLOOKUP(A186,[2]ImportationMaterialProgrammingE!B:AN,39,0)</f>
        <v>2203815956</v>
      </c>
      <c r="R186" s="22">
        <f>VLOOKUP(E186,[3]Relatório!$B$1:$AK$65536,29,0)</f>
        <v>44617</v>
      </c>
      <c r="S186" s="17" t="str">
        <f>VLOOKUP(A186,[2]ImportationMaterialProgrammingE!B:F,5,0)</f>
        <v>VERDE</v>
      </c>
      <c r="T186" s="22">
        <f>VLOOKUP(E186,[3]Relatório!$B$1:$AK$65536,33,0)</f>
        <v>44617</v>
      </c>
      <c r="U186" s="18">
        <f t="shared" ca="1" si="8"/>
        <v>3</v>
      </c>
      <c r="X186" s="15" t="str">
        <f>VLOOKUP(A186,[2]ImportationMaterialProgrammingE!B:X,23,0)</f>
        <v>FINALIZADO</v>
      </c>
      <c r="Y186" s="1" t="str">
        <f>IF(X186="DTA TRANSP","",VLOOKUP(A186,[2]ImportationMaterialProgrammingE!$B:$V,21,0))</f>
        <v>02/03/2022</v>
      </c>
      <c r="Z186" s="22">
        <f>VLOOKUP(E186,[3]Relatório!$B$1:$AK$65536,36,0)</f>
        <v>44617</v>
      </c>
      <c r="AA186" s="3" t="s">
        <v>457</v>
      </c>
      <c r="AC186" s="24"/>
      <c r="AD186" s="24"/>
      <c r="AE186" s="24"/>
      <c r="AF186" s="24"/>
    </row>
    <row r="187" spans="1:32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VLOOKUP(A187,[2]ImportationMaterialProgrammingE!B:C,2,0)</f>
        <v>540201352</v>
      </c>
      <c r="F187" s="3" t="s">
        <v>585</v>
      </c>
      <c r="G187" s="3" t="s">
        <v>452</v>
      </c>
      <c r="H187" s="17">
        <f t="shared" ca="1" si="6"/>
        <v>74</v>
      </c>
      <c r="I187" s="15" t="e">
        <f>IF(VLOOKUP(A187,[2]ImportationMaterialProgrammingE!B:U,20,0)=0,"",VLOOKUP(A187,[2]ImportationMaterialProgrammingE!B:U,20,0))</f>
        <v>#REF!</v>
      </c>
      <c r="J187" s="15" t="str">
        <f>IF(VLOOKUP(A187,[2]ImportationMaterialProgrammingE!B:Y,24,0)&lt;&gt;"","Sim","Não")</f>
        <v>Não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P187" s="3" t="s">
        <v>586</v>
      </c>
      <c r="Q187" s="16" t="str">
        <f>VLOOKUP(A187,[2]ImportationMaterialProgrammingE!B:AN,39,0)</f>
        <v xml:space="preserve">          </v>
      </c>
      <c r="R187" s="22" t="str">
        <f>VLOOKUP(E187,[3]Relatório!$B$1:$AK$65536,29,0)</f>
        <v/>
      </c>
      <c r="S187" s="17" t="str">
        <f>VLOOKUP(A187,[2]ImportationMaterialProgrammingE!B:F,5,0)</f>
        <v/>
      </c>
      <c r="T187" s="22" t="str">
        <f>VLOOKUP(E187,[3]Relatório!$B$1:$AK$65536,33,0)</f>
        <v/>
      </c>
      <c r="U187" s="18" t="str">
        <f t="shared" ca="1" si="8"/>
        <v/>
      </c>
      <c r="X187" s="15" t="str">
        <f>VLOOKUP(A187,[2]ImportationMaterialProgrammingE!B:X,23,0)</f>
        <v>DTA TRANSP</v>
      </c>
      <c r="Y187" s="1" t="str">
        <f>IF(X187="DTA TRANSP","",VLOOKUP(A187,[2]ImportationMaterialProgrammingE!$B:$V,21,0))</f>
        <v/>
      </c>
      <c r="Z187" s="22" t="str">
        <f>VLOOKUP(E187,[3]Relatório!$B$1:$AK$65536,36,0)</f>
        <v/>
      </c>
      <c r="AC187" s="24"/>
      <c r="AD187" s="24"/>
      <c r="AE187" s="24"/>
      <c r="AF187" s="24"/>
    </row>
    <row r="188" spans="1:32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VLOOKUP(A188,[2]ImportationMaterialProgrammingE!B:C,2,0)</f>
        <v>540201355</v>
      </c>
      <c r="F188" s="3" t="s">
        <v>585</v>
      </c>
      <c r="G188" s="3" t="s">
        <v>452</v>
      </c>
      <c r="H188" s="17">
        <f t="shared" ca="1" si="6"/>
        <v>74</v>
      </c>
      <c r="I188" s="15" t="str">
        <f>IF(VLOOKUP(A188,[2]ImportationMaterialProgrammingE!B:U,20,0)=0,"",VLOOKUP(A188,[2]ImportationMaterialProgrammingE!B:U,20,0))</f>
        <v>10/03/2022</v>
      </c>
      <c r="J188" s="15" t="str">
        <f>IF(VLOOKUP(A188,[2]ImportationMaterialProgrammingE!B:Y,24,0)&lt;&gt;"","Sim","Não")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P188" s="3" t="s">
        <v>586</v>
      </c>
      <c r="Q188" s="16" t="str">
        <f>VLOOKUP(A188,[2]ImportationMaterialProgrammingE!B:AN,39,0)</f>
        <v>2204075883</v>
      </c>
      <c r="R188" s="22">
        <f>VLOOKUP(E188,[3]Relatório!$B$1:$AK$65536,29,0)</f>
        <v>44623</v>
      </c>
      <c r="S188" s="17" t="str">
        <f>VLOOKUP(A188,[2]ImportationMaterialProgrammingE!B:F,5,0)</f>
        <v>VERDE</v>
      </c>
      <c r="T188" s="22">
        <f>VLOOKUP(E188,[3]Relatório!$B$1:$AK$65536,33,0)</f>
        <v>44624</v>
      </c>
      <c r="U188" s="18">
        <f t="shared" ca="1" si="8"/>
        <v>10</v>
      </c>
      <c r="X188" s="15" t="str">
        <f>VLOOKUP(A188,[2]ImportationMaterialProgrammingE!B:X,23,0)</f>
        <v/>
      </c>
      <c r="Y188" s="1" t="str">
        <f>IF(X188="DTA TRANSP","",VLOOKUP(A188,[2]ImportationMaterialProgrammingE!$B:$V,21,0))</f>
        <v/>
      </c>
      <c r="Z188" s="22" t="str">
        <f>VLOOKUP(E188,[3]Relatório!$B$1:$AK$65536,36,0)</f>
        <v/>
      </c>
      <c r="AC188" s="24"/>
      <c r="AD188" s="24"/>
      <c r="AE188" s="24"/>
      <c r="AF188" s="24"/>
    </row>
    <row r="189" spans="1:32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VLOOKUP(A189,[2]ImportationMaterialProgrammingE!B:C,2,0)</f>
        <v>540201354</v>
      </c>
      <c r="F189" s="3" t="s">
        <v>585</v>
      </c>
      <c r="G189" s="3" t="s">
        <v>452</v>
      </c>
      <c r="H189" s="17">
        <f t="shared" ca="1" si="6"/>
        <v>74</v>
      </c>
      <c r="I189" s="15" t="e">
        <f>IF(VLOOKUP(A189,[2]ImportationMaterialProgrammingE!B:U,20,0)=0,"",VLOOKUP(A189,[2]ImportationMaterialProgrammingE!B:U,20,0))</f>
        <v>#REF!</v>
      </c>
      <c r="J189" s="15" t="str">
        <f>IF(VLOOKUP(A189,[2]ImportationMaterialProgrammingE!B:Y,24,0)&lt;&gt;"","Sim","Não")</f>
        <v>Não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P189" s="3" t="s">
        <v>586</v>
      </c>
      <c r="Q189" s="16" t="str">
        <f>VLOOKUP(A189,[2]ImportationMaterialProgrammingE!B:AN,39,0)</f>
        <v xml:space="preserve">          </v>
      </c>
      <c r="R189" s="22" t="str">
        <f>VLOOKUP(E189,[3]Relatório!$B$1:$AK$65536,29,0)</f>
        <v/>
      </c>
      <c r="S189" s="17" t="str">
        <f>VLOOKUP(A189,[2]ImportationMaterialProgrammingE!B:F,5,0)</f>
        <v/>
      </c>
      <c r="T189" s="22" t="str">
        <f>VLOOKUP(E189,[3]Relatório!$B$1:$AK$65536,33,0)</f>
        <v/>
      </c>
      <c r="U189" s="18" t="str">
        <f t="shared" ca="1" si="8"/>
        <v/>
      </c>
      <c r="X189" s="15" t="str">
        <f>VLOOKUP(A189,[2]ImportationMaterialProgrammingE!B:X,23,0)</f>
        <v>DTA TRANSP</v>
      </c>
      <c r="Y189" s="1" t="str">
        <f>IF(X189="DTA TRANSP","",VLOOKUP(A189,[2]ImportationMaterialProgrammingE!$B:$V,21,0))</f>
        <v/>
      </c>
      <c r="Z189" s="22" t="str">
        <f>VLOOKUP(E189,[3]Relatório!$B$1:$AK$65536,36,0)</f>
        <v/>
      </c>
      <c r="AC189" s="24"/>
      <c r="AD189" s="24"/>
      <c r="AE189" s="24"/>
      <c r="AF189" s="24"/>
    </row>
    <row r="190" spans="1:32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VLOOKUP(A190,[2]ImportationMaterialProgrammingE!B:C,2,0)</f>
        <v>540201356</v>
      </c>
      <c r="F190" s="3" t="s">
        <v>585</v>
      </c>
      <c r="G190" s="3" t="s">
        <v>452</v>
      </c>
      <c r="H190" s="17">
        <f t="shared" ca="1" si="6"/>
        <v>74</v>
      </c>
      <c r="I190" s="15" t="e">
        <f>IF(VLOOKUP(A190,[2]ImportationMaterialProgrammingE!B:U,20,0)=0,"",VLOOKUP(A190,[2]ImportationMaterialProgrammingE!B:U,20,0))</f>
        <v>#REF!</v>
      </c>
      <c r="J190" s="15" t="str">
        <f>IF(VLOOKUP(A190,[2]ImportationMaterialProgrammingE!B:Y,24,0)&lt;&gt;"","Sim","Não")</f>
        <v>Não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P190" s="3" t="s">
        <v>586</v>
      </c>
      <c r="Q190" s="16" t="str">
        <f>VLOOKUP(A190,[2]ImportationMaterialProgrammingE!B:AN,39,0)</f>
        <v xml:space="preserve">          </v>
      </c>
      <c r="R190" s="22" t="str">
        <f>VLOOKUP(E190,[3]Relatório!$B$1:$AK$65536,29,0)</f>
        <v/>
      </c>
      <c r="S190" s="17" t="str">
        <f>VLOOKUP(A190,[2]ImportationMaterialProgrammingE!B:F,5,0)</f>
        <v/>
      </c>
      <c r="T190" s="22" t="str">
        <f>VLOOKUP(E190,[3]Relatório!$B$1:$AK$65536,33,0)</f>
        <v/>
      </c>
      <c r="U190" s="18" t="str">
        <f t="shared" ca="1" si="8"/>
        <v/>
      </c>
      <c r="X190" s="15" t="str">
        <f>VLOOKUP(A190,[2]ImportationMaterialProgrammingE!B:X,23,0)</f>
        <v>DTA TRANSP</v>
      </c>
      <c r="Y190" s="1" t="str">
        <f>IF(X190="DTA TRANSP","",VLOOKUP(A190,[2]ImportationMaterialProgrammingE!$B:$V,21,0))</f>
        <v/>
      </c>
      <c r="Z190" s="22" t="str">
        <f>VLOOKUP(E190,[3]Relatório!$B$1:$AK$65536,36,0)</f>
        <v/>
      </c>
      <c r="AC190" s="24"/>
      <c r="AD190" s="24"/>
      <c r="AE190" s="24"/>
      <c r="AF190" s="24"/>
    </row>
    <row r="191" spans="1:32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VLOOKUP(A191,[2]ImportationMaterialProgrammingE!B:C,2,0)</f>
        <v>540201130</v>
      </c>
      <c r="F191" s="3" t="s">
        <v>585</v>
      </c>
      <c r="G191" s="3" t="s">
        <v>452</v>
      </c>
      <c r="H191" s="17">
        <f t="shared" ca="1" si="6"/>
        <v>74</v>
      </c>
      <c r="I191" s="15" t="str">
        <f>IF(VLOOKUP(A191,[2]ImportationMaterialProgrammingE!B:U,20,0)=0,"",VLOOKUP(A191,[2]ImportationMaterialProgrammingE!B:U,20,0))</f>
        <v>18/03/2022</v>
      </c>
      <c r="J191" s="15" t="str">
        <f>IF(VLOOKUP(A191,[2]ImportationMaterialProgrammingE!B:Y,24,0)&lt;&gt;"","Sim","Não")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P191" s="3" t="s">
        <v>586</v>
      </c>
      <c r="Q191" s="16" t="str">
        <f>VLOOKUP(A191,[2]ImportationMaterialProgrammingE!B:AN,39,0)</f>
        <v xml:space="preserve">          </v>
      </c>
      <c r="R191" s="22" t="str">
        <f>VLOOKUP(E191,[3]Relatório!$B$1:$AK$65536,29,0)</f>
        <v/>
      </c>
      <c r="S191" s="17" t="str">
        <f>VLOOKUP(A191,[2]ImportationMaterialProgrammingE!B:F,5,0)</f>
        <v/>
      </c>
      <c r="T191" s="22" t="str">
        <f>VLOOKUP(E191,[3]Relatório!$B$1:$AK$65536,33,0)</f>
        <v/>
      </c>
      <c r="U191" s="18" t="str">
        <f t="shared" ca="1" si="8"/>
        <v/>
      </c>
      <c r="X191" s="15" t="str">
        <f>VLOOKUP(A191,[2]ImportationMaterialProgrammingE!B:X,23,0)</f>
        <v/>
      </c>
      <c r="Y191" s="1" t="str">
        <f>IF(X191="DTA TRANSP","",VLOOKUP(A191,[2]ImportationMaterialProgrammingE!$B:$V,21,0))</f>
        <v/>
      </c>
      <c r="Z191" s="22" t="str">
        <f>VLOOKUP(E191,[3]Relatório!$B$1:$AK$65536,36,0)</f>
        <v/>
      </c>
      <c r="AC191" s="24"/>
      <c r="AD191" s="24"/>
      <c r="AE191" s="24"/>
      <c r="AF191" s="24"/>
    </row>
    <row r="192" spans="1:32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VLOOKUP(A192,[2]ImportationMaterialProgrammingE!B:C,2,0)</f>
        <v>540201357</v>
      </c>
      <c r="F192" s="3" t="s">
        <v>585</v>
      </c>
      <c r="G192" s="3" t="s">
        <v>452</v>
      </c>
      <c r="H192" s="17">
        <f t="shared" ca="1" si="6"/>
        <v>74</v>
      </c>
      <c r="I192" s="15" t="e">
        <f>IF(VLOOKUP(A192,[2]ImportationMaterialProgrammingE!B:U,20,0)=0,"",VLOOKUP(A192,[2]ImportationMaterialProgrammingE!B:U,20,0))</f>
        <v>#REF!</v>
      </c>
      <c r="J192" s="15" t="str">
        <f>IF(VLOOKUP(A192,[2]ImportationMaterialProgrammingE!B:Y,24,0)&lt;&gt;"","Sim","Não")</f>
        <v>Não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P192" s="3" t="s">
        <v>586</v>
      </c>
      <c r="Q192" s="16" t="str">
        <f>VLOOKUP(A192,[2]ImportationMaterialProgrammingE!B:AN,39,0)</f>
        <v xml:space="preserve">          </v>
      </c>
      <c r="R192" s="22" t="str">
        <f>VLOOKUP(E192,[3]Relatório!$B$1:$AK$65536,29,0)</f>
        <v/>
      </c>
      <c r="S192" s="17" t="str">
        <f>VLOOKUP(A192,[2]ImportationMaterialProgrammingE!B:F,5,0)</f>
        <v/>
      </c>
      <c r="T192" s="22" t="str">
        <f>VLOOKUP(E192,[3]Relatório!$B$1:$AK$65536,33,0)</f>
        <v/>
      </c>
      <c r="U192" s="18" t="str">
        <f t="shared" ca="1" si="8"/>
        <v/>
      </c>
      <c r="X192" s="15" t="str">
        <f>VLOOKUP(A192,[2]ImportationMaterialProgrammingE!B:X,23,0)</f>
        <v>DTA TRANSP</v>
      </c>
      <c r="Y192" s="1" t="str">
        <f>IF(X192="DTA TRANSP","",VLOOKUP(A192,[2]ImportationMaterialProgrammingE!$B:$V,21,0))</f>
        <v/>
      </c>
      <c r="Z192" s="22" t="str">
        <f>VLOOKUP(E192,[3]Relatório!$B$1:$AK$65536,36,0)</f>
        <v/>
      </c>
      <c r="AC192" s="24"/>
      <c r="AD192" s="24"/>
      <c r="AE192" s="24"/>
      <c r="AF192" s="24"/>
    </row>
    <row r="193" spans="1:32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VLOOKUP(A193,[2]ImportationMaterialProgrammingE!B:C,2,0)</f>
        <v>540201358</v>
      </c>
      <c r="F193" s="3" t="s">
        <v>585</v>
      </c>
      <c r="G193" s="3" t="s">
        <v>452</v>
      </c>
      <c r="H193" s="17">
        <f t="shared" ca="1" si="6"/>
        <v>74</v>
      </c>
      <c r="I193" s="15" t="e">
        <f>IF(VLOOKUP(A193,[2]ImportationMaterialProgrammingE!B:U,20,0)=0,"",VLOOKUP(A193,[2]ImportationMaterialProgrammingE!B:U,20,0))</f>
        <v>#REF!</v>
      </c>
      <c r="J193" s="15" t="str">
        <f>IF(VLOOKUP(A193,[2]ImportationMaterialProgrammingE!B:Y,24,0)&lt;&gt;"","Sim","Não")</f>
        <v>Não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P193" s="3" t="s">
        <v>586</v>
      </c>
      <c r="Q193" s="16" t="str">
        <f>VLOOKUP(A193,[2]ImportationMaterialProgrammingE!B:AN,39,0)</f>
        <v xml:space="preserve">          </v>
      </c>
      <c r="R193" s="22" t="str">
        <f>VLOOKUP(E193,[3]Relatório!$B$1:$AK$65536,29,0)</f>
        <v/>
      </c>
      <c r="S193" s="17" t="str">
        <f>VLOOKUP(A193,[2]ImportationMaterialProgrammingE!B:F,5,0)</f>
        <v/>
      </c>
      <c r="T193" s="22" t="str">
        <f>VLOOKUP(E193,[3]Relatório!$B$1:$AK$65536,33,0)</f>
        <v/>
      </c>
      <c r="U193" s="18" t="str">
        <f t="shared" ca="1" si="8"/>
        <v/>
      </c>
      <c r="X193" s="15" t="str">
        <f>VLOOKUP(A193,[2]ImportationMaterialProgrammingE!B:X,23,0)</f>
        <v>DTA TRANSP</v>
      </c>
      <c r="Y193" s="1" t="str">
        <f>IF(X193="DTA TRANSP","",VLOOKUP(A193,[2]ImportationMaterialProgrammingE!$B:$V,21,0))</f>
        <v/>
      </c>
      <c r="Z193" s="22" t="str">
        <f>VLOOKUP(E193,[3]Relatório!$B$1:$AK$65536,36,0)</f>
        <v/>
      </c>
      <c r="AC193" s="24"/>
      <c r="AD193" s="24"/>
      <c r="AE193" s="24"/>
      <c r="AF193" s="24"/>
    </row>
    <row r="194" spans="1:32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VLOOKUP(A194,[2]ImportationMaterialProgrammingE!B:C,2,0)</f>
        <v>540201135</v>
      </c>
      <c r="F194" s="3" t="s">
        <v>585</v>
      </c>
      <c r="G194" s="3" t="s">
        <v>452</v>
      </c>
      <c r="H194" s="17">
        <f t="shared" ca="1" si="6"/>
        <v>74</v>
      </c>
      <c r="I194" s="15" t="e">
        <f>IF(VLOOKUP(A194,[2]ImportationMaterialProgrammingE!B:U,20,0)=0,"",VLOOKUP(A194,[2]ImportationMaterialProgrammingE!B:U,20,0))</f>
        <v>#REF!</v>
      </c>
      <c r="J194" s="15" t="str">
        <f>IF(VLOOKUP(A194,[2]ImportationMaterialProgrammingE!B:Y,24,0)&lt;&gt;"","Sim","Não")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P194" s="3" t="s">
        <v>586</v>
      </c>
      <c r="Q194" s="16" t="str">
        <f>VLOOKUP(A194,[2]ImportationMaterialProgrammingE!B:AN,39,0)</f>
        <v>2203846053</v>
      </c>
      <c r="R194" s="22">
        <f>VLOOKUP(E194,[3]Relatório!$B$1:$AK$65536,29,0)</f>
        <v>44617</v>
      </c>
      <c r="S194" s="17" t="str">
        <f>VLOOKUP(A194,[2]ImportationMaterialProgrammingE!B:F,5,0)</f>
        <v>VERDE</v>
      </c>
      <c r="T194" s="22">
        <f>VLOOKUP(E194,[3]Relatório!$B$1:$AK$65536,33,0)</f>
        <v>44623</v>
      </c>
      <c r="U194" s="18">
        <f t="shared" ca="1" si="8"/>
        <v>9</v>
      </c>
      <c r="X194" s="15" t="str">
        <f>VLOOKUP(A194,[2]ImportationMaterialProgrammingE!B:X,23,0)</f>
        <v>DTA TRANSP</v>
      </c>
      <c r="Y194" s="1" t="str">
        <f>IF(X194="DTA TRANSP","",VLOOKUP(A194,[2]ImportationMaterialProgrammingE!$B:$V,21,0))</f>
        <v/>
      </c>
      <c r="Z194" s="22" t="str">
        <f>VLOOKUP(E194,[3]Relatório!$B$1:$AK$65536,36,0)</f>
        <v/>
      </c>
      <c r="AC194" s="24"/>
      <c r="AD194" s="24"/>
      <c r="AE194" s="24"/>
      <c r="AF194" s="24"/>
    </row>
    <row r="195" spans="1:32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VLOOKUP(A195,[2]ImportationMaterialProgrammingE!B:C,2,0)</f>
        <v>540201198</v>
      </c>
      <c r="F195" s="3" t="s">
        <v>585</v>
      </c>
      <c r="G195" s="3" t="s">
        <v>452</v>
      </c>
      <c r="H195" s="17">
        <f t="shared" ca="1" si="6"/>
        <v>74</v>
      </c>
      <c r="I195" s="15" t="str">
        <f>IF(VLOOKUP(A195,[2]ImportationMaterialProgrammingE!B:U,20,0)=0,"",VLOOKUP(A195,[2]ImportationMaterialProgrammingE!B:U,20,0))</f>
        <v>04/03/2022</v>
      </c>
      <c r="J195" s="15" t="str">
        <f>IF(VLOOKUP(A195,[2]ImportationMaterialProgrammingE!B:Y,24,0)&lt;&gt;"","Sim","Não")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P195" s="3" t="s">
        <v>586</v>
      </c>
      <c r="Q195" s="16" t="str">
        <f>VLOOKUP(A195,[2]ImportationMaterialProgrammingE!B:AN,39,0)</f>
        <v>2204075794</v>
      </c>
      <c r="R195" s="22">
        <f>VLOOKUP(E195,[3]Relatório!$B$1:$AK$65536,29,0)</f>
        <v>44623</v>
      </c>
      <c r="S195" s="17" t="str">
        <f>VLOOKUP(A195,[2]ImportationMaterialProgrammingE!B:F,5,0)</f>
        <v>VERDE</v>
      </c>
      <c r="T195" s="22">
        <f>VLOOKUP(E195,[3]Relatório!$B$1:$AK$65536,33,0)</f>
        <v>44624</v>
      </c>
      <c r="U195" s="18">
        <f t="shared" ca="1" si="8"/>
        <v>10</v>
      </c>
      <c r="X195" s="15" t="str">
        <f>VLOOKUP(A195,[2]ImportationMaterialProgrammingE!B:X,23,0)</f>
        <v/>
      </c>
      <c r="Y195" s="1" t="str">
        <f>IF(X195="DTA TRANSP","",VLOOKUP(A195,[2]ImportationMaterialProgrammingE!$B:$V,21,0))</f>
        <v/>
      </c>
      <c r="Z195" s="22" t="str">
        <f>VLOOKUP(E195,[3]Relatório!$B$1:$AK$65536,36,0)</f>
        <v/>
      </c>
      <c r="AC195" s="24"/>
      <c r="AD195" s="24"/>
      <c r="AE195" s="24"/>
      <c r="AF195" s="24"/>
    </row>
    <row r="196" spans="1:32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VLOOKUP(A196,[2]ImportationMaterialProgrammingE!B:C,2,0)</f>
        <v>540201363</v>
      </c>
      <c r="F196" s="3" t="s">
        <v>585</v>
      </c>
      <c r="G196" s="3" t="s">
        <v>452</v>
      </c>
      <c r="H196" s="17">
        <f t="shared" ca="1" si="6"/>
        <v>74</v>
      </c>
      <c r="I196" s="15" t="str">
        <f>IF(VLOOKUP(A196,[2]ImportationMaterialProgrammingE!B:U,20,0)=0,"",VLOOKUP(A196,[2]ImportationMaterialProgrammingE!B:U,20,0))</f>
        <v>22/02/2022</v>
      </c>
      <c r="J196" s="15" t="str">
        <f>IF(VLOOKUP(A196,[2]ImportationMaterialProgrammingE!B:Y,24,0)&lt;&gt;"","Sim","Não")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P196" s="3" t="s">
        <v>586</v>
      </c>
      <c r="Q196" s="16" t="str">
        <f>VLOOKUP(A196,[2]ImportationMaterialProgrammingE!B:AN,39,0)</f>
        <v>2203508727</v>
      </c>
      <c r="R196" s="22">
        <f>VLOOKUP(E196,[3]Relatório!$B$1:$AK$65536,29,0)</f>
        <v>44614</v>
      </c>
      <c r="S196" s="17" t="str">
        <f>VLOOKUP(A196,[2]ImportationMaterialProgrammingE!B:F,5,0)</f>
        <v>VERDE</v>
      </c>
      <c r="T196" s="22">
        <f>VLOOKUP(E196,[3]Relatório!$B$1:$AK$65536,33,0)</f>
        <v>44614</v>
      </c>
      <c r="U196" s="18">
        <f t="shared" ca="1" si="8"/>
        <v>0</v>
      </c>
      <c r="X196" s="15" t="str">
        <f>VLOOKUP(A196,[2]ImportationMaterialProgrammingE!B:X,23,0)</f>
        <v>FINALIZADO</v>
      </c>
      <c r="Y196" s="1" t="str">
        <f>IF(X196="DTA TRANSP","",VLOOKUP(A196,[2]ImportationMaterialProgrammingE!$B:$V,21,0))</f>
        <v>24/02/2022</v>
      </c>
      <c r="Z196" s="22">
        <f>VLOOKUP(E196,[3]Relatório!$B$1:$AK$65536,36,0)</f>
        <v>44615</v>
      </c>
      <c r="AA196" s="3" t="s">
        <v>457</v>
      </c>
      <c r="AC196" s="24"/>
      <c r="AD196" s="24"/>
      <c r="AE196" s="24"/>
      <c r="AF196" s="24"/>
    </row>
    <row r="197" spans="1:32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VLOOKUP(A197,[2]ImportationMaterialProgrammingE!B:C,2,0)</f>
        <v>540201364</v>
      </c>
      <c r="F197" s="3" t="s">
        <v>585</v>
      </c>
      <c r="G197" s="3" t="s">
        <v>452</v>
      </c>
      <c r="H197" s="17">
        <f t="shared" ref="H197:H260" ca="1" si="9">IFERROR(IF(D197&gt;L197,90-_xlfn.DAYS(NOW(),D197),90-_xlfn.DAYS(NOW(),L197)),90-_xlfn.DAYS(NOW(),D197))</f>
        <v>74</v>
      </c>
      <c r="I197" s="15" t="e">
        <f>IF(VLOOKUP(A197,[2]ImportationMaterialProgrammingE!B:U,20,0)=0,"",VLOOKUP(A197,[2]ImportationMaterialProgrammingE!B:U,20,0))</f>
        <v>#REF!</v>
      </c>
      <c r="J197" s="15" t="str">
        <f>IF(VLOOKUP(A197,[2]ImportationMaterialProgrammingE!B:Y,24,0)&lt;&gt;"","Sim","Não")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P197" s="3" t="s">
        <v>586</v>
      </c>
      <c r="Q197" s="16" t="str">
        <f>VLOOKUP(A197,[2]ImportationMaterialProgrammingE!B:AN,39,0)</f>
        <v xml:space="preserve">          </v>
      </c>
      <c r="R197" s="22" t="str">
        <f>VLOOKUP(E197,[3]Relatório!$B$1:$AK$65536,29,0)</f>
        <v/>
      </c>
      <c r="S197" s="17" t="str">
        <f>VLOOKUP(A197,[2]ImportationMaterialProgrammingE!B:F,5,0)</f>
        <v/>
      </c>
      <c r="T197" s="22" t="str">
        <f>VLOOKUP(E197,[3]Relatório!$B$1:$AK$65536,33,0)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VLOOKUP(A197,[2]ImportationMaterialProgrammingE!B:X,23,0)</f>
        <v>DTA TRANSP</v>
      </c>
      <c r="Y197" s="1" t="str">
        <f>IF(X197="DTA TRANSP","",VLOOKUP(A197,[2]ImportationMaterialProgrammingE!$B:$V,21,0))</f>
        <v/>
      </c>
      <c r="Z197" s="22" t="str">
        <f>VLOOKUP(E197,[3]Relatório!$B$1:$AK$65536,36,0)</f>
        <v/>
      </c>
      <c r="AC197" s="24"/>
      <c r="AD197" s="24"/>
      <c r="AE197" s="24"/>
      <c r="AF197" s="24"/>
    </row>
    <row r="198" spans="1:32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VLOOKUP(A198,[2]ImportationMaterialProgrammingE!B:C,2,0)</f>
        <v>540201159</v>
      </c>
      <c r="F198" s="3" t="s">
        <v>585</v>
      </c>
      <c r="G198" s="3" t="s">
        <v>452</v>
      </c>
      <c r="H198" s="17">
        <f t="shared" ca="1" si="9"/>
        <v>74</v>
      </c>
      <c r="I198" s="15" t="e">
        <f>IF(VLOOKUP(A198,[2]ImportationMaterialProgrammingE!B:U,20,0)=0,"",VLOOKUP(A198,[2]ImportationMaterialProgrammingE!B:U,20,0))</f>
        <v>#REF!</v>
      </c>
      <c r="J198" s="15" t="str">
        <f>IF(VLOOKUP(A198,[2]ImportationMaterialProgrammingE!B:Y,24,0)&lt;&gt;"","Sim","Não")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P198" s="3" t="s">
        <v>586</v>
      </c>
      <c r="Q198" s="16" t="str">
        <f>VLOOKUP(A198,[2]ImportationMaterialProgrammingE!B:AN,39,0)</f>
        <v>2203846088</v>
      </c>
      <c r="R198" s="22">
        <f>VLOOKUP(E198,[3]Relatório!$B$1:$AK$65536,29,0)</f>
        <v>44617</v>
      </c>
      <c r="S198" s="17" t="str">
        <f>VLOOKUP(A198,[2]ImportationMaterialProgrammingE!B:F,5,0)</f>
        <v>VERDE</v>
      </c>
      <c r="T198" s="22">
        <f>VLOOKUP(E198,[3]Relatório!$B$1:$AK$65536,33,0)</f>
        <v>44623</v>
      </c>
      <c r="U198" s="18">
        <f t="shared" ca="1" si="11"/>
        <v>9</v>
      </c>
      <c r="X198" s="15" t="str">
        <f>VLOOKUP(A198,[2]ImportationMaterialProgrammingE!B:X,23,0)</f>
        <v>DTA TRANSP</v>
      </c>
      <c r="Y198" s="1" t="str">
        <f>IF(X198="DTA TRANSP","",VLOOKUP(A198,[2]ImportationMaterialProgrammingE!$B:$V,21,0))</f>
        <v/>
      </c>
      <c r="Z198" s="22" t="str">
        <f>VLOOKUP(E198,[3]Relatório!$B$1:$AK$65536,36,0)</f>
        <v/>
      </c>
      <c r="AC198" s="24"/>
      <c r="AD198" s="24"/>
      <c r="AE198" s="24"/>
      <c r="AF198" s="24"/>
    </row>
    <row r="199" spans="1:32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VLOOKUP(A199,[2]ImportationMaterialProgrammingE!B:C,2,0)</f>
        <v>540201162</v>
      </c>
      <c r="F199" s="3" t="s">
        <v>585</v>
      </c>
      <c r="G199" s="3" t="s">
        <v>452</v>
      </c>
      <c r="H199" s="17">
        <f t="shared" ca="1" si="9"/>
        <v>74</v>
      </c>
      <c r="I199" s="15" t="str">
        <f>IF(VLOOKUP(A199,[2]ImportationMaterialProgrammingE!B:U,20,0)=0,"",VLOOKUP(A199,[2]ImportationMaterialProgrammingE!B:U,20,0))</f>
        <v>22/02/2022</v>
      </c>
      <c r="J199" s="15" t="str">
        <f>IF(VLOOKUP(A199,[2]ImportationMaterialProgrammingE!B:Y,24,0)&lt;&gt;"","Sim","Não")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P199" s="3" t="s">
        <v>586</v>
      </c>
      <c r="Q199" s="16" t="str">
        <f>VLOOKUP(A199,[2]ImportationMaterialProgrammingE!B:AN,39,0)</f>
        <v>2203512104</v>
      </c>
      <c r="R199" s="22">
        <f>VLOOKUP(E199,[3]Relatório!$B$1:$AK$65536,29,0)</f>
        <v>44614</v>
      </c>
      <c r="S199" s="17" t="str">
        <f>VLOOKUP(A199,[2]ImportationMaterialProgrammingE!B:F,5,0)</f>
        <v>VERDE</v>
      </c>
      <c r="T199" s="22">
        <f>VLOOKUP(E199,[3]Relatório!$B$1:$AK$65536,33,0)</f>
        <v>44614</v>
      </c>
      <c r="U199" s="18">
        <f t="shared" ca="1" si="11"/>
        <v>0</v>
      </c>
      <c r="X199" s="15" t="str">
        <f>VLOOKUP(A199,[2]ImportationMaterialProgrammingE!B:X,23,0)</f>
        <v>SBL</v>
      </c>
      <c r="Y199" s="1" t="str">
        <f>IF(X199="DTA TRANSP","",VLOOKUP(A199,[2]ImportationMaterialProgrammingE!$B:$V,21,0))</f>
        <v>24/02/2022</v>
      </c>
      <c r="Z199" s="22">
        <f>VLOOKUP(E199,[3]Relatório!$B$1:$AK$65536,36,0)</f>
        <v>44615</v>
      </c>
      <c r="AA199" s="3" t="s">
        <v>457</v>
      </c>
      <c r="AC199" s="24"/>
      <c r="AD199" s="24"/>
      <c r="AE199" s="24"/>
      <c r="AF199" s="24"/>
    </row>
    <row r="200" spans="1:32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VLOOKUP(A200,[2]ImportationMaterialProgrammingE!B:C,2,0)</f>
        <v>540201161</v>
      </c>
      <c r="F200" s="3" t="s">
        <v>585</v>
      </c>
      <c r="G200" s="3" t="s">
        <v>452</v>
      </c>
      <c r="H200" s="17">
        <f t="shared" ca="1" si="9"/>
        <v>74</v>
      </c>
      <c r="I200" s="15" t="e">
        <f>IF(VLOOKUP(A200,[2]ImportationMaterialProgrammingE!B:U,20,0)=0,"",VLOOKUP(A200,[2]ImportationMaterialProgrammingE!B:U,20,0))</f>
        <v>#REF!</v>
      </c>
      <c r="J200" s="15" t="str">
        <f>IF(VLOOKUP(A200,[2]ImportationMaterialProgrammingE!B:Y,24,0)&lt;&gt;"","Sim","Não")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VLOOKUP(A200,[2]ImportationMaterialProgrammingE!B:AN,39,0)</f>
        <v xml:space="preserve">          </v>
      </c>
      <c r="R200" s="22" t="str">
        <f>VLOOKUP(E200,[3]Relatório!$B$1:$AK$65536,29,0)</f>
        <v/>
      </c>
      <c r="S200" s="17" t="str">
        <f>VLOOKUP(A200,[2]ImportationMaterialProgrammingE!B:F,5,0)</f>
        <v/>
      </c>
      <c r="T200" s="22" t="str">
        <f>VLOOKUP(E200,[3]Relatório!$B$1:$AK$65536,33,0)</f>
        <v/>
      </c>
      <c r="U200" s="18" t="str">
        <f t="shared" ca="1" si="11"/>
        <v/>
      </c>
      <c r="X200" s="15" t="str">
        <f>VLOOKUP(A200,[2]ImportationMaterialProgrammingE!B:X,23,0)</f>
        <v>DTA TRANSP</v>
      </c>
      <c r="Y200" s="1" t="str">
        <f>IF(X200="DTA TRANSP","",VLOOKUP(A200,[2]ImportationMaterialProgrammingE!$B:$V,21,0))</f>
        <v/>
      </c>
      <c r="Z200" s="22" t="str">
        <f>VLOOKUP(E200,[3]Relatório!$B$1:$AK$65536,36,0)</f>
        <v/>
      </c>
      <c r="AC200" s="24"/>
      <c r="AD200" s="24"/>
      <c r="AE200" s="24"/>
      <c r="AF200" s="24"/>
    </row>
    <row r="201" spans="1:32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VLOOKUP(A201,[2]ImportationMaterialProgrammingE!B:C,2,0)</f>
        <v>540201160</v>
      </c>
      <c r="F201" s="3" t="s">
        <v>585</v>
      </c>
      <c r="G201" s="3" t="s">
        <v>452</v>
      </c>
      <c r="H201" s="17">
        <f t="shared" ca="1" si="9"/>
        <v>74</v>
      </c>
      <c r="I201" s="15" t="str">
        <f>IF(VLOOKUP(A201,[2]ImportationMaterialProgrammingE!B:U,20,0)=0,"",VLOOKUP(A201,[2]ImportationMaterialProgrammingE!B:U,20,0))</f>
        <v>08/03/2022</v>
      </c>
      <c r="J201" s="15" t="str">
        <f>IF(VLOOKUP(A201,[2]ImportationMaterialProgrammingE!B:Y,24,0)&lt;&gt;"","Sim","Não")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P201" s="3" t="s">
        <v>586</v>
      </c>
      <c r="Q201" s="16" t="str">
        <f>VLOOKUP(A201,[2]ImportationMaterialProgrammingE!B:AN,39,0)</f>
        <v>2204211108</v>
      </c>
      <c r="R201" s="22">
        <f>VLOOKUP(E201,[3]Relatório!$B$1:$AK$65536,29,0)</f>
        <v>44624</v>
      </c>
      <c r="S201" s="17" t="str">
        <f>VLOOKUP(A201,[2]ImportationMaterialProgrammingE!B:F,5,0)</f>
        <v>VERDE</v>
      </c>
      <c r="T201" s="22">
        <f>VLOOKUP(E201,[3]Relatório!$B$1:$AK$65536,33,0)</f>
        <v>44627</v>
      </c>
      <c r="U201" s="18">
        <f t="shared" ca="1" si="11"/>
        <v>13</v>
      </c>
      <c r="X201" s="15" t="str">
        <f>VLOOKUP(A201,[2]ImportationMaterialProgrammingE!B:X,23,0)</f>
        <v>SBL</v>
      </c>
      <c r="Y201" s="1" t="str">
        <f>IF(X201="DTA TRANSP","",VLOOKUP(A201,[2]ImportationMaterialProgrammingE!$B:$V,21,0))</f>
        <v>08/03/2022</v>
      </c>
      <c r="Z201" s="22">
        <f>VLOOKUP(E201,[3]Relatório!$B$1:$AK$65536,36,0)</f>
        <v>44627</v>
      </c>
      <c r="AA201" s="3" t="s">
        <v>457</v>
      </c>
      <c r="AC201" s="24"/>
      <c r="AD201" s="24"/>
      <c r="AE201" s="24"/>
      <c r="AF201" s="24"/>
    </row>
    <row r="202" spans="1:32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VLOOKUP(A202,[2]ImportationMaterialProgrammingE!B:C,2,0)</f>
        <v>540201163</v>
      </c>
      <c r="F202" s="3" t="s">
        <v>585</v>
      </c>
      <c r="G202" s="3" t="s">
        <v>452</v>
      </c>
      <c r="H202" s="17">
        <f t="shared" ca="1" si="9"/>
        <v>74</v>
      </c>
      <c r="I202" s="15" t="e">
        <f>IF(VLOOKUP(A202,[2]ImportationMaterialProgrammingE!B:U,20,0)=0,"",VLOOKUP(A202,[2]ImportationMaterialProgrammingE!B:U,20,0))</f>
        <v>#REF!</v>
      </c>
      <c r="J202" s="15" t="str">
        <f>IF(VLOOKUP(A202,[2]ImportationMaterialProgrammingE!B:Y,24,0)&lt;&gt;"","Sim","Não")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VLOOKUP(A202,[2]ImportationMaterialProgrammingE!B:AN,39,0)</f>
        <v xml:space="preserve">          </v>
      </c>
      <c r="R202" s="22" t="str">
        <f>VLOOKUP(E202,[3]Relatório!$B$1:$AK$65536,29,0)</f>
        <v/>
      </c>
      <c r="S202" s="17" t="str">
        <f>VLOOKUP(A202,[2]ImportationMaterialProgrammingE!B:F,5,0)</f>
        <v/>
      </c>
      <c r="T202" s="22" t="str">
        <f>VLOOKUP(E202,[3]Relatório!$B$1:$AK$65536,33,0)</f>
        <v/>
      </c>
      <c r="U202" s="18" t="str">
        <f t="shared" ca="1" si="11"/>
        <v/>
      </c>
      <c r="X202" s="15" t="str">
        <f>VLOOKUP(A202,[2]ImportationMaterialProgrammingE!B:X,23,0)</f>
        <v>DTA TRANSP</v>
      </c>
      <c r="Y202" s="1" t="str">
        <f>IF(X202="DTA TRANSP","",VLOOKUP(A202,[2]ImportationMaterialProgrammingE!$B:$V,21,0))</f>
        <v/>
      </c>
      <c r="Z202" s="22" t="str">
        <f>VLOOKUP(E202,[3]Relatório!$B$1:$AK$65536,36,0)</f>
        <v/>
      </c>
      <c r="AC202" s="24"/>
      <c r="AD202" s="24"/>
      <c r="AE202" s="24"/>
      <c r="AF202" s="24"/>
    </row>
    <row r="203" spans="1:32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VLOOKUP(A203,[2]ImportationMaterialProgrammingE!B:C,2,0)</f>
        <v>540201164</v>
      </c>
      <c r="F203" s="3" t="s">
        <v>585</v>
      </c>
      <c r="G203" s="3" t="s">
        <v>452</v>
      </c>
      <c r="H203" s="17">
        <f t="shared" ca="1" si="9"/>
        <v>74</v>
      </c>
      <c r="I203" s="15" t="e">
        <f>IF(VLOOKUP(A203,[2]ImportationMaterialProgrammingE!B:U,20,0)=0,"",VLOOKUP(A203,[2]ImportationMaterialProgrammingE!B:U,20,0))</f>
        <v>#REF!</v>
      </c>
      <c r="J203" s="15" t="str">
        <f>IF(VLOOKUP(A203,[2]ImportationMaterialProgrammingE!B:Y,24,0)&lt;&gt;"","Sim","Não")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VLOOKUP(A203,[2]ImportationMaterialProgrammingE!B:AN,39,0)</f>
        <v xml:space="preserve">          </v>
      </c>
      <c r="R203" s="22" t="str">
        <f>VLOOKUP(E203,[3]Relatório!$B$1:$AK$65536,29,0)</f>
        <v/>
      </c>
      <c r="S203" s="17" t="str">
        <f>VLOOKUP(A203,[2]ImportationMaterialProgrammingE!B:F,5,0)</f>
        <v/>
      </c>
      <c r="T203" s="22" t="str">
        <f>VLOOKUP(E203,[3]Relatório!$B$1:$AK$65536,33,0)</f>
        <v/>
      </c>
      <c r="U203" s="18" t="str">
        <f t="shared" ca="1" si="11"/>
        <v/>
      </c>
      <c r="X203" s="15" t="str">
        <f>VLOOKUP(A203,[2]ImportationMaterialProgrammingE!B:X,23,0)</f>
        <v>DTA TRANSP</v>
      </c>
      <c r="Y203" s="1" t="str">
        <f>IF(X203="DTA TRANSP","",VLOOKUP(A203,[2]ImportationMaterialProgrammingE!$B:$V,21,0))</f>
        <v/>
      </c>
      <c r="Z203" s="22" t="str">
        <f>VLOOKUP(E203,[3]Relatório!$B$1:$AK$65536,36,0)</f>
        <v/>
      </c>
      <c r="AC203" s="24"/>
      <c r="AD203" s="24"/>
      <c r="AE203" s="24"/>
      <c r="AF203" s="24"/>
    </row>
    <row r="204" spans="1:32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VLOOKUP(A204,[2]ImportationMaterialProgrammingE!B:C,2,0)</f>
        <v>540201165</v>
      </c>
      <c r="F204" s="3" t="s">
        <v>585</v>
      </c>
      <c r="G204" s="3" t="s">
        <v>452</v>
      </c>
      <c r="H204" s="17">
        <f t="shared" ca="1" si="9"/>
        <v>74</v>
      </c>
      <c r="I204" s="15" t="str">
        <f>IF(VLOOKUP(A204,[2]ImportationMaterialProgrammingE!B:U,20,0)=0,"",VLOOKUP(A204,[2]ImportationMaterialProgrammingE!B:U,20,0))</f>
        <v>23/02/2022</v>
      </c>
      <c r="J204" s="15" t="str">
        <f>IF(VLOOKUP(A204,[2]ImportationMaterialProgrammingE!B:Y,24,0)&lt;&gt;"","Sim","Não")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P204" s="3" t="s">
        <v>586</v>
      </c>
      <c r="Q204" s="16" t="str">
        <f>VLOOKUP(A204,[2]ImportationMaterialProgrammingE!B:AN,39,0)</f>
        <v>2203512112</v>
      </c>
      <c r="R204" s="22">
        <f>VLOOKUP(E204,[3]Relatório!$B$1:$AK$65536,29,0)</f>
        <v>44614</v>
      </c>
      <c r="S204" s="17" t="str">
        <f>VLOOKUP(A204,[2]ImportationMaterialProgrammingE!B:F,5,0)</f>
        <v>VERDE</v>
      </c>
      <c r="T204" s="22">
        <f>VLOOKUP(E204,[3]Relatório!$B$1:$AK$65536,33,0)</f>
        <v>44614</v>
      </c>
      <c r="U204" s="18">
        <f t="shared" ca="1" si="11"/>
        <v>0</v>
      </c>
      <c r="X204" s="15" t="str">
        <f>VLOOKUP(A204,[2]ImportationMaterialProgrammingE!B:X,23,0)</f>
        <v>FINALIZADO</v>
      </c>
      <c r="Y204" s="1" t="str">
        <f>IF(X204="DTA TRANSP","",VLOOKUP(A204,[2]ImportationMaterialProgrammingE!$B:$V,21,0))</f>
        <v>24/02/2022</v>
      </c>
      <c r="Z204" s="22">
        <f>VLOOKUP(E204,[3]Relatório!$B$1:$AK$65536,36,0)</f>
        <v>44615</v>
      </c>
      <c r="AA204" s="3" t="s">
        <v>457</v>
      </c>
      <c r="AC204" s="24"/>
      <c r="AD204" s="24"/>
      <c r="AE204" s="24"/>
      <c r="AF204" s="24"/>
    </row>
    <row r="205" spans="1:32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VLOOKUP(A205,[2]ImportationMaterialProgrammingE!B:C,2,0)</f>
        <v>540201166</v>
      </c>
      <c r="F205" s="3" t="s">
        <v>585</v>
      </c>
      <c r="G205" s="3" t="s">
        <v>452</v>
      </c>
      <c r="H205" s="17">
        <f t="shared" ca="1" si="9"/>
        <v>74</v>
      </c>
      <c r="I205" s="15" t="str">
        <f>IF(VLOOKUP(A205,[2]ImportationMaterialProgrammingE!B:U,20,0)=0,"",VLOOKUP(A205,[2]ImportationMaterialProgrammingE!B:U,20,0))</f>
        <v>23/02/2022</v>
      </c>
      <c r="J205" s="15" t="str">
        <f>IF(VLOOKUP(A205,[2]ImportationMaterialProgrammingE!B:Y,24,0)&lt;&gt;"","Sim","Não")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P205" s="3" t="s">
        <v>586</v>
      </c>
      <c r="Q205" s="16" t="str">
        <f>VLOOKUP(A205,[2]ImportationMaterialProgrammingE!B:AN,39,0)</f>
        <v>2203545703</v>
      </c>
      <c r="R205" s="22">
        <f>VLOOKUP(E205,[3]Relatório!$B$1:$AK$65536,29,0)</f>
        <v>44614</v>
      </c>
      <c r="S205" s="17" t="str">
        <f>VLOOKUP(A205,[2]ImportationMaterialProgrammingE!B:F,5,0)</f>
        <v>VERDE</v>
      </c>
      <c r="T205" s="22">
        <f>VLOOKUP(E205,[3]Relatório!$B$1:$AK$65536,33,0)</f>
        <v>44615</v>
      </c>
      <c r="U205" s="18">
        <f t="shared" ca="1" si="11"/>
        <v>1</v>
      </c>
      <c r="X205" s="15" t="str">
        <f>VLOOKUP(A205,[2]ImportationMaterialProgrammingE!B:X,23,0)</f>
        <v>FINALIZADO</v>
      </c>
      <c r="Y205" s="1" t="str">
        <f>IF(X205="DTA TRANSP","",VLOOKUP(A205,[2]ImportationMaterialProgrammingE!$B:$V,21,0))</f>
        <v>02/03/2022</v>
      </c>
      <c r="Z205" s="22">
        <f>VLOOKUP(E205,[3]Relatório!$B$1:$AK$65536,36,0)</f>
        <v>44615</v>
      </c>
      <c r="AA205" s="3" t="s">
        <v>457</v>
      </c>
      <c r="AC205" s="24"/>
      <c r="AD205" s="24"/>
      <c r="AE205" s="24"/>
      <c r="AF205" s="24"/>
    </row>
    <row r="206" spans="1:32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VLOOKUP(A206,[2]ImportationMaterialProgrammingE!B:C,2,0)</f>
        <v>540201167</v>
      </c>
      <c r="F206" s="3" t="s">
        <v>585</v>
      </c>
      <c r="G206" s="3" t="s">
        <v>452</v>
      </c>
      <c r="H206" s="17">
        <f t="shared" ca="1" si="9"/>
        <v>74</v>
      </c>
      <c r="I206" s="15" t="str">
        <f>IF(VLOOKUP(A206,[2]ImportationMaterialProgrammingE!B:U,20,0)=0,"",VLOOKUP(A206,[2]ImportationMaterialProgrammingE!B:U,20,0))</f>
        <v>10/03/2022</v>
      </c>
      <c r="J206" s="15" t="str">
        <f>IF(VLOOKUP(A206,[2]ImportationMaterialProgrammingE!B:Y,24,0)&lt;&gt;"","Sim","Não")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P206" s="3" t="s">
        <v>586</v>
      </c>
      <c r="Q206" s="16" t="str">
        <f>VLOOKUP(A206,[2]ImportationMaterialProgrammingE!B:AN,39,0)</f>
        <v xml:space="preserve">          </v>
      </c>
      <c r="R206" s="22">
        <f>VLOOKUP(E206,[3]Relatório!$B$1:$AK$65536,29,0)</f>
        <v>44629</v>
      </c>
      <c r="S206" s="17" t="str">
        <f>VLOOKUP(A206,[2]ImportationMaterialProgrammingE!B:F,5,0)</f>
        <v/>
      </c>
      <c r="T206" s="22" t="str">
        <f>VLOOKUP(E206,[3]Relatório!$B$1:$AK$65536,33,0)</f>
        <v/>
      </c>
      <c r="U206" s="18" t="str">
        <f t="shared" ca="1" si="11"/>
        <v/>
      </c>
      <c r="X206" s="15" t="str">
        <f>VLOOKUP(A206,[2]ImportationMaterialProgrammingE!B:X,23,0)</f>
        <v/>
      </c>
      <c r="Y206" s="1" t="str">
        <f>IF(X206="DTA TRANSP","",VLOOKUP(A206,[2]ImportationMaterialProgrammingE!$B:$V,21,0))</f>
        <v/>
      </c>
      <c r="Z206" s="22" t="str">
        <f>VLOOKUP(E206,[3]Relatório!$B$1:$AK$65536,36,0)</f>
        <v/>
      </c>
      <c r="AC206" s="24"/>
      <c r="AD206" s="24"/>
      <c r="AE206" s="24"/>
      <c r="AF206" s="24"/>
    </row>
    <row r="207" spans="1:32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VLOOKUP(A207,[2]ImportationMaterialProgrammingE!B:C,2,0)</f>
        <v>540201189</v>
      </c>
      <c r="F207" s="3" t="s">
        <v>585</v>
      </c>
      <c r="G207" s="3" t="s">
        <v>452</v>
      </c>
      <c r="H207" s="17">
        <f t="shared" ca="1" si="9"/>
        <v>74</v>
      </c>
      <c r="I207" s="15" t="str">
        <f>IF(VLOOKUP(A207,[2]ImportationMaterialProgrammingE!B:U,20,0)=0,"",VLOOKUP(A207,[2]ImportationMaterialProgrammingE!B:U,20,0))</f>
        <v>07/03/2022</v>
      </c>
      <c r="J207" s="15" t="str">
        <f>IF(VLOOKUP(A207,[2]ImportationMaterialProgrammingE!B:Y,24,0)&lt;&gt;"","Sim","Não")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P207" s="3" t="s">
        <v>586</v>
      </c>
      <c r="Q207" s="16" t="str">
        <f>VLOOKUP(A207,[2]ImportationMaterialProgrammingE!B:AN,39,0)</f>
        <v>2204212465</v>
      </c>
      <c r="R207" s="22">
        <f>VLOOKUP(E207,[3]Relatório!$B$1:$AK$65536,29,0)</f>
        <v>44624</v>
      </c>
      <c r="S207" s="17" t="str">
        <f>VLOOKUP(A207,[2]ImportationMaterialProgrammingE!B:F,5,0)</f>
        <v>VERDE</v>
      </c>
      <c r="T207" s="22">
        <f>VLOOKUP(E207,[3]Relatório!$B$1:$AK$65536,33,0)</f>
        <v>44627</v>
      </c>
      <c r="U207" s="18">
        <f t="shared" ca="1" si="11"/>
        <v>13</v>
      </c>
      <c r="X207" s="15" t="str">
        <f>VLOOKUP(A207,[2]ImportationMaterialProgrammingE!B:X,23,0)</f>
        <v/>
      </c>
      <c r="Y207" s="1" t="str">
        <f>IF(X207="DTA TRANSP","",VLOOKUP(A207,[2]ImportationMaterialProgrammingE!$B:$V,21,0))</f>
        <v/>
      </c>
      <c r="Z207" s="22" t="str">
        <f>VLOOKUP(E207,[3]Relatório!$B$1:$AK$65536,36,0)</f>
        <v/>
      </c>
      <c r="AC207" s="24"/>
      <c r="AD207" s="24"/>
      <c r="AE207" s="24"/>
      <c r="AF207" s="24"/>
    </row>
    <row r="208" spans="1:32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VLOOKUP(A208,[2]ImportationMaterialProgrammingE!B:C,2,0)</f>
        <v>540201168</v>
      </c>
      <c r="F208" s="3" t="s">
        <v>585</v>
      </c>
      <c r="G208" s="3" t="s">
        <v>452</v>
      </c>
      <c r="H208" s="17">
        <f t="shared" ca="1" si="9"/>
        <v>74</v>
      </c>
      <c r="I208" s="15" t="e">
        <f>IF(VLOOKUP(A208,[2]ImportationMaterialProgrammingE!B:U,20,0)=0,"",VLOOKUP(A208,[2]ImportationMaterialProgrammingE!B:U,20,0))</f>
        <v>#REF!</v>
      </c>
      <c r="J208" s="15" t="str">
        <f>IF(VLOOKUP(A208,[2]ImportationMaterialProgrammingE!B:Y,24,0)&lt;&gt;"","Sim","Não")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VLOOKUP(A208,[2]ImportationMaterialProgrammingE!B:AN,39,0)</f>
        <v xml:space="preserve">          </v>
      </c>
      <c r="R208" s="22" t="str">
        <f>VLOOKUP(E208,[3]Relatório!$B$1:$AK$65536,29,0)</f>
        <v/>
      </c>
      <c r="S208" s="17" t="str">
        <f>VLOOKUP(A208,[2]ImportationMaterialProgrammingE!B:F,5,0)</f>
        <v/>
      </c>
      <c r="T208" s="22" t="str">
        <f>VLOOKUP(E208,[3]Relatório!$B$1:$AK$65536,33,0)</f>
        <v/>
      </c>
      <c r="U208" s="18" t="str">
        <f t="shared" ca="1" si="11"/>
        <v/>
      </c>
      <c r="X208" s="15" t="str">
        <f>VLOOKUP(A208,[2]ImportationMaterialProgrammingE!B:X,23,0)</f>
        <v>DTA TRANSP</v>
      </c>
      <c r="Y208" s="1" t="str">
        <f>IF(X208="DTA TRANSP","",VLOOKUP(A208,[2]ImportationMaterialProgrammingE!$B:$V,21,0))</f>
        <v/>
      </c>
      <c r="Z208" s="22" t="str">
        <f>VLOOKUP(E208,[3]Relatório!$B$1:$AK$65536,36,0)</f>
        <v/>
      </c>
      <c r="AC208" s="24"/>
      <c r="AD208" s="24"/>
      <c r="AE208" s="24"/>
      <c r="AF208" s="24"/>
    </row>
    <row r="209" spans="1:32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VLOOKUP(A209,[2]ImportationMaterialProgrammingE!B:C,2,0)</f>
        <v>540201170</v>
      </c>
      <c r="F209" s="3" t="s">
        <v>585</v>
      </c>
      <c r="G209" s="3" t="s">
        <v>452</v>
      </c>
      <c r="H209" s="17">
        <f t="shared" ca="1" si="9"/>
        <v>74</v>
      </c>
      <c r="I209" s="15" t="e">
        <f>IF(VLOOKUP(A209,[2]ImportationMaterialProgrammingE!B:U,20,0)=0,"",VLOOKUP(A209,[2]ImportationMaterialProgrammingE!B:U,20,0))</f>
        <v>#REF!</v>
      </c>
      <c r="J209" s="15" t="str">
        <f>IF(VLOOKUP(A209,[2]ImportationMaterialProgrammingE!B:Y,24,0)&lt;&gt;"","Sim","Não")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P209" s="3" t="s">
        <v>586</v>
      </c>
      <c r="Q209" s="16" t="str">
        <f>VLOOKUP(A209,[2]ImportationMaterialProgrammingE!B:AN,39,0)</f>
        <v xml:space="preserve">          </v>
      </c>
      <c r="R209" s="22" t="str">
        <f>VLOOKUP(E209,[3]Relatório!$B$1:$AK$65536,29,0)</f>
        <v/>
      </c>
      <c r="S209" s="17" t="str">
        <f>VLOOKUP(A209,[2]ImportationMaterialProgrammingE!B:F,5,0)</f>
        <v/>
      </c>
      <c r="T209" s="22" t="str">
        <f>VLOOKUP(E209,[3]Relatório!$B$1:$AK$65536,33,0)</f>
        <v/>
      </c>
      <c r="U209" s="18" t="str">
        <f t="shared" ca="1" si="11"/>
        <v/>
      </c>
      <c r="X209" s="15" t="str">
        <f>VLOOKUP(A209,[2]ImportationMaterialProgrammingE!B:X,23,0)</f>
        <v>DTA TRANSP</v>
      </c>
      <c r="Y209" s="1" t="str">
        <f>IF(X209="DTA TRANSP","",VLOOKUP(A209,[2]ImportationMaterialProgrammingE!$B:$V,21,0))</f>
        <v/>
      </c>
      <c r="Z209" s="22" t="str">
        <f>VLOOKUP(E209,[3]Relatório!$B$1:$AK$65536,36,0)</f>
        <v/>
      </c>
      <c r="AC209" s="24"/>
      <c r="AD209" s="24"/>
      <c r="AE209" s="24"/>
      <c r="AF209" s="24"/>
    </row>
    <row r="210" spans="1:32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VLOOKUP(A210,[2]ImportationMaterialProgrammingE!B:C,2,0)</f>
        <v>540201172</v>
      </c>
      <c r="F210" s="3" t="s">
        <v>585</v>
      </c>
      <c r="G210" s="3" t="s">
        <v>452</v>
      </c>
      <c r="H210" s="17">
        <f t="shared" ca="1" si="9"/>
        <v>74</v>
      </c>
      <c r="I210" s="15" t="e">
        <f>IF(VLOOKUP(A210,[2]ImportationMaterialProgrammingE!B:U,20,0)=0,"",VLOOKUP(A210,[2]ImportationMaterialProgrammingE!B:U,20,0))</f>
        <v>#REF!</v>
      </c>
      <c r="J210" s="15" t="str">
        <f>IF(VLOOKUP(A210,[2]ImportationMaterialProgrammingE!B:Y,24,0)&lt;&gt;"","Sim","Não")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VLOOKUP(A210,[2]ImportationMaterialProgrammingE!B:AN,39,0)</f>
        <v xml:space="preserve">          </v>
      </c>
      <c r="R210" s="22" t="str">
        <f>VLOOKUP(E210,[3]Relatório!$B$1:$AK$65536,29,0)</f>
        <v/>
      </c>
      <c r="S210" s="17" t="str">
        <f>VLOOKUP(A210,[2]ImportationMaterialProgrammingE!B:F,5,0)</f>
        <v/>
      </c>
      <c r="T210" s="22" t="str">
        <f>VLOOKUP(E210,[3]Relatório!$B$1:$AK$65536,33,0)</f>
        <v/>
      </c>
      <c r="U210" s="18" t="str">
        <f t="shared" ca="1" si="11"/>
        <v/>
      </c>
      <c r="X210" s="15" t="str">
        <f>VLOOKUP(A210,[2]ImportationMaterialProgrammingE!B:X,23,0)</f>
        <v>DTA TRANSP</v>
      </c>
      <c r="Y210" s="1" t="str">
        <f>IF(X210="DTA TRANSP","",VLOOKUP(A210,[2]ImportationMaterialProgrammingE!$B:$V,21,0))</f>
        <v/>
      </c>
      <c r="Z210" s="22" t="str">
        <f>VLOOKUP(E210,[3]Relatório!$B$1:$AK$65536,36,0)</f>
        <v/>
      </c>
      <c r="AC210" s="24"/>
      <c r="AD210" s="24"/>
      <c r="AE210" s="24"/>
      <c r="AF210" s="24"/>
    </row>
    <row r="211" spans="1:32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VLOOKUP(A211,[2]ImportationMaterialProgrammingE!B:C,2,0)</f>
        <v>540201193</v>
      </c>
      <c r="F211" s="3" t="s">
        <v>585</v>
      </c>
      <c r="G211" s="3" t="s">
        <v>452</v>
      </c>
      <c r="H211" s="17">
        <f t="shared" ca="1" si="9"/>
        <v>74</v>
      </c>
      <c r="I211" s="15" t="str">
        <f>IF(VLOOKUP(A211,[2]ImportationMaterialProgrammingE!B:U,20,0)=0,"",VLOOKUP(A211,[2]ImportationMaterialProgrammingE!B:U,20,0))</f>
        <v>04/03/2022</v>
      </c>
      <c r="J211" s="15" t="str">
        <f>IF(VLOOKUP(A211,[2]ImportationMaterialProgrammingE!B:Y,24,0)&lt;&gt;"","Sim","Não")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P211" s="3" t="s">
        <v>586</v>
      </c>
      <c r="Q211" s="16" t="str">
        <f>VLOOKUP(A211,[2]ImportationMaterialProgrammingE!B:AN,39,0)</f>
        <v>2204075786</v>
      </c>
      <c r="R211" s="22">
        <f>VLOOKUP(E211,[3]Relatório!$B$1:$AK$65536,29,0)</f>
        <v>44623</v>
      </c>
      <c r="S211" s="17" t="str">
        <f>VLOOKUP(A211,[2]ImportationMaterialProgrammingE!B:F,5,0)</f>
        <v>VERDE</v>
      </c>
      <c r="T211" s="22">
        <f>VLOOKUP(E211,[3]Relatório!$B$1:$AK$65536,33,0)</f>
        <v>44624</v>
      </c>
      <c r="U211" s="18">
        <f t="shared" ca="1" si="11"/>
        <v>10</v>
      </c>
      <c r="X211" s="15" t="str">
        <f>VLOOKUP(A211,[2]ImportationMaterialProgrammingE!B:X,23,0)</f>
        <v>FINALIZADO</v>
      </c>
      <c r="Y211" s="1" t="str">
        <f>IF(X211="DTA TRANSP","",VLOOKUP(A211,[2]ImportationMaterialProgrammingE!$B:$V,21,0))</f>
        <v>04/03/2022</v>
      </c>
      <c r="Z211" s="22">
        <f>VLOOKUP(E211,[3]Relatório!$B$1:$AK$65536,36,0)</f>
        <v>44627</v>
      </c>
      <c r="AA211" s="3" t="s">
        <v>457</v>
      </c>
      <c r="AC211" s="24"/>
      <c r="AD211" s="24"/>
      <c r="AE211" s="24"/>
      <c r="AF211" s="24"/>
    </row>
    <row r="212" spans="1:32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VLOOKUP(A212,[2]ImportationMaterialProgrammingE!B:C,2,0)</f>
        <v>540201190</v>
      </c>
      <c r="F212" s="3" t="s">
        <v>585</v>
      </c>
      <c r="G212" s="3" t="s">
        <v>452</v>
      </c>
      <c r="H212" s="17">
        <f t="shared" ca="1" si="9"/>
        <v>74</v>
      </c>
      <c r="I212" s="15" t="str">
        <f>IF(VLOOKUP(A212,[2]ImportationMaterialProgrammingE!B:U,20,0)=0,"",VLOOKUP(A212,[2]ImportationMaterialProgrammingE!B:U,20,0))</f>
        <v>28/02/2022</v>
      </c>
      <c r="J212" s="15" t="str">
        <f>IF(VLOOKUP(A212,[2]ImportationMaterialProgrammingE!B:Y,24,0)&lt;&gt;"","Sim","Não")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P212" s="3" t="s">
        <v>586</v>
      </c>
      <c r="Q212" s="16" t="str">
        <f>VLOOKUP(A212,[2]ImportationMaterialProgrammingE!B:AN,39,0)</f>
        <v xml:space="preserve">          </v>
      </c>
      <c r="R212" s="22" t="str">
        <f>VLOOKUP(E212,[3]Relatório!$B$1:$AK$65536,29,0)</f>
        <v/>
      </c>
      <c r="S212" s="17" t="str">
        <f>VLOOKUP(A212,[2]ImportationMaterialProgrammingE!B:F,5,0)</f>
        <v/>
      </c>
      <c r="T212" s="22" t="str">
        <f>VLOOKUP(E212,[3]Relatório!$B$1:$AK$65536,33,0)</f>
        <v/>
      </c>
      <c r="U212" s="18" t="str">
        <f t="shared" ca="1" si="11"/>
        <v/>
      </c>
      <c r="X212" s="15" t="str">
        <f>VLOOKUP(A212,[2]ImportationMaterialProgrammingE!B:X,23,0)</f>
        <v/>
      </c>
      <c r="Y212" s="1" t="str">
        <f>IF(X212="DTA TRANSP","",VLOOKUP(A212,[2]ImportationMaterialProgrammingE!$B:$V,21,0))</f>
        <v/>
      </c>
      <c r="Z212" s="22" t="str">
        <f>VLOOKUP(E212,[3]Relatório!$B$1:$AK$65536,36,0)</f>
        <v/>
      </c>
      <c r="AC212" s="24"/>
      <c r="AD212" s="24"/>
      <c r="AE212" s="24"/>
      <c r="AF212" s="24"/>
    </row>
    <row r="213" spans="1:32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VLOOKUP(A213,[2]ImportationMaterialProgrammingE!B:C,2,0)</f>
        <v>540201173</v>
      </c>
      <c r="F213" s="3" t="s">
        <v>585</v>
      </c>
      <c r="G213" s="3" t="s">
        <v>452</v>
      </c>
      <c r="H213" s="17">
        <f t="shared" ca="1" si="9"/>
        <v>74</v>
      </c>
      <c r="I213" s="15" t="e">
        <f>IF(VLOOKUP(A213,[2]ImportationMaterialProgrammingE!B:U,20,0)=0,"",VLOOKUP(A213,[2]ImportationMaterialProgrammingE!B:U,20,0))</f>
        <v>#REF!</v>
      </c>
      <c r="J213" s="15" t="str">
        <f>IF(VLOOKUP(A213,[2]ImportationMaterialProgrammingE!B:Y,24,0)&lt;&gt;"","Sim","Não")</f>
        <v>Não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/>
      </c>
      <c r="N213" s="3" t="str">
        <f t="shared" si="10"/>
        <v/>
      </c>
      <c r="P213" s="3" t="s">
        <v>586</v>
      </c>
      <c r="Q213" s="16" t="str">
        <f>VLOOKUP(A213,[2]ImportationMaterialProgrammingE!B:AN,39,0)</f>
        <v xml:space="preserve">          </v>
      </c>
      <c r="R213" s="22" t="str">
        <f>VLOOKUP(E213,[3]Relatório!$B$1:$AK$65536,29,0)</f>
        <v/>
      </c>
      <c r="S213" s="17" t="str">
        <f>VLOOKUP(A213,[2]ImportationMaterialProgrammingE!B:F,5,0)</f>
        <v/>
      </c>
      <c r="T213" s="22" t="str">
        <f>VLOOKUP(E213,[3]Relatório!$B$1:$AK$65536,33,0)</f>
        <v/>
      </c>
      <c r="U213" s="18" t="str">
        <f t="shared" ca="1" si="11"/>
        <v/>
      </c>
      <c r="X213" s="15" t="str">
        <f>VLOOKUP(A213,[2]ImportationMaterialProgrammingE!B:X,23,0)</f>
        <v>DTA TRANSP</v>
      </c>
      <c r="Y213" s="1" t="str">
        <f>IF(X213="DTA TRANSP","",VLOOKUP(A213,[2]ImportationMaterialProgrammingE!$B:$V,21,0))</f>
        <v/>
      </c>
      <c r="Z213" s="22" t="str">
        <f>VLOOKUP(E213,[3]Relatório!$B$1:$AK$65536,36,0)</f>
        <v/>
      </c>
      <c r="AC213" s="24"/>
      <c r="AD213" s="24"/>
      <c r="AE213" s="24"/>
      <c r="AF213" s="24"/>
    </row>
    <row r="214" spans="1:32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VLOOKUP(A214,[2]ImportationMaterialProgrammingE!B:C,2,0)</f>
        <v>540201175</v>
      </c>
      <c r="F214" s="3" t="s">
        <v>585</v>
      </c>
      <c r="G214" s="3" t="s">
        <v>452</v>
      </c>
      <c r="H214" s="17">
        <f t="shared" ca="1" si="9"/>
        <v>74</v>
      </c>
      <c r="I214" s="15" t="e">
        <f>IF(VLOOKUP(A214,[2]ImportationMaterialProgrammingE!B:U,20,0)=0,"",VLOOKUP(A214,[2]ImportationMaterialProgrammingE!B:U,20,0))</f>
        <v>#REF!</v>
      </c>
      <c r="J214" s="15" t="str">
        <f>IF(VLOOKUP(A214,[2]ImportationMaterialProgrammingE!B:Y,24,0)&lt;&gt;"","Sim","Não")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VLOOKUP(A214,[2]ImportationMaterialProgrammingE!B:AN,39,0)</f>
        <v xml:space="preserve">          </v>
      </c>
      <c r="R214" s="22" t="str">
        <f>VLOOKUP(E214,[3]Relatório!$B$1:$AK$65536,29,0)</f>
        <v/>
      </c>
      <c r="S214" s="17" t="str">
        <f>VLOOKUP(A214,[2]ImportationMaterialProgrammingE!B:F,5,0)</f>
        <v/>
      </c>
      <c r="T214" s="22" t="str">
        <f>VLOOKUP(E214,[3]Relatório!$B$1:$AK$65536,33,0)</f>
        <v/>
      </c>
      <c r="U214" s="18" t="str">
        <f t="shared" ca="1" si="11"/>
        <v/>
      </c>
      <c r="X214" s="15" t="str">
        <f>VLOOKUP(A214,[2]ImportationMaterialProgrammingE!B:X,23,0)</f>
        <v>DTA TRANSP</v>
      </c>
      <c r="Y214" s="1" t="str">
        <f>IF(X214="DTA TRANSP","",VLOOKUP(A214,[2]ImportationMaterialProgrammingE!$B:$V,21,0))</f>
        <v/>
      </c>
      <c r="Z214" s="22" t="str">
        <f>VLOOKUP(E214,[3]Relatório!$B$1:$AK$65536,36,0)</f>
        <v/>
      </c>
      <c r="AC214" s="24"/>
      <c r="AD214" s="24"/>
      <c r="AE214" s="24"/>
      <c r="AF214" s="24"/>
    </row>
    <row r="215" spans="1:32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VLOOKUP(A215,[2]ImportationMaterialProgrammingE!B:C,2,0)</f>
        <v>540201178</v>
      </c>
      <c r="F215" s="3" t="s">
        <v>585</v>
      </c>
      <c r="G215" s="3" t="s">
        <v>452</v>
      </c>
      <c r="H215" s="17">
        <f t="shared" ca="1" si="9"/>
        <v>74</v>
      </c>
      <c r="I215" s="15" t="str">
        <f>IF(VLOOKUP(A215,[2]ImportationMaterialProgrammingE!B:U,20,0)=0,"",VLOOKUP(A215,[2]ImportationMaterialProgrammingE!B:U,20,0))</f>
        <v>08/03/2022</v>
      </c>
      <c r="J215" s="15" t="str">
        <f>IF(VLOOKUP(A215,[2]ImportationMaterialProgrammingE!B:Y,24,0)&lt;&gt;"","Sim","Não")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P215" s="3" t="s">
        <v>586</v>
      </c>
      <c r="Q215" s="16" t="str">
        <f>VLOOKUP(A215,[2]ImportationMaterialProgrammingE!B:AN,39,0)</f>
        <v>2204051224</v>
      </c>
      <c r="R215" s="22">
        <f>VLOOKUP(E215,[3]Relatório!$B$1:$AK$65536,29,0)</f>
        <v>44623</v>
      </c>
      <c r="S215" s="17" t="str">
        <f>VLOOKUP(A215,[2]ImportationMaterialProgrammingE!B:F,5,0)</f>
        <v>VERDE</v>
      </c>
      <c r="T215" s="22">
        <f>VLOOKUP(E215,[3]Relatório!$B$1:$AK$65536,33,0)</f>
        <v>44623</v>
      </c>
      <c r="U215" s="18">
        <f t="shared" ca="1" si="11"/>
        <v>9</v>
      </c>
      <c r="X215" s="15" t="str">
        <f>VLOOKUP(A215,[2]ImportationMaterialProgrammingE!B:X,23,0)</f>
        <v>SBL</v>
      </c>
      <c r="Y215" s="1" t="str">
        <f>IF(X215="DTA TRANSP","",VLOOKUP(A215,[2]ImportationMaterialProgrammingE!$B:$V,21,0))</f>
        <v>08/03/2022</v>
      </c>
      <c r="Z215" s="22">
        <f>VLOOKUP(E215,[3]Relatório!$B$1:$AK$65536,36,0)</f>
        <v>44628</v>
      </c>
      <c r="AA215" s="3" t="s">
        <v>457</v>
      </c>
      <c r="AC215" s="24"/>
      <c r="AD215" s="24"/>
      <c r="AE215" s="24"/>
      <c r="AF215" s="24"/>
    </row>
    <row r="216" spans="1:32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VLOOKUP(A216,[2]ImportationMaterialProgrammingE!B:C,2,0)</f>
        <v>540201179</v>
      </c>
      <c r="F216" s="3" t="s">
        <v>585</v>
      </c>
      <c r="G216" s="3" t="s">
        <v>452</v>
      </c>
      <c r="H216" s="17">
        <f t="shared" ca="1" si="9"/>
        <v>74</v>
      </c>
      <c r="I216" s="15" t="e">
        <f>IF(VLOOKUP(A216,[2]ImportationMaterialProgrammingE!B:U,20,0)=0,"",VLOOKUP(A216,[2]ImportationMaterialProgrammingE!B:U,20,0))</f>
        <v>#REF!</v>
      </c>
      <c r="J216" s="15" t="str">
        <f>IF(VLOOKUP(A216,[2]ImportationMaterialProgrammingE!B:Y,24,0)&lt;&gt;"","Sim","Não")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P216" s="3" t="s">
        <v>586</v>
      </c>
      <c r="Q216" s="16" t="str">
        <f>VLOOKUP(A216,[2]ImportationMaterialProgrammingE!B:AN,39,0)</f>
        <v xml:space="preserve">          </v>
      </c>
      <c r="R216" s="22" t="str">
        <f>VLOOKUP(E216,[3]Relatório!$B$1:$AK$65536,29,0)</f>
        <v/>
      </c>
      <c r="S216" s="17" t="str">
        <f>VLOOKUP(A216,[2]ImportationMaterialProgrammingE!B:F,5,0)</f>
        <v/>
      </c>
      <c r="T216" s="22" t="str">
        <f>VLOOKUP(E216,[3]Relatório!$B$1:$AK$65536,33,0)</f>
        <v/>
      </c>
      <c r="U216" s="18" t="str">
        <f t="shared" ca="1" si="11"/>
        <v/>
      </c>
      <c r="X216" s="15" t="str">
        <f>VLOOKUP(A216,[2]ImportationMaterialProgrammingE!B:X,23,0)</f>
        <v>DTA TRANSP</v>
      </c>
      <c r="Y216" s="1" t="str">
        <f>IF(X216="DTA TRANSP","",VLOOKUP(A216,[2]ImportationMaterialProgrammingE!$B:$V,21,0))</f>
        <v/>
      </c>
      <c r="Z216" s="22" t="str">
        <f>VLOOKUP(E216,[3]Relatório!$B$1:$AK$65536,36,0)</f>
        <v/>
      </c>
      <c r="AC216" s="24"/>
      <c r="AD216" s="24"/>
      <c r="AE216" s="24"/>
      <c r="AF216" s="24"/>
    </row>
    <row r="217" spans="1:32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VLOOKUP(A217,[2]ImportationMaterialProgrammingE!B:C,2,0)</f>
        <v>540201181</v>
      </c>
      <c r="F217" s="3" t="s">
        <v>585</v>
      </c>
      <c r="G217" s="3" t="s">
        <v>452</v>
      </c>
      <c r="H217" s="17">
        <f t="shared" ca="1" si="9"/>
        <v>74</v>
      </c>
      <c r="I217" s="15" t="str">
        <f>IF(VLOOKUP(A217,[2]ImportationMaterialProgrammingE!B:U,20,0)=0,"",VLOOKUP(A217,[2]ImportationMaterialProgrammingE!B:U,20,0))</f>
        <v>10/03/2022</v>
      </c>
      <c r="J217" s="15" t="str">
        <f>IF(VLOOKUP(A217,[2]ImportationMaterialProgrammingE!B:Y,24,0)&lt;&gt;"","Sim","Não")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P217" s="3" t="s">
        <v>586</v>
      </c>
      <c r="Q217" s="16" t="str">
        <f>VLOOKUP(A217,[2]ImportationMaterialProgrammingE!B:AN,39,0)</f>
        <v>2204051330</v>
      </c>
      <c r="R217" s="22">
        <f>VLOOKUP(E217,[3]Relatório!$B$1:$AK$65536,29,0)</f>
        <v>44623</v>
      </c>
      <c r="S217" s="17" t="str">
        <f>VLOOKUP(A217,[2]ImportationMaterialProgrammingE!B:F,5,0)</f>
        <v>VERDE</v>
      </c>
      <c r="T217" s="22">
        <f>VLOOKUP(E217,[3]Relatório!$B$1:$AK$65536,33,0)</f>
        <v>44623</v>
      </c>
      <c r="U217" s="18">
        <f t="shared" ca="1" si="11"/>
        <v>9</v>
      </c>
      <c r="X217" s="15" t="str">
        <f>VLOOKUP(A217,[2]ImportationMaterialProgrammingE!B:X,23,0)</f>
        <v/>
      </c>
      <c r="Y217" s="1" t="str">
        <f>IF(X217="DTA TRANSP","",VLOOKUP(A217,[2]ImportationMaterialProgrammingE!$B:$V,21,0))</f>
        <v/>
      </c>
      <c r="Z217" s="22" t="str">
        <f>VLOOKUP(E217,[3]Relatório!$B$1:$AK$65536,36,0)</f>
        <v/>
      </c>
      <c r="AC217" s="24"/>
      <c r="AD217" s="24"/>
      <c r="AE217" s="24"/>
      <c r="AF217" s="24"/>
    </row>
    <row r="218" spans="1:32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VLOOKUP(A218,[2]ImportationMaterialProgrammingE!B:C,2,0)</f>
        <v>540201180</v>
      </c>
      <c r="F218" s="3" t="s">
        <v>585</v>
      </c>
      <c r="G218" s="3" t="s">
        <v>452</v>
      </c>
      <c r="H218" s="17">
        <f t="shared" ca="1" si="9"/>
        <v>74</v>
      </c>
      <c r="I218" s="15" t="e">
        <f>IF(VLOOKUP(A218,[2]ImportationMaterialProgrammingE!B:U,20,0)=0,"",VLOOKUP(A218,[2]ImportationMaterialProgrammingE!B:U,20,0))</f>
        <v>#REF!</v>
      </c>
      <c r="J218" s="15" t="str">
        <f>IF(VLOOKUP(A218,[2]ImportationMaterialProgrammingE!B:Y,24,0)&lt;&gt;"","Sim","Não")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P218" s="3" t="s">
        <v>586</v>
      </c>
      <c r="Q218" s="16" t="str">
        <f>VLOOKUP(A218,[2]ImportationMaterialProgrammingE!B:AN,39,0)</f>
        <v xml:space="preserve">          </v>
      </c>
      <c r="R218" s="22" t="str">
        <f>VLOOKUP(E218,[3]Relatório!$B$1:$AK$65536,29,0)</f>
        <v/>
      </c>
      <c r="S218" s="17" t="str">
        <f>VLOOKUP(A218,[2]ImportationMaterialProgrammingE!B:F,5,0)</f>
        <v/>
      </c>
      <c r="T218" s="22" t="str">
        <f>VLOOKUP(E218,[3]Relatório!$B$1:$AK$65536,33,0)</f>
        <v/>
      </c>
      <c r="U218" s="18" t="str">
        <f t="shared" ca="1" si="11"/>
        <v/>
      </c>
      <c r="X218" s="15" t="str">
        <f>VLOOKUP(A218,[2]ImportationMaterialProgrammingE!B:X,23,0)</f>
        <v>DTA TRANSP</v>
      </c>
      <c r="Y218" s="1" t="str">
        <f>IF(X218="DTA TRANSP","",VLOOKUP(A218,[2]ImportationMaterialProgrammingE!$B:$V,21,0))</f>
        <v/>
      </c>
      <c r="Z218" s="22" t="str">
        <f>VLOOKUP(E218,[3]Relatório!$B$1:$AK$65536,36,0)</f>
        <v/>
      </c>
      <c r="AC218" s="24"/>
      <c r="AD218" s="24"/>
      <c r="AE218" s="24"/>
      <c r="AF218" s="24"/>
    </row>
    <row r="219" spans="1:32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VLOOKUP(A219,[2]ImportationMaterialProgrammingE!B:C,2,0)</f>
        <v>540201183</v>
      </c>
      <c r="F219" s="3" t="s">
        <v>585</v>
      </c>
      <c r="G219" s="3" t="s">
        <v>452</v>
      </c>
      <c r="H219" s="17">
        <f t="shared" ca="1" si="9"/>
        <v>74</v>
      </c>
      <c r="I219" s="15" t="str">
        <f>IF(VLOOKUP(A219,[2]ImportationMaterialProgrammingE!B:U,20,0)=0,"",VLOOKUP(A219,[2]ImportationMaterialProgrammingE!B:U,20,0))</f>
        <v>11/03/2022</v>
      </c>
      <c r="J219" s="15" t="str">
        <f>IF(VLOOKUP(A219,[2]ImportationMaterialProgrammingE!B:Y,24,0)&lt;&gt;"","Sim","Não")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P219" s="3" t="s">
        <v>586</v>
      </c>
      <c r="Q219" s="16" t="str">
        <f>VLOOKUP(A219,[2]ImportationMaterialProgrammingE!B:AN,39,0)</f>
        <v>2204211116</v>
      </c>
      <c r="R219" s="22">
        <f>VLOOKUP(E219,[3]Relatório!$B$1:$AK$65536,29,0)</f>
        <v>44624</v>
      </c>
      <c r="S219" s="17" t="str">
        <f>VLOOKUP(A219,[2]ImportationMaterialProgrammingE!B:F,5,0)</f>
        <v>VERDE</v>
      </c>
      <c r="T219" s="22">
        <f>VLOOKUP(E219,[3]Relatório!$B$1:$AK$65536,33,0)</f>
        <v>44627</v>
      </c>
      <c r="U219" s="18">
        <f t="shared" ca="1" si="11"/>
        <v>13</v>
      </c>
      <c r="X219" s="15" t="str">
        <f>VLOOKUP(A219,[2]ImportationMaterialProgrammingE!B:X,23,0)</f>
        <v/>
      </c>
      <c r="Y219" s="1" t="str">
        <f>IF(X219="DTA TRANSP","",VLOOKUP(A219,[2]ImportationMaterialProgrammingE!$B:$V,21,0))</f>
        <v/>
      </c>
      <c r="Z219" s="22">
        <f>VLOOKUP(E219,[3]Relatório!$B$1:$AK$65536,36,0)</f>
        <v>44628</v>
      </c>
      <c r="AA219" s="3" t="s">
        <v>457</v>
      </c>
      <c r="AC219" s="24"/>
      <c r="AD219" s="24"/>
      <c r="AE219" s="24"/>
      <c r="AF219" s="24"/>
    </row>
    <row r="220" spans="1:32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VLOOKUP(A220,[2]ImportationMaterialProgrammingE!B:C,2,0)</f>
        <v>540201185</v>
      </c>
      <c r="F220" s="3" t="s">
        <v>585</v>
      </c>
      <c r="G220" s="3" t="s">
        <v>452</v>
      </c>
      <c r="H220" s="17">
        <f t="shared" ca="1" si="9"/>
        <v>74</v>
      </c>
      <c r="I220" s="15" t="str">
        <f>IF(VLOOKUP(A220,[2]ImportationMaterialProgrammingE!B:U,20,0)=0,"",VLOOKUP(A220,[2]ImportationMaterialProgrammingE!B:U,20,0))</f>
        <v>11/03/2022</v>
      </c>
      <c r="J220" s="15" t="str">
        <f>IF(VLOOKUP(A220,[2]ImportationMaterialProgrammingE!B:Y,24,0)&lt;&gt;"","Sim","Não")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P220" s="3" t="s">
        <v>586</v>
      </c>
      <c r="Q220" s="16" t="str">
        <f>VLOOKUP(A220,[2]ImportationMaterialProgrammingE!B:AN,39,0)</f>
        <v xml:space="preserve">          </v>
      </c>
      <c r="R220" s="22" t="str">
        <f>VLOOKUP(E220,[3]Relatório!$B$1:$AK$65536,29,0)</f>
        <v/>
      </c>
      <c r="S220" s="17" t="str">
        <f>VLOOKUP(A220,[2]ImportationMaterialProgrammingE!B:F,5,0)</f>
        <v/>
      </c>
      <c r="T220" s="22" t="str">
        <f>VLOOKUP(E220,[3]Relatório!$B$1:$AK$65536,33,0)</f>
        <v/>
      </c>
      <c r="U220" s="18" t="str">
        <f t="shared" ca="1" si="11"/>
        <v/>
      </c>
      <c r="X220" s="15" t="str">
        <f>VLOOKUP(A220,[2]ImportationMaterialProgrammingE!B:X,23,0)</f>
        <v/>
      </c>
      <c r="Y220" s="1" t="str">
        <f>IF(X220="DTA TRANSP","",VLOOKUP(A220,[2]ImportationMaterialProgrammingE!$B:$V,21,0))</f>
        <v/>
      </c>
      <c r="Z220" s="22" t="str">
        <f>VLOOKUP(E220,[3]Relatório!$B$1:$AK$65536,36,0)</f>
        <v/>
      </c>
      <c r="AC220" s="24"/>
      <c r="AD220" s="24"/>
      <c r="AE220" s="24"/>
      <c r="AF220" s="24"/>
    </row>
    <row r="221" spans="1:32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VLOOKUP(A221,[2]ImportationMaterialProgrammingE!B:C,2,0)</f>
        <v>540201186</v>
      </c>
      <c r="F221" s="3" t="s">
        <v>585</v>
      </c>
      <c r="G221" s="3" t="s">
        <v>452</v>
      </c>
      <c r="H221" s="17">
        <f t="shared" ca="1" si="9"/>
        <v>74</v>
      </c>
      <c r="I221" s="15" t="e">
        <f>IF(VLOOKUP(A221,[2]ImportationMaterialProgrammingE!B:U,20,0)=0,"",VLOOKUP(A221,[2]ImportationMaterialProgrammingE!B:U,20,0))</f>
        <v>#REF!</v>
      </c>
      <c r="J221" s="15" t="str">
        <f>IF(VLOOKUP(A221,[2]ImportationMaterialProgrammingE!B:Y,24,0)&lt;&gt;"","Sim","Não")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P221" s="3" t="s">
        <v>586</v>
      </c>
      <c r="Q221" s="16" t="str">
        <f>VLOOKUP(A221,[2]ImportationMaterialProgrammingE!B:AN,39,0)</f>
        <v xml:space="preserve">          </v>
      </c>
      <c r="R221" s="22" t="str">
        <f>VLOOKUP(E221,[3]Relatório!$B$1:$AK$65536,29,0)</f>
        <v/>
      </c>
      <c r="S221" s="17" t="str">
        <f>VLOOKUP(A221,[2]ImportationMaterialProgrammingE!B:F,5,0)</f>
        <v/>
      </c>
      <c r="T221" s="22" t="str">
        <f>VLOOKUP(E221,[3]Relatório!$B$1:$AK$65536,33,0)</f>
        <v/>
      </c>
      <c r="U221" s="18" t="str">
        <f t="shared" ca="1" si="11"/>
        <v/>
      </c>
      <c r="X221" s="15" t="str">
        <f>VLOOKUP(A221,[2]ImportationMaterialProgrammingE!B:X,23,0)</f>
        <v>DTA TRANSP</v>
      </c>
      <c r="Y221" s="1" t="str">
        <f>IF(X221="DTA TRANSP","",VLOOKUP(A221,[2]ImportationMaterialProgrammingE!$B:$V,21,0))</f>
        <v/>
      </c>
      <c r="Z221" s="22" t="str">
        <f>VLOOKUP(E221,[3]Relatório!$B$1:$AK$65536,36,0)</f>
        <v/>
      </c>
      <c r="AC221" s="24"/>
      <c r="AD221" s="24"/>
      <c r="AE221" s="24"/>
      <c r="AF221" s="24"/>
    </row>
    <row r="222" spans="1:32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VLOOKUP(A222,[2]ImportationMaterialProgrammingE!B:C,2,0)</f>
        <v>540201187</v>
      </c>
      <c r="F222" s="3" t="s">
        <v>585</v>
      </c>
      <c r="G222" s="3" t="s">
        <v>452</v>
      </c>
      <c r="H222" s="17">
        <f t="shared" ca="1" si="9"/>
        <v>74</v>
      </c>
      <c r="I222" s="15" t="e">
        <f>IF(VLOOKUP(A222,[2]ImportationMaterialProgrammingE!B:U,20,0)=0,"",VLOOKUP(A222,[2]ImportationMaterialProgrammingE!B:U,20,0))</f>
        <v>#REF!</v>
      </c>
      <c r="J222" s="15" t="str">
        <f>IF(VLOOKUP(A222,[2]ImportationMaterialProgrammingE!B:Y,24,0)&lt;&gt;"","Sim","Não")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P222" s="3" t="s">
        <v>586</v>
      </c>
      <c r="Q222" s="16" t="str">
        <f>VLOOKUP(A222,[2]ImportationMaterialProgrammingE!B:AN,39,0)</f>
        <v xml:space="preserve">          </v>
      </c>
      <c r="R222" s="22" t="str">
        <f>VLOOKUP(E222,[3]Relatório!$B$1:$AK$65536,29,0)</f>
        <v/>
      </c>
      <c r="S222" s="17" t="str">
        <f>VLOOKUP(A222,[2]ImportationMaterialProgrammingE!B:F,5,0)</f>
        <v/>
      </c>
      <c r="T222" s="22" t="str">
        <f>VLOOKUP(E222,[3]Relatório!$B$1:$AK$65536,33,0)</f>
        <v/>
      </c>
      <c r="U222" s="18" t="str">
        <f t="shared" ca="1" si="11"/>
        <v/>
      </c>
      <c r="X222" s="15" t="str">
        <f>VLOOKUP(A222,[2]ImportationMaterialProgrammingE!B:X,23,0)</f>
        <v>DTA TRANSP</v>
      </c>
      <c r="Y222" s="1" t="str">
        <f>IF(X222="DTA TRANSP","",VLOOKUP(A222,[2]ImportationMaterialProgrammingE!$B:$V,21,0))</f>
        <v/>
      </c>
      <c r="Z222" s="22" t="str">
        <f>VLOOKUP(E222,[3]Relatório!$B$1:$AK$65536,36,0)</f>
        <v/>
      </c>
      <c r="AC222" s="24"/>
      <c r="AD222" s="24"/>
      <c r="AE222" s="24"/>
      <c r="AF222" s="24"/>
    </row>
    <row r="223" spans="1:32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VLOOKUP(A223,[2]ImportationMaterialProgrammingE!B:C,2,0)</f>
        <v>540201188</v>
      </c>
      <c r="F223" s="3" t="s">
        <v>585</v>
      </c>
      <c r="G223" s="3" t="s">
        <v>452</v>
      </c>
      <c r="H223" s="17">
        <f t="shared" ca="1" si="9"/>
        <v>74</v>
      </c>
      <c r="I223" s="15" t="e">
        <f>IF(VLOOKUP(A223,[2]ImportationMaterialProgrammingE!B:U,20,0)=0,"",VLOOKUP(A223,[2]ImportationMaterialProgrammingE!B:U,20,0))</f>
        <v>#REF!</v>
      </c>
      <c r="J223" s="15" t="str">
        <f>IF(VLOOKUP(A223,[2]ImportationMaterialProgrammingE!B:Y,24,0)&lt;&gt;"","Sim","Não")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P223" s="3" t="s">
        <v>586</v>
      </c>
      <c r="Q223" s="16" t="str">
        <f>VLOOKUP(A223,[2]ImportationMaterialProgrammingE!B:AN,39,0)</f>
        <v xml:space="preserve">          </v>
      </c>
      <c r="R223" s="22" t="str">
        <f>VLOOKUP(E223,[3]Relatório!$B$1:$AK$65536,29,0)</f>
        <v/>
      </c>
      <c r="S223" s="17" t="str">
        <f>VLOOKUP(A223,[2]ImportationMaterialProgrammingE!B:F,5,0)</f>
        <v/>
      </c>
      <c r="T223" s="22" t="str">
        <f>VLOOKUP(E223,[3]Relatório!$B$1:$AK$65536,33,0)</f>
        <v/>
      </c>
      <c r="U223" s="18" t="str">
        <f t="shared" ca="1" si="11"/>
        <v/>
      </c>
      <c r="X223" s="15" t="str">
        <f>VLOOKUP(A223,[2]ImportationMaterialProgrammingE!B:X,23,0)</f>
        <v>DTA TRANSP</v>
      </c>
      <c r="Y223" s="1" t="str">
        <f>IF(X223="DTA TRANSP","",VLOOKUP(A223,[2]ImportationMaterialProgrammingE!$B:$V,21,0))</f>
        <v/>
      </c>
      <c r="Z223" s="22" t="str">
        <f>VLOOKUP(E223,[3]Relatório!$B$1:$AK$65536,36,0)</f>
        <v/>
      </c>
      <c r="AC223" s="24"/>
      <c r="AD223" s="24"/>
      <c r="AE223" s="24"/>
      <c r="AF223" s="24"/>
    </row>
    <row r="224" spans="1:32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VLOOKUP(A224,[2]ImportationMaterialProgrammingE!B:C,2,0)</f>
        <v>540201194</v>
      </c>
      <c r="F224" s="3" t="s">
        <v>585</v>
      </c>
      <c r="G224" s="3" t="s">
        <v>452</v>
      </c>
      <c r="H224" s="17">
        <f t="shared" ca="1" si="9"/>
        <v>74</v>
      </c>
      <c r="I224" s="15" t="str">
        <f>IF(VLOOKUP(A224,[2]ImportationMaterialProgrammingE!B:U,20,0)=0,"",VLOOKUP(A224,[2]ImportationMaterialProgrammingE!B:U,20,0))</f>
        <v>07/03/2022</v>
      </c>
      <c r="J224" s="15" t="str">
        <f>IF(VLOOKUP(A224,[2]ImportationMaterialProgrammingE!B:Y,24,0)&lt;&gt;"","Sim","Não")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P224" s="3" t="s">
        <v>586</v>
      </c>
      <c r="Q224" s="16" t="str">
        <f>VLOOKUP(A224,[2]ImportationMaterialProgrammingE!B:AN,39,0)</f>
        <v>2204075905</v>
      </c>
      <c r="R224" s="22">
        <f>VLOOKUP(E224,[3]Relatório!$B$1:$AK$65536,29,0)</f>
        <v>44623</v>
      </c>
      <c r="S224" s="17" t="str">
        <f>VLOOKUP(A224,[2]ImportationMaterialProgrammingE!B:F,5,0)</f>
        <v>VERDE</v>
      </c>
      <c r="T224" s="22">
        <f>VLOOKUP(E224,[3]Relatório!$B$1:$AK$65536,33,0)</f>
        <v>44624</v>
      </c>
      <c r="U224" s="18">
        <f t="shared" ca="1" si="11"/>
        <v>10</v>
      </c>
      <c r="X224" s="15" t="str">
        <f>VLOOKUP(A224,[2]ImportationMaterialProgrammingE!B:X,23,0)</f>
        <v>SBL</v>
      </c>
      <c r="Y224" s="1" t="str">
        <f>IF(X224="DTA TRANSP","",VLOOKUP(A224,[2]ImportationMaterialProgrammingE!$B:$V,21,0))</f>
        <v/>
      </c>
      <c r="Z224" s="22" t="str">
        <f>VLOOKUP(E224,[3]Relatório!$B$1:$AK$65536,36,0)</f>
        <v/>
      </c>
      <c r="AC224" s="24"/>
      <c r="AD224" s="24"/>
      <c r="AE224" s="24"/>
      <c r="AF224" s="24"/>
    </row>
    <row r="225" spans="1:32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VLOOKUP(A225,[2]ImportationMaterialProgrammingE!B:C,2,0)</f>
        <v>540201195</v>
      </c>
      <c r="F225" s="3" t="s">
        <v>585</v>
      </c>
      <c r="G225" s="3" t="s">
        <v>452</v>
      </c>
      <c r="H225" s="17">
        <f t="shared" ca="1" si="9"/>
        <v>74</v>
      </c>
      <c r="I225" s="15" t="str">
        <f>IF(VLOOKUP(A225,[2]ImportationMaterialProgrammingE!B:U,20,0)=0,"",VLOOKUP(A225,[2]ImportationMaterialProgrammingE!B:U,20,0))</f>
        <v>25/02/2022</v>
      </c>
      <c r="J225" s="15" t="str">
        <f>IF(VLOOKUP(A225,[2]ImportationMaterialProgrammingE!B:Y,24,0)&lt;&gt;"","Sim","Não")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P225" s="3" t="s">
        <v>586</v>
      </c>
      <c r="Q225" s="16" t="str">
        <f>VLOOKUP(A225,[2]ImportationMaterialProgrammingE!B:AN,39,0)</f>
        <v>2203694997</v>
      </c>
      <c r="R225" s="22">
        <f>VLOOKUP(E225,[3]Relatório!$B$1:$AK$65536,29,0)</f>
        <v>44616</v>
      </c>
      <c r="S225" s="17" t="str">
        <f>VLOOKUP(A225,[2]ImportationMaterialProgrammingE!B:F,5,0)</f>
        <v>VERDE</v>
      </c>
      <c r="T225" s="22">
        <f>VLOOKUP(E225,[3]Relatório!$B$1:$AK$65536,33,0)</f>
        <v>44616</v>
      </c>
      <c r="U225" s="18">
        <f t="shared" ca="1" si="11"/>
        <v>2</v>
      </c>
      <c r="X225" s="15" t="str">
        <f>VLOOKUP(A225,[2]ImportationMaterialProgrammingE!B:X,23,0)</f>
        <v>FINALIZADO</v>
      </c>
      <c r="Y225" s="1" t="str">
        <f>IF(X225="DTA TRANSP","",VLOOKUP(A225,[2]ImportationMaterialProgrammingE!$B:$V,21,0))</f>
        <v>25/02/2022</v>
      </c>
      <c r="Z225" s="22">
        <f>VLOOKUP(E225,[3]Relatório!$B$1:$AK$65536,36,0)</f>
        <v>44616</v>
      </c>
      <c r="AA225" s="3" t="s">
        <v>457</v>
      </c>
      <c r="AC225" s="24"/>
      <c r="AD225" s="24"/>
      <c r="AE225" s="24"/>
      <c r="AF225" s="24"/>
    </row>
    <row r="226" spans="1:32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VLOOKUP(A226,[2]ImportationMaterialProgrammingE!B:C,2,0)</f>
        <v>540201197</v>
      </c>
      <c r="F226" s="3" t="s">
        <v>585</v>
      </c>
      <c r="G226" s="3" t="s">
        <v>452</v>
      </c>
      <c r="H226" s="17">
        <f t="shared" ca="1" si="9"/>
        <v>74</v>
      </c>
      <c r="I226" s="15" t="str">
        <f>IF(VLOOKUP(A226,[2]ImportationMaterialProgrammingE!B:U,20,0)=0,"",VLOOKUP(A226,[2]ImportationMaterialProgrammingE!B:U,20,0))</f>
        <v>25/02/2022</v>
      </c>
      <c r="J226" s="15" t="str">
        <f>IF(VLOOKUP(A226,[2]ImportationMaterialProgrammingE!B:Y,24,0)&lt;&gt;"","Sim","Não")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P226" s="3" t="s">
        <v>586</v>
      </c>
      <c r="Q226" s="16" t="str">
        <f>VLOOKUP(A226,[2]ImportationMaterialProgrammingE!B:AN,39,0)</f>
        <v>2203696515</v>
      </c>
      <c r="R226" s="22">
        <f>VLOOKUP(E226,[3]Relatório!$B$1:$AK$65536,29,0)</f>
        <v>44616</v>
      </c>
      <c r="S226" s="17" t="str">
        <f>VLOOKUP(A226,[2]ImportationMaterialProgrammingE!B:F,5,0)</f>
        <v>VERDE</v>
      </c>
      <c r="T226" s="22">
        <f>VLOOKUP(E226,[3]Relatório!$B$1:$AK$65536,33,0)</f>
        <v>44616</v>
      </c>
      <c r="U226" s="18">
        <f t="shared" ca="1" si="11"/>
        <v>2</v>
      </c>
      <c r="X226" s="15" t="str">
        <f>VLOOKUP(A226,[2]ImportationMaterialProgrammingE!B:X,23,0)</f>
        <v>FINALIZADO</v>
      </c>
      <c r="Y226" s="1" t="str">
        <f>IF(X226="DTA TRANSP","",VLOOKUP(A226,[2]ImportationMaterialProgrammingE!$B:$V,21,0))</f>
        <v>25/02/2022</v>
      </c>
      <c r="Z226" s="22">
        <f>VLOOKUP(E226,[3]Relatório!$B$1:$AK$65536,36,0)</f>
        <v>44616</v>
      </c>
      <c r="AA226" s="3" t="s">
        <v>457</v>
      </c>
      <c r="AC226" s="24"/>
      <c r="AD226" s="24"/>
      <c r="AE226" s="24"/>
      <c r="AF226" s="24"/>
    </row>
    <row r="227" spans="1:32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VLOOKUP(A227,[2]ImportationMaterialProgrammingE!B:C,2,0)</f>
        <v>540201199</v>
      </c>
      <c r="F227" s="3" t="s">
        <v>585</v>
      </c>
      <c r="G227" s="3" t="s">
        <v>452</v>
      </c>
      <c r="H227" s="17">
        <f t="shared" ca="1" si="9"/>
        <v>74</v>
      </c>
      <c r="I227" s="15" t="str">
        <f>IF(VLOOKUP(A227,[2]ImportationMaterialProgrammingE!B:U,20,0)=0,"",VLOOKUP(A227,[2]ImportationMaterialProgrammingE!B:U,20,0))</f>
        <v>08/03/2022</v>
      </c>
      <c r="J227" s="15" t="str">
        <f>IF(VLOOKUP(A227,[2]ImportationMaterialProgrammingE!B:Y,24,0)&lt;&gt;"","Sim","Não")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P227" s="3" t="s">
        <v>586</v>
      </c>
      <c r="Q227" s="16" t="str">
        <f>VLOOKUP(A227,[2]ImportationMaterialProgrammingE!B:AN,39,0)</f>
        <v xml:space="preserve">          </v>
      </c>
      <c r="R227" s="22">
        <f>VLOOKUP(E227,[3]Relatório!$B$1:$AK$65536,29,0)</f>
        <v>44628</v>
      </c>
      <c r="S227" s="17" t="str">
        <f>VLOOKUP(A227,[2]ImportationMaterialProgrammingE!B:F,5,0)</f>
        <v/>
      </c>
      <c r="T227" s="22">
        <f>VLOOKUP(E227,[3]Relatório!$B$1:$AK$65536,33,0)</f>
        <v>44628</v>
      </c>
      <c r="U227" s="18">
        <f t="shared" ca="1" si="11"/>
        <v>14</v>
      </c>
      <c r="X227" s="15" t="str">
        <f>VLOOKUP(A227,[2]ImportationMaterialProgrammingE!B:X,23,0)</f>
        <v>SBL</v>
      </c>
      <c r="Y227" s="1" t="str">
        <f>IF(X227="DTA TRANSP","",VLOOKUP(A227,[2]ImportationMaterialProgrammingE!$B:$V,21,0))</f>
        <v>08/03/2022</v>
      </c>
      <c r="Z227" s="22">
        <f>VLOOKUP(E227,[3]Relatório!$B$1:$AK$65536,36,0)</f>
        <v>44629</v>
      </c>
      <c r="AA227" s="3" t="s">
        <v>457</v>
      </c>
      <c r="AC227" s="24"/>
      <c r="AD227" s="24"/>
      <c r="AE227" s="24"/>
      <c r="AF227" s="24"/>
    </row>
    <row r="228" spans="1:32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VLOOKUP(A228,[2]ImportationMaterialProgrammingE!B:C,2,0)</f>
        <v>540201200</v>
      </c>
      <c r="F228" s="3" t="s">
        <v>585</v>
      </c>
      <c r="G228" s="3" t="s">
        <v>452</v>
      </c>
      <c r="H228" s="17">
        <f t="shared" ca="1" si="9"/>
        <v>74</v>
      </c>
      <c r="I228" s="15" t="e">
        <f>IF(VLOOKUP(A228,[2]ImportationMaterialProgrammingE!B:U,20,0)=0,"",VLOOKUP(A228,[2]ImportationMaterialProgrammingE!B:U,20,0))</f>
        <v>#REF!</v>
      </c>
      <c r="J228" s="15" t="str">
        <f>IF(VLOOKUP(A228,[2]ImportationMaterialProgrammingE!B:Y,24,0)&lt;&gt;"","Sim","Não")</f>
        <v>Não</v>
      </c>
      <c r="K228" s="15" t="str">
        <f>IF(VLOOKUP(A228,[2]ImportationMaterialProgrammingE!B:X,23,0)="DTA TRANSP",VLOOKUP(A228,[2]ImportationMaterialProgrammingE!B:V,21,0),"")</f>
        <v>08/02/2022</v>
      </c>
      <c r="L228" s="15" t="str">
        <f>IF(VLOOKUP(A228,[2]ImportationMaterialProgrammingE!B:Y,24,0)=0,"",VLOOKUP(A228,[2]ImportationMaterialProgrammingE!B:Y,24,0))</f>
        <v/>
      </c>
      <c r="N228" s="3" t="str">
        <f t="shared" si="10"/>
        <v/>
      </c>
      <c r="P228" s="3" t="s">
        <v>586</v>
      </c>
      <c r="Q228" s="16" t="str">
        <f>VLOOKUP(A228,[2]ImportationMaterialProgrammingE!B:AN,39,0)</f>
        <v xml:space="preserve">          </v>
      </c>
      <c r="R228" s="22" t="str">
        <f>VLOOKUP(E228,[3]Relatório!$B$1:$AK$65536,29,0)</f>
        <v/>
      </c>
      <c r="S228" s="17" t="str">
        <f>VLOOKUP(A228,[2]ImportationMaterialProgrammingE!B:F,5,0)</f>
        <v/>
      </c>
      <c r="T228" s="22" t="str">
        <f>VLOOKUP(E228,[3]Relatório!$B$1:$AK$65536,33,0)</f>
        <v/>
      </c>
      <c r="U228" s="18" t="str">
        <f t="shared" ca="1" si="11"/>
        <v/>
      </c>
      <c r="X228" s="15" t="str">
        <f>VLOOKUP(A228,[2]ImportationMaterialProgrammingE!B:X,23,0)</f>
        <v>DTA TRANSP</v>
      </c>
      <c r="Y228" s="1" t="str">
        <f>IF(X228="DTA TRANSP","",VLOOKUP(A228,[2]ImportationMaterialProgrammingE!$B:$V,21,0))</f>
        <v/>
      </c>
      <c r="Z228" s="22" t="str">
        <f>VLOOKUP(E228,[3]Relatório!$B$1:$AK$65536,36,0)</f>
        <v/>
      </c>
      <c r="AC228" s="24"/>
      <c r="AD228" s="24"/>
      <c r="AE228" s="24"/>
      <c r="AF228" s="24"/>
    </row>
    <row r="229" spans="1:32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VLOOKUP(A229,[2]ImportationMaterialProgrammingE!B:C,2,0)</f>
        <v>540201201</v>
      </c>
      <c r="F229" s="3" t="s">
        <v>585</v>
      </c>
      <c r="G229" s="3" t="s">
        <v>452</v>
      </c>
      <c r="H229" s="17">
        <f t="shared" ca="1" si="9"/>
        <v>74</v>
      </c>
      <c r="I229" s="15" t="e">
        <f>IF(VLOOKUP(A229,[2]ImportationMaterialProgrammingE!B:U,20,0)=0,"",VLOOKUP(A229,[2]ImportationMaterialProgrammingE!B:U,20,0))</f>
        <v>#REF!</v>
      </c>
      <c r="J229" s="15" t="str">
        <f>IF(VLOOKUP(A229,[2]ImportationMaterialProgrammingE!B:Y,24,0)&lt;&gt;"","Sim","Não")</f>
        <v>Não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/>
      </c>
      <c r="N229" s="3" t="str">
        <f t="shared" si="10"/>
        <v/>
      </c>
      <c r="P229" s="3" t="s">
        <v>586</v>
      </c>
      <c r="Q229" s="16" t="str">
        <f>VLOOKUP(A229,[2]ImportationMaterialProgrammingE!B:AN,39,0)</f>
        <v xml:space="preserve">          </v>
      </c>
      <c r="R229" s="22" t="str">
        <f>VLOOKUP(E229,[3]Relatório!$B$1:$AK$65536,29,0)</f>
        <v/>
      </c>
      <c r="S229" s="17" t="str">
        <f>VLOOKUP(A229,[2]ImportationMaterialProgrammingE!B:F,5,0)</f>
        <v/>
      </c>
      <c r="T229" s="22" t="str">
        <f>VLOOKUP(E229,[3]Relatório!$B$1:$AK$65536,33,0)</f>
        <v/>
      </c>
      <c r="U229" s="18" t="str">
        <f t="shared" ca="1" si="11"/>
        <v/>
      </c>
      <c r="X229" s="15" t="str">
        <f>VLOOKUP(A229,[2]ImportationMaterialProgrammingE!B:X,23,0)</f>
        <v>DTA TRANSP</v>
      </c>
      <c r="Y229" s="1" t="str">
        <f>IF(X229="DTA TRANSP","",VLOOKUP(A229,[2]ImportationMaterialProgrammingE!$B:$V,21,0))</f>
        <v/>
      </c>
      <c r="Z229" s="22" t="str">
        <f>VLOOKUP(E229,[3]Relatório!$B$1:$AK$65536,36,0)</f>
        <v/>
      </c>
      <c r="AC229" s="24"/>
      <c r="AD229" s="24"/>
      <c r="AE229" s="24"/>
      <c r="AF229" s="24"/>
    </row>
    <row r="230" spans="1:32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VLOOKUP(A230,[2]ImportationMaterialProgrammingE!B:C,2,0)</f>
        <v>540201205</v>
      </c>
      <c r="F230" s="3" t="s">
        <v>585</v>
      </c>
      <c r="G230" s="3" t="s">
        <v>452</v>
      </c>
      <c r="H230" s="17">
        <f t="shared" ca="1" si="9"/>
        <v>74</v>
      </c>
      <c r="I230" s="15" t="str">
        <f>IF(VLOOKUP(A230,[2]ImportationMaterialProgrammingE!B:U,20,0)=0,"",VLOOKUP(A230,[2]ImportationMaterialProgrammingE!B:U,20,0))</f>
        <v>23/02/2022</v>
      </c>
      <c r="J230" s="15" t="str">
        <f>IF(VLOOKUP(A230,[2]ImportationMaterialProgrammingE!B:Y,24,0)&lt;&gt;"","Sim","Não")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P230" s="3" t="s">
        <v>586</v>
      </c>
      <c r="Q230" s="16" t="str">
        <f>VLOOKUP(A230,[2]ImportationMaterialProgrammingE!B:AN,39,0)</f>
        <v>2203555067</v>
      </c>
      <c r="R230" s="22">
        <f>VLOOKUP(E230,[3]Relatório!$B$1:$AK$65536,29,0)</f>
        <v>44614</v>
      </c>
      <c r="S230" s="17" t="str">
        <f>VLOOKUP(A230,[2]ImportationMaterialProgrammingE!B:F,5,0)</f>
        <v>VERDE</v>
      </c>
      <c r="T230" s="22">
        <f>VLOOKUP(E230,[3]Relatório!$B$1:$AK$65536,33,0)</f>
        <v>44615</v>
      </c>
      <c r="U230" s="18">
        <f t="shared" ca="1" si="11"/>
        <v>1</v>
      </c>
      <c r="X230" s="15" t="str">
        <f>VLOOKUP(A230,[2]ImportationMaterialProgrammingE!B:X,23,0)</f>
        <v/>
      </c>
      <c r="Y230" s="1" t="str">
        <f>IF(X230="DTA TRANSP","",VLOOKUP(A230,[2]ImportationMaterialProgrammingE!$B:$V,21,0))</f>
        <v/>
      </c>
      <c r="Z230" s="22" t="str">
        <f>VLOOKUP(E230,[3]Relatório!$B$1:$AK$65536,36,0)</f>
        <v/>
      </c>
      <c r="AC230" s="24"/>
      <c r="AD230" s="24"/>
      <c r="AE230" s="24"/>
      <c r="AF230" s="24"/>
    </row>
    <row r="231" spans="1:32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VLOOKUP(A231,[2]ImportationMaterialProgrammingE!B:C,2,0)</f>
        <v>540201202</v>
      </c>
      <c r="F231" s="3" t="s">
        <v>585</v>
      </c>
      <c r="G231" s="3" t="s">
        <v>452</v>
      </c>
      <c r="H231" s="17">
        <f t="shared" ca="1" si="9"/>
        <v>74</v>
      </c>
      <c r="I231" s="15" t="e">
        <f>IF(VLOOKUP(A231,[2]ImportationMaterialProgrammingE!B:U,20,0)=0,"",VLOOKUP(A231,[2]ImportationMaterialProgrammingE!B:U,20,0))</f>
        <v>#REF!</v>
      </c>
      <c r="J231" s="15" t="str">
        <f>IF(VLOOKUP(A231,[2]ImportationMaterialProgrammingE!B:Y,24,0)&lt;&gt;"","Sim","Não")</f>
        <v>Não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/>
      </c>
      <c r="N231" s="3" t="str">
        <f t="shared" si="10"/>
        <v/>
      </c>
      <c r="P231" s="3" t="s">
        <v>586</v>
      </c>
      <c r="Q231" s="16" t="str">
        <f>VLOOKUP(A231,[2]ImportationMaterialProgrammingE!B:AN,39,0)</f>
        <v xml:space="preserve">          </v>
      </c>
      <c r="R231" s="22" t="str">
        <f>VLOOKUP(E231,[3]Relatório!$B$1:$AK$65536,29,0)</f>
        <v/>
      </c>
      <c r="S231" s="17" t="str">
        <f>VLOOKUP(A231,[2]ImportationMaterialProgrammingE!B:F,5,0)</f>
        <v/>
      </c>
      <c r="T231" s="22" t="str">
        <f>VLOOKUP(E231,[3]Relatório!$B$1:$AK$65536,33,0)</f>
        <v/>
      </c>
      <c r="U231" s="18" t="str">
        <f t="shared" ca="1" si="11"/>
        <v/>
      </c>
      <c r="X231" s="15" t="str">
        <f>VLOOKUP(A231,[2]ImportationMaterialProgrammingE!B:X,23,0)</f>
        <v>DTA TRANSP</v>
      </c>
      <c r="Y231" s="1" t="str">
        <f>IF(X231="DTA TRANSP","",VLOOKUP(A231,[2]ImportationMaterialProgrammingE!$B:$V,21,0))</f>
        <v/>
      </c>
      <c r="Z231" s="22" t="str">
        <f>VLOOKUP(E231,[3]Relatório!$B$1:$AK$65536,36,0)</f>
        <v/>
      </c>
      <c r="AC231" s="24"/>
      <c r="AD231" s="24"/>
      <c r="AE231" s="24"/>
      <c r="AF231" s="24"/>
    </row>
    <row r="232" spans="1:32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VLOOKUP(A232,[2]ImportationMaterialProgrammingE!B:C,2,0)</f>
        <v>540201203</v>
      </c>
      <c r="F232" s="3" t="s">
        <v>585</v>
      </c>
      <c r="G232" s="3" t="s">
        <v>452</v>
      </c>
      <c r="H232" s="17">
        <f t="shared" ca="1" si="9"/>
        <v>74</v>
      </c>
      <c r="I232" s="15" t="e">
        <f>IF(VLOOKUP(A232,[2]ImportationMaterialProgrammingE!B:U,20,0)=0,"",VLOOKUP(A232,[2]ImportationMaterialProgrammingE!B:U,20,0))</f>
        <v>#REF!</v>
      </c>
      <c r="J232" s="15" t="str">
        <f>IF(VLOOKUP(A232,[2]ImportationMaterialProgrammingE!B:Y,24,0)&lt;&gt;"","Sim","Não")</f>
        <v>Não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/>
      </c>
      <c r="N232" s="3" t="str">
        <f t="shared" si="10"/>
        <v/>
      </c>
      <c r="P232" s="3" t="s">
        <v>586</v>
      </c>
      <c r="Q232" s="16" t="str">
        <f>VLOOKUP(A232,[2]ImportationMaterialProgrammingE!B:AN,39,0)</f>
        <v xml:space="preserve">          </v>
      </c>
      <c r="R232" s="22" t="str">
        <f>VLOOKUP(E232,[3]Relatório!$B$1:$AK$65536,29,0)</f>
        <v/>
      </c>
      <c r="S232" s="17" t="str">
        <f>VLOOKUP(A232,[2]ImportationMaterialProgrammingE!B:F,5,0)</f>
        <v/>
      </c>
      <c r="T232" s="22" t="str">
        <f>VLOOKUP(E232,[3]Relatório!$B$1:$AK$65536,33,0)</f>
        <v/>
      </c>
      <c r="U232" s="18" t="str">
        <f t="shared" ca="1" si="11"/>
        <v/>
      </c>
      <c r="X232" s="15" t="str">
        <f>VLOOKUP(A232,[2]ImportationMaterialProgrammingE!B:X,23,0)</f>
        <v>DTA TRANSP</v>
      </c>
      <c r="Y232" s="1" t="str">
        <f>IF(X232="DTA TRANSP","",VLOOKUP(A232,[2]ImportationMaterialProgrammingE!$B:$V,21,0))</f>
        <v/>
      </c>
      <c r="Z232" s="22" t="str">
        <f>VLOOKUP(E232,[3]Relatório!$B$1:$AK$65536,36,0)</f>
        <v/>
      </c>
      <c r="AC232" s="24"/>
      <c r="AD232" s="24"/>
      <c r="AE232" s="24"/>
      <c r="AF232" s="24"/>
    </row>
    <row r="233" spans="1:32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VLOOKUP(A233,[2]ImportationMaterialProgrammingE!B:C,2,0)</f>
        <v>540201204</v>
      </c>
      <c r="F233" s="3" t="s">
        <v>585</v>
      </c>
      <c r="G233" s="3" t="s">
        <v>452</v>
      </c>
      <c r="H233" s="17">
        <f t="shared" ca="1" si="9"/>
        <v>74</v>
      </c>
      <c r="I233" s="15" t="e">
        <f>IF(VLOOKUP(A233,[2]ImportationMaterialProgrammingE!B:U,20,0)=0,"",VLOOKUP(A233,[2]ImportationMaterialProgrammingE!B:U,20,0))</f>
        <v>#REF!</v>
      </c>
      <c r="J233" s="15" t="str">
        <f>IF(VLOOKUP(A233,[2]ImportationMaterialProgrammingE!B:Y,24,0)&lt;&gt;"","Sim","Não")</f>
        <v>Não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/>
      </c>
      <c r="N233" s="3" t="str">
        <f t="shared" si="10"/>
        <v/>
      </c>
      <c r="P233" s="3" t="s">
        <v>586</v>
      </c>
      <c r="Q233" s="16" t="str">
        <f>VLOOKUP(A233,[2]ImportationMaterialProgrammingE!B:AN,39,0)</f>
        <v xml:space="preserve">          </v>
      </c>
      <c r="R233" s="22" t="str">
        <f>VLOOKUP(E233,[3]Relatório!$B$1:$AK$65536,29,0)</f>
        <v/>
      </c>
      <c r="S233" s="17" t="str">
        <f>VLOOKUP(A233,[2]ImportationMaterialProgrammingE!B:F,5,0)</f>
        <v/>
      </c>
      <c r="T233" s="22" t="str">
        <f>VLOOKUP(E233,[3]Relatório!$B$1:$AK$65536,33,0)</f>
        <v/>
      </c>
      <c r="U233" s="18" t="str">
        <f t="shared" ca="1" si="11"/>
        <v/>
      </c>
      <c r="X233" s="15" t="str">
        <f>VLOOKUP(A233,[2]ImportationMaterialProgrammingE!B:X,23,0)</f>
        <v>DTA TRANSP</v>
      </c>
      <c r="Y233" s="1" t="str">
        <f>IF(X233="DTA TRANSP","",VLOOKUP(A233,[2]ImportationMaterialProgrammingE!$B:$V,21,0))</f>
        <v/>
      </c>
      <c r="Z233" s="22" t="str">
        <f>VLOOKUP(E233,[3]Relatório!$B$1:$AK$65536,36,0)</f>
        <v/>
      </c>
      <c r="AC233" s="24"/>
      <c r="AD233" s="24"/>
      <c r="AE233" s="24"/>
      <c r="AF233" s="24"/>
    </row>
    <row r="234" spans="1:32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VLOOKUP(A234,[2]ImportationMaterialProgrammingE!B:C,2,0)</f>
        <v>540201206</v>
      </c>
      <c r="F234" s="3" t="s">
        <v>585</v>
      </c>
      <c r="G234" s="3" t="s">
        <v>452</v>
      </c>
      <c r="H234" s="17">
        <f t="shared" ca="1" si="9"/>
        <v>74</v>
      </c>
      <c r="I234" s="15" t="str">
        <f>IF(VLOOKUP(A234,[2]ImportationMaterialProgrammingE!B:U,20,0)=0,"",VLOOKUP(A234,[2]ImportationMaterialProgrammingE!B:U,20,0))</f>
        <v>25/02/2022</v>
      </c>
      <c r="J234" s="15" t="str">
        <f>IF(VLOOKUP(A234,[2]ImportationMaterialProgrammingE!B:Y,24,0)&lt;&gt;"","Sim","Não")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P234" s="3" t="s">
        <v>586</v>
      </c>
      <c r="Q234" s="16" t="str">
        <f>VLOOKUP(A234,[2]ImportationMaterialProgrammingE!B:AN,39,0)</f>
        <v>2203696523</v>
      </c>
      <c r="R234" s="22">
        <f>VLOOKUP(E234,[3]Relatório!$B$1:$AK$65536,29,0)</f>
        <v>44616</v>
      </c>
      <c r="S234" s="17" t="str">
        <f>VLOOKUP(A234,[2]ImportationMaterialProgrammingE!B:F,5,0)</f>
        <v>VERDE</v>
      </c>
      <c r="T234" s="22">
        <f>VLOOKUP(E234,[3]Relatório!$B$1:$AK$65536,33,0)</f>
        <v>44616</v>
      </c>
      <c r="U234" s="18">
        <f t="shared" ca="1" si="11"/>
        <v>2</v>
      </c>
      <c r="X234" s="15" t="str">
        <f>VLOOKUP(A234,[2]ImportationMaterialProgrammingE!B:X,23,0)</f>
        <v>FINALIZADO</v>
      </c>
      <c r="Y234" s="1" t="str">
        <f>IF(X234="DTA TRANSP","",VLOOKUP(A234,[2]ImportationMaterialProgrammingE!$B:$V,21,0))</f>
        <v/>
      </c>
      <c r="Z234" s="22">
        <f>VLOOKUP(E234,[3]Relatório!$B$1:$AK$65536,36,0)</f>
        <v>44616</v>
      </c>
      <c r="AA234" s="3" t="s">
        <v>457</v>
      </c>
      <c r="AC234" s="24"/>
      <c r="AD234" s="24"/>
      <c r="AE234" s="24"/>
      <c r="AF234" s="24"/>
    </row>
    <row r="235" spans="1:32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VLOOKUP(A235,[2]ImportationMaterialProgrammingE!B:C,2,0)</f>
        <v>540201207</v>
      </c>
      <c r="F235" s="3" t="s">
        <v>585</v>
      </c>
      <c r="G235" s="3" t="s">
        <v>452</v>
      </c>
      <c r="H235" s="17">
        <f t="shared" ca="1" si="9"/>
        <v>74</v>
      </c>
      <c r="I235" s="15" t="e">
        <f>IF(VLOOKUP(A235,[2]ImportationMaterialProgrammingE!B:U,20,0)=0,"",VLOOKUP(A235,[2]ImportationMaterialProgrammingE!B:U,20,0))</f>
        <v>#REF!</v>
      </c>
      <c r="J235" s="15" t="str">
        <f>IF(VLOOKUP(A235,[2]ImportationMaterialProgrammingE!B:Y,24,0)&lt;&gt;"","Sim","Não")</f>
        <v>Não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/>
      </c>
      <c r="N235" s="3" t="str">
        <f t="shared" si="10"/>
        <v/>
      </c>
      <c r="P235" s="3" t="s">
        <v>586</v>
      </c>
      <c r="Q235" s="16" t="str">
        <f>VLOOKUP(A235,[2]ImportationMaterialProgrammingE!B:AN,39,0)</f>
        <v xml:space="preserve">          </v>
      </c>
      <c r="R235" s="22" t="str">
        <f>VLOOKUP(E235,[3]Relatório!$B$1:$AK$65536,29,0)</f>
        <v/>
      </c>
      <c r="S235" s="17" t="str">
        <f>VLOOKUP(A235,[2]ImportationMaterialProgrammingE!B:F,5,0)</f>
        <v/>
      </c>
      <c r="T235" s="22" t="str">
        <f>VLOOKUP(E235,[3]Relatório!$B$1:$AK$65536,33,0)</f>
        <v/>
      </c>
      <c r="U235" s="18" t="str">
        <f t="shared" ca="1" si="11"/>
        <v/>
      </c>
      <c r="X235" s="15" t="str">
        <f>VLOOKUP(A235,[2]ImportationMaterialProgrammingE!B:X,23,0)</f>
        <v>DTA TRANSP</v>
      </c>
      <c r="Y235" s="1" t="str">
        <f>IF(X235="DTA TRANSP","",VLOOKUP(A235,[2]ImportationMaterialProgrammingE!$B:$V,21,0))</f>
        <v/>
      </c>
      <c r="Z235" s="22" t="str">
        <f>VLOOKUP(E235,[3]Relatório!$B$1:$AK$65536,36,0)</f>
        <v/>
      </c>
      <c r="AC235" s="24"/>
      <c r="AD235" s="24"/>
      <c r="AE235" s="24"/>
      <c r="AF235" s="24"/>
    </row>
    <row r="236" spans="1:32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VLOOKUP(A236,[2]ImportationMaterialProgrammingE!B:C,2,0)</f>
        <v>540201208</v>
      </c>
      <c r="F236" s="3" t="s">
        <v>585</v>
      </c>
      <c r="G236" s="3" t="s">
        <v>452</v>
      </c>
      <c r="H236" s="17">
        <f t="shared" ca="1" si="9"/>
        <v>74</v>
      </c>
      <c r="I236" s="15" t="str">
        <f>IF(VLOOKUP(A236,[2]ImportationMaterialProgrammingE!B:U,20,0)=0,"",VLOOKUP(A236,[2]ImportationMaterialProgrammingE!B:U,20,0))</f>
        <v>16/03/2022</v>
      </c>
      <c r="J236" s="15" t="str">
        <f>IF(VLOOKUP(A236,[2]ImportationMaterialProgrammingE!B:Y,24,0)&lt;&gt;"","Sim","Não")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P236" s="3" t="s">
        <v>586</v>
      </c>
      <c r="Q236" s="16" t="str">
        <f>VLOOKUP(A236,[2]ImportationMaterialProgrammingE!B:AN,39,0)</f>
        <v xml:space="preserve">          </v>
      </c>
      <c r="R236" s="22" t="str">
        <f>VLOOKUP(E236,[3]Relatório!$B$1:$AK$65536,29,0)</f>
        <v/>
      </c>
      <c r="S236" s="17" t="str">
        <f>VLOOKUP(A236,[2]ImportationMaterialProgrammingE!B:F,5,0)</f>
        <v/>
      </c>
      <c r="T236" s="22" t="str">
        <f>VLOOKUP(E236,[3]Relatório!$B$1:$AK$65536,33,0)</f>
        <v/>
      </c>
      <c r="U236" s="18" t="str">
        <f t="shared" ca="1" si="11"/>
        <v/>
      </c>
      <c r="X236" s="15" t="str">
        <f>VLOOKUP(A236,[2]ImportationMaterialProgrammingE!B:X,23,0)</f>
        <v/>
      </c>
      <c r="Y236" s="1" t="str">
        <f>IF(X236="DTA TRANSP","",VLOOKUP(A236,[2]ImportationMaterialProgrammingE!$B:$V,21,0))</f>
        <v/>
      </c>
      <c r="Z236" s="22" t="str">
        <f>VLOOKUP(E236,[3]Relatório!$B$1:$AK$65536,36,0)</f>
        <v/>
      </c>
      <c r="AC236" s="24"/>
      <c r="AD236" s="24"/>
      <c r="AE236" s="24"/>
      <c r="AF236" s="24"/>
    </row>
    <row r="237" spans="1:32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VLOOKUP(A237,[2]ImportationMaterialProgrammingE!B:C,2,0)</f>
        <v>540201210</v>
      </c>
      <c r="F237" s="3" t="s">
        <v>585</v>
      </c>
      <c r="G237" s="3" t="s">
        <v>452</v>
      </c>
      <c r="H237" s="17">
        <f t="shared" ca="1" si="9"/>
        <v>74</v>
      </c>
      <c r="I237" s="15" t="e">
        <f>IF(VLOOKUP(A237,[2]ImportationMaterialProgrammingE!B:U,20,0)=0,"",VLOOKUP(A237,[2]ImportationMaterialProgrammingE!B:U,20,0))</f>
        <v>#REF!</v>
      </c>
      <c r="J237" s="15" t="str">
        <f>IF(VLOOKUP(A237,[2]ImportationMaterialProgrammingE!B:Y,24,0)&lt;&gt;"","Sim","Não")</f>
        <v>Não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/>
      </c>
      <c r="N237" s="3" t="str">
        <f t="shared" si="10"/>
        <v/>
      </c>
      <c r="P237" s="3" t="s">
        <v>456</v>
      </c>
      <c r="Q237" s="16" t="str">
        <f>VLOOKUP(A237,[2]ImportationMaterialProgrammingE!B:AN,39,0)</f>
        <v xml:space="preserve">          </v>
      </c>
      <c r="R237" s="22" t="str">
        <f>VLOOKUP(E237,[3]Relatório!$B$1:$AK$65536,29,0)</f>
        <v/>
      </c>
      <c r="S237" s="17" t="str">
        <f>VLOOKUP(A237,[2]ImportationMaterialProgrammingE!B:F,5,0)</f>
        <v/>
      </c>
      <c r="T237" s="22" t="str">
        <f>VLOOKUP(E237,[3]Relatório!$B$1:$AK$65536,33,0)</f>
        <v/>
      </c>
      <c r="U237" s="18" t="str">
        <f t="shared" ca="1" si="11"/>
        <v/>
      </c>
      <c r="X237" s="15" t="str">
        <f>VLOOKUP(A237,[2]ImportationMaterialProgrammingE!B:X,23,0)</f>
        <v>DTA TRANSP</v>
      </c>
      <c r="Y237" s="1" t="str">
        <f>IF(X237="DTA TRANSP","",VLOOKUP(A237,[2]ImportationMaterialProgrammingE!$B:$V,21,0))</f>
        <v/>
      </c>
      <c r="Z237" s="22" t="str">
        <f>VLOOKUP(E237,[3]Relatório!$B$1:$AK$65536,36,0)</f>
        <v/>
      </c>
      <c r="AC237" s="24"/>
      <c r="AD237" s="24"/>
      <c r="AE237" s="24"/>
      <c r="AF237" s="24"/>
    </row>
    <row r="238" spans="1:32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VLOOKUP(A238,[2]ImportationMaterialProgrammingE!B:C,2,0)</f>
        <v>540201211</v>
      </c>
      <c r="F238" s="3" t="s">
        <v>585</v>
      </c>
      <c r="G238" s="3" t="s">
        <v>452</v>
      </c>
      <c r="H238" s="17">
        <f t="shared" ca="1" si="9"/>
        <v>74</v>
      </c>
      <c r="I238" s="15" t="e">
        <f>IF(VLOOKUP(A238,[2]ImportationMaterialProgrammingE!B:U,20,0)=0,"",VLOOKUP(A238,[2]ImportationMaterialProgrammingE!B:U,20,0))</f>
        <v>#REF!</v>
      </c>
      <c r="J238" s="15" t="str">
        <f>IF(VLOOKUP(A238,[2]ImportationMaterialProgrammingE!B:Y,24,0)&lt;&gt;"","Sim","Não")</f>
        <v>Não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/>
      </c>
      <c r="N238" s="3" t="str">
        <f t="shared" si="10"/>
        <v/>
      </c>
      <c r="P238" s="3" t="s">
        <v>456</v>
      </c>
      <c r="Q238" s="16" t="str">
        <f>VLOOKUP(A238,[2]ImportationMaterialProgrammingE!B:AN,39,0)</f>
        <v xml:space="preserve">          </v>
      </c>
      <c r="R238" s="22" t="str">
        <f>VLOOKUP(E238,[3]Relatório!$B$1:$AK$65536,29,0)</f>
        <v/>
      </c>
      <c r="S238" s="17" t="str">
        <f>VLOOKUP(A238,[2]ImportationMaterialProgrammingE!B:F,5,0)</f>
        <v/>
      </c>
      <c r="T238" s="22" t="str">
        <f>VLOOKUP(E238,[3]Relatório!$B$1:$AK$65536,33,0)</f>
        <v/>
      </c>
      <c r="U238" s="18" t="str">
        <f t="shared" ca="1" si="11"/>
        <v/>
      </c>
      <c r="X238" s="15" t="str">
        <f>VLOOKUP(A238,[2]ImportationMaterialProgrammingE!B:X,23,0)</f>
        <v>DTA TRANSP</v>
      </c>
      <c r="Y238" s="1" t="str">
        <f>IF(X238="DTA TRANSP","",VLOOKUP(A238,[2]ImportationMaterialProgrammingE!$B:$V,21,0))</f>
        <v/>
      </c>
      <c r="Z238" s="22" t="str">
        <f>VLOOKUP(E238,[3]Relatório!$B$1:$AK$65536,36,0)</f>
        <v/>
      </c>
      <c r="AC238" s="24"/>
      <c r="AD238" s="24"/>
      <c r="AE238" s="24"/>
      <c r="AF238" s="24"/>
    </row>
    <row r="239" spans="1:32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VLOOKUP(A239,[2]ImportationMaterialProgrammingE!B:C,2,0)</f>
        <v>540201212</v>
      </c>
      <c r="F239" s="3" t="s">
        <v>585</v>
      </c>
      <c r="G239" s="3" t="s">
        <v>452</v>
      </c>
      <c r="H239" s="17">
        <f t="shared" ca="1" si="9"/>
        <v>74</v>
      </c>
      <c r="I239" s="15" t="str">
        <f>IF(VLOOKUP(A239,[2]ImportationMaterialProgrammingE!B:U,20,0)=0,"",VLOOKUP(A239,[2]ImportationMaterialProgrammingE!B:U,20,0))</f>
        <v>15/03/2022</v>
      </c>
      <c r="J239" s="15" t="str">
        <f>IF(VLOOKUP(A239,[2]ImportationMaterialProgrammingE!B:Y,24,0)&lt;&gt;"","Sim","Não")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VLOOKUP(A239,[2]ImportationMaterialProgrammingE!B:AN,39,0)</f>
        <v xml:space="preserve">          </v>
      </c>
      <c r="R239" s="22" t="str">
        <f>VLOOKUP(E239,[3]Relatório!$B$1:$AK$65536,29,0)</f>
        <v/>
      </c>
      <c r="S239" s="17" t="str">
        <f>VLOOKUP(A239,[2]ImportationMaterialProgrammingE!B:F,5,0)</f>
        <v/>
      </c>
      <c r="T239" s="22" t="str">
        <f>VLOOKUP(E239,[3]Relatório!$B$1:$AK$65536,33,0)</f>
        <v/>
      </c>
      <c r="U239" s="18" t="str">
        <f t="shared" ca="1" si="11"/>
        <v/>
      </c>
      <c r="X239" s="15" t="str">
        <f>VLOOKUP(A239,[2]ImportationMaterialProgrammingE!B:X,23,0)</f>
        <v/>
      </c>
      <c r="Y239" s="1" t="str">
        <f>IF(X239="DTA TRANSP","",VLOOKUP(A239,[2]ImportationMaterialProgrammingE!$B:$V,21,0))</f>
        <v/>
      </c>
      <c r="Z239" s="22" t="str">
        <f>VLOOKUP(E239,[3]Relatório!$B$1:$AK$65536,36,0)</f>
        <v/>
      </c>
      <c r="AC239" s="24"/>
      <c r="AD239" s="24"/>
      <c r="AE239" s="24"/>
      <c r="AF239" s="24"/>
    </row>
    <row r="240" spans="1:32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VLOOKUP(A240,[2]ImportationMaterialProgrammingE!B:C,2,0)</f>
        <v>540201214</v>
      </c>
      <c r="F240" s="3" t="s">
        <v>585</v>
      </c>
      <c r="G240" s="3" t="s">
        <v>452</v>
      </c>
      <c r="H240" s="17">
        <f t="shared" ca="1" si="9"/>
        <v>74</v>
      </c>
      <c r="I240" s="15" t="str">
        <f>IF(VLOOKUP(A240,[2]ImportationMaterialProgrammingE!B:U,20,0)=0,"",VLOOKUP(A240,[2]ImportationMaterialProgrammingE!B:U,20,0))</f>
        <v>24/02/2022</v>
      </c>
      <c r="J240" s="15" t="str">
        <f>IF(VLOOKUP(A240,[2]ImportationMaterialProgrammingE!B:Y,24,0)&lt;&gt;"","Sim","Não")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P240" s="3" t="s">
        <v>586</v>
      </c>
      <c r="Q240" s="16" t="str">
        <f>VLOOKUP(A240,[2]ImportationMaterialProgrammingE!B:AN,39,0)</f>
        <v>2203656912</v>
      </c>
      <c r="R240" s="22">
        <f>VLOOKUP(E240,[3]Relatório!$B$1:$AK$65536,29,0)</f>
        <v>44615</v>
      </c>
      <c r="S240" s="17" t="str">
        <f>VLOOKUP(A240,[2]ImportationMaterialProgrammingE!B:F,5,0)</f>
        <v>VERDE</v>
      </c>
      <c r="T240" s="22">
        <f>VLOOKUP(E240,[3]Relatório!$B$1:$AK$65536,33,0)</f>
        <v>44616</v>
      </c>
      <c r="U240" s="18">
        <f t="shared" ca="1" si="11"/>
        <v>2</v>
      </c>
      <c r="X240" s="15" t="str">
        <f>VLOOKUP(A240,[2]ImportationMaterialProgrammingE!B:X,23,0)</f>
        <v>FINALIZADO</v>
      </c>
      <c r="Y240" s="1" t="str">
        <f>IF(X240="DTA TRANSP","",VLOOKUP(A240,[2]ImportationMaterialProgrammingE!$B:$V,21,0))</f>
        <v/>
      </c>
      <c r="Z240" s="22">
        <f>VLOOKUP(E240,[3]Relatório!$B$1:$AK$65536,36,0)</f>
        <v>44616</v>
      </c>
      <c r="AA240" s="3" t="s">
        <v>457</v>
      </c>
      <c r="AC240" s="24"/>
      <c r="AD240" s="24"/>
      <c r="AE240" s="24"/>
      <c r="AF240" s="24"/>
    </row>
    <row r="241" spans="1:32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VLOOKUP(A241,[2]ImportationMaterialProgrammingE!B:C,2,0)</f>
        <v>540201216</v>
      </c>
      <c r="F241" s="3" t="s">
        <v>585</v>
      </c>
      <c r="G241" s="3" t="s">
        <v>452</v>
      </c>
      <c r="H241" s="17">
        <f t="shared" ca="1" si="9"/>
        <v>74</v>
      </c>
      <c r="I241" s="15" t="e">
        <f>IF(VLOOKUP(A241,[2]ImportationMaterialProgrammingE!B:U,20,0)=0,"",VLOOKUP(A241,[2]ImportationMaterialProgrammingE!B:U,20,0))</f>
        <v>#REF!</v>
      </c>
      <c r="J241" s="15" t="str">
        <f>IF(VLOOKUP(A241,[2]ImportationMaterialProgrammingE!B:Y,24,0)&lt;&gt;"","Sim","Não")</f>
        <v>Não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/>
      </c>
      <c r="N241" s="3" t="str">
        <f t="shared" si="10"/>
        <v/>
      </c>
      <c r="P241" s="3" t="s">
        <v>456</v>
      </c>
      <c r="Q241" s="16" t="str">
        <f>VLOOKUP(A241,[2]ImportationMaterialProgrammingE!B:AN,39,0)</f>
        <v xml:space="preserve">          </v>
      </c>
      <c r="R241" s="22" t="str">
        <f>VLOOKUP(E241,[3]Relatório!$B$1:$AK$65536,29,0)</f>
        <v/>
      </c>
      <c r="S241" s="17" t="str">
        <f>VLOOKUP(A241,[2]ImportationMaterialProgrammingE!B:F,5,0)</f>
        <v/>
      </c>
      <c r="T241" s="22" t="str">
        <f>VLOOKUP(E241,[3]Relatório!$B$1:$AK$65536,33,0)</f>
        <v/>
      </c>
      <c r="U241" s="18" t="str">
        <f t="shared" ca="1" si="11"/>
        <v/>
      </c>
      <c r="X241" s="15" t="str">
        <f>VLOOKUP(A241,[2]ImportationMaterialProgrammingE!B:X,23,0)</f>
        <v>DTA TRANSP</v>
      </c>
      <c r="Y241" s="1" t="str">
        <f>IF(X241="DTA TRANSP","",VLOOKUP(A241,[2]ImportationMaterialProgrammingE!$B:$V,21,0))</f>
        <v/>
      </c>
      <c r="Z241" s="22" t="str">
        <f>VLOOKUP(E241,[3]Relatório!$B$1:$AK$65536,36,0)</f>
        <v/>
      </c>
      <c r="AC241" s="24"/>
      <c r="AD241" s="24"/>
      <c r="AE241" s="24"/>
      <c r="AF241" s="24"/>
    </row>
    <row r="242" spans="1:32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VLOOKUP(A242,[2]ImportationMaterialProgrammingE!B:C,2,0)</f>
        <v>540201217</v>
      </c>
      <c r="F242" s="3" t="s">
        <v>585</v>
      </c>
      <c r="G242" s="3" t="s">
        <v>452</v>
      </c>
      <c r="H242" s="17">
        <f t="shared" ca="1" si="9"/>
        <v>74</v>
      </c>
      <c r="I242" s="15" t="str">
        <f>IF(VLOOKUP(A242,[2]ImportationMaterialProgrammingE!B:U,20,0)=0,"",VLOOKUP(A242,[2]ImportationMaterialProgrammingE!B:U,20,0))</f>
        <v>08/03/2022</v>
      </c>
      <c r="J242" s="15" t="str">
        <f>IF(VLOOKUP(A242,[2]ImportationMaterialProgrammingE!B:Y,24,0)&lt;&gt;"","Sim","Não")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VLOOKUP(A242,[2]ImportationMaterialProgrammingE!B:AN,39,0)</f>
        <v>2204337802</v>
      </c>
      <c r="R242" s="22">
        <f>VLOOKUP(E242,[3]Relatório!$B$1:$AK$65536,29,0)</f>
        <v>44627</v>
      </c>
      <c r="S242" s="17" t="str">
        <f>VLOOKUP(A242,[2]ImportationMaterialProgrammingE!B:F,5,0)</f>
        <v/>
      </c>
      <c r="T242" s="22">
        <f>VLOOKUP(E242,[3]Relatório!$B$1:$AK$65536,33,0)</f>
        <v>44628</v>
      </c>
      <c r="U242" s="18">
        <f t="shared" ca="1" si="11"/>
        <v>14</v>
      </c>
      <c r="X242" s="15" t="str">
        <f>VLOOKUP(A242,[2]ImportationMaterialProgrammingE!B:X,23,0)</f>
        <v>SBL</v>
      </c>
      <c r="Y242" s="1" t="str">
        <f>IF(X242="DTA TRANSP","",VLOOKUP(A242,[2]ImportationMaterialProgrammingE!$B:$V,21,0))</f>
        <v>08/03/2022</v>
      </c>
      <c r="Z242" s="22">
        <f>VLOOKUP(E242,[3]Relatório!$B$1:$AK$65536,36,0)</f>
        <v>44628</v>
      </c>
      <c r="AA242" s="3" t="s">
        <v>457</v>
      </c>
      <c r="AC242" s="24"/>
      <c r="AD242" s="24"/>
      <c r="AE242" s="24"/>
      <c r="AF242" s="24"/>
    </row>
    <row r="243" spans="1:32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VLOOKUP(A243,[2]ImportationMaterialProgrammingE!B:C,2,0)</f>
        <v>540201196</v>
      </c>
      <c r="F243" s="3" t="s">
        <v>585</v>
      </c>
      <c r="G243" s="3" t="s">
        <v>452</v>
      </c>
      <c r="H243" s="17">
        <f t="shared" ca="1" si="9"/>
        <v>74</v>
      </c>
      <c r="I243" s="15" t="str">
        <f>IF(VLOOKUP(A243,[2]ImportationMaterialProgrammingE!B:U,20,0)=0,"",VLOOKUP(A243,[2]ImportationMaterialProgrammingE!B:U,20,0))</f>
        <v>09/03/2022</v>
      </c>
      <c r="J243" s="15" t="str">
        <f>IF(VLOOKUP(A243,[2]ImportationMaterialProgrammingE!B:Y,24,0)&lt;&gt;"","Sim","Não")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P243" s="3" t="s">
        <v>586</v>
      </c>
      <c r="Q243" s="16" t="str">
        <f>VLOOKUP(A243,[2]ImportationMaterialProgrammingE!B:AN,39,0)</f>
        <v xml:space="preserve">          </v>
      </c>
      <c r="R243" s="22">
        <f>VLOOKUP(E243,[3]Relatório!$B$1:$AK$65536,29,0)</f>
        <v>44628</v>
      </c>
      <c r="S243" s="17" t="str">
        <f>VLOOKUP(A243,[2]ImportationMaterialProgrammingE!B:F,5,0)</f>
        <v/>
      </c>
      <c r="T243" s="22" t="str">
        <f>VLOOKUP(E243,[3]Relatório!$B$1:$AK$65536,33,0)</f>
        <v/>
      </c>
      <c r="U243" s="18" t="str">
        <f t="shared" ca="1" si="11"/>
        <v/>
      </c>
      <c r="X243" s="15" t="str">
        <f>VLOOKUP(A243,[2]ImportationMaterialProgrammingE!B:X,23,0)</f>
        <v>SBL</v>
      </c>
      <c r="Y243" s="1" t="str">
        <f>IF(X243="DTA TRANSP","",VLOOKUP(A243,[2]ImportationMaterialProgrammingE!$B:$V,21,0))</f>
        <v/>
      </c>
      <c r="Z243" s="22" t="str">
        <f>VLOOKUP(E243,[3]Relatório!$B$1:$AK$65536,36,0)</f>
        <v/>
      </c>
      <c r="AC243" s="24"/>
      <c r="AD243" s="24"/>
      <c r="AE243" s="24"/>
      <c r="AF243" s="24"/>
    </row>
    <row r="244" spans="1:32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VLOOKUP(A244,[2]ImportationMaterialProgrammingE!B:C,2,0)</f>
        <v>540201218</v>
      </c>
      <c r="F244" s="3" t="s">
        <v>585</v>
      </c>
      <c r="G244" s="3" t="s">
        <v>452</v>
      </c>
      <c r="H244" s="17">
        <f t="shared" ca="1" si="9"/>
        <v>74</v>
      </c>
      <c r="I244" s="15" t="e">
        <f>IF(VLOOKUP(A244,[2]ImportationMaterialProgrammingE!B:U,20,0)=0,"",VLOOKUP(A244,[2]ImportationMaterialProgrammingE!B:U,20,0))</f>
        <v>#REF!</v>
      </c>
      <c r="J244" s="15" t="str">
        <f>IF(VLOOKUP(A244,[2]ImportationMaterialProgrammingE!B:Y,24,0)&lt;&gt;"","Sim","Não")</f>
        <v>Não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/>
      </c>
      <c r="N244" s="3" t="str">
        <f t="shared" si="10"/>
        <v/>
      </c>
      <c r="P244" s="3" t="s">
        <v>456</v>
      </c>
      <c r="Q244" s="16" t="str">
        <f>VLOOKUP(A244,[2]ImportationMaterialProgrammingE!B:AN,39,0)</f>
        <v xml:space="preserve">          </v>
      </c>
      <c r="R244" s="22" t="str">
        <f>VLOOKUP(E244,[3]Relatório!$B$1:$AK$65536,29,0)</f>
        <v/>
      </c>
      <c r="S244" s="17" t="str">
        <f>VLOOKUP(A244,[2]ImportationMaterialProgrammingE!B:F,5,0)</f>
        <v/>
      </c>
      <c r="T244" s="22" t="str">
        <f>VLOOKUP(E244,[3]Relatório!$B$1:$AK$65536,33,0)</f>
        <v/>
      </c>
      <c r="U244" s="18" t="str">
        <f t="shared" ca="1" si="11"/>
        <v/>
      </c>
      <c r="X244" s="15" t="str">
        <f>VLOOKUP(A244,[2]ImportationMaterialProgrammingE!B:X,23,0)</f>
        <v>DTA TRANSP</v>
      </c>
      <c r="Y244" s="1" t="str">
        <f>IF(X244="DTA TRANSP","",VLOOKUP(A244,[2]ImportationMaterialProgrammingE!$B:$V,21,0))</f>
        <v/>
      </c>
      <c r="Z244" s="22" t="str">
        <f>VLOOKUP(E244,[3]Relatório!$B$1:$AK$65536,36,0)</f>
        <v/>
      </c>
      <c r="AC244" s="24"/>
      <c r="AD244" s="24"/>
      <c r="AE244" s="24"/>
      <c r="AF244" s="24"/>
    </row>
    <row r="245" spans="1:32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VLOOKUP(A245,[2]ImportationMaterialProgrammingE!B:C,2,0)</f>
        <v>540201209</v>
      </c>
      <c r="F245" s="3" t="s">
        <v>585</v>
      </c>
      <c r="G245" s="3" t="s">
        <v>452</v>
      </c>
      <c r="H245" s="17">
        <f t="shared" ca="1" si="9"/>
        <v>74</v>
      </c>
      <c r="I245" s="15" t="str">
        <f>IF(VLOOKUP(A245,[2]ImportationMaterialProgrammingE!B:U,20,0)=0,"",VLOOKUP(A245,[2]ImportationMaterialProgrammingE!B:U,20,0))</f>
        <v>23/02/2022</v>
      </c>
      <c r="J245" s="15" t="str">
        <f>IF(VLOOKUP(A245,[2]ImportationMaterialProgrammingE!B:Y,24,0)&lt;&gt;"","Sim","Não")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P245" s="3" t="s">
        <v>586</v>
      </c>
      <c r="Q245" s="16" t="str">
        <f>VLOOKUP(A245,[2]ImportationMaterialProgrammingE!B:AN,39,0)</f>
        <v>2203555075</v>
      </c>
      <c r="R245" s="22">
        <f>VLOOKUP(E245,[3]Relatório!$B$1:$AK$65536,29,0)</f>
        <v>44614</v>
      </c>
      <c r="S245" s="17" t="str">
        <f>VLOOKUP(A245,[2]ImportationMaterialProgrammingE!B:F,5,0)</f>
        <v>VERDE</v>
      </c>
      <c r="T245" s="22">
        <f>VLOOKUP(E245,[3]Relatório!$B$1:$AK$65536,33,0)</f>
        <v>44615</v>
      </c>
      <c r="U245" s="18">
        <f t="shared" ca="1" si="11"/>
        <v>1</v>
      </c>
      <c r="X245" s="15" t="str">
        <f>VLOOKUP(A245,[2]ImportationMaterialProgrammingE!B:X,23,0)</f>
        <v>FINALIZADO</v>
      </c>
      <c r="Y245" s="1" t="str">
        <f>IF(X245="DTA TRANSP","",VLOOKUP(A245,[2]ImportationMaterialProgrammingE!$B:$V,21,0))</f>
        <v/>
      </c>
      <c r="Z245" s="22">
        <f>VLOOKUP(E245,[3]Relatório!$B$1:$AK$65536,36,0)</f>
        <v>44615</v>
      </c>
      <c r="AA245" s="3" t="s">
        <v>457</v>
      </c>
      <c r="AC245" s="24"/>
      <c r="AD245" s="24"/>
      <c r="AE245" s="24"/>
      <c r="AF245" s="24"/>
    </row>
    <row r="246" spans="1:32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VLOOKUP(A246,[2]ImportationMaterialProgrammingE!B:C,2,0)</f>
        <v>540201219</v>
      </c>
      <c r="F246" s="3" t="s">
        <v>585</v>
      </c>
      <c r="G246" s="3" t="s">
        <v>452</v>
      </c>
      <c r="H246" s="17">
        <f t="shared" ca="1" si="9"/>
        <v>74</v>
      </c>
      <c r="I246" s="15" t="str">
        <f>IF(VLOOKUP(A246,[2]ImportationMaterialProgrammingE!B:U,20,0)=0,"",VLOOKUP(A246,[2]ImportationMaterialProgrammingE!B:U,20,0))</f>
        <v>09/03/2022</v>
      </c>
      <c r="J246" s="15" t="str">
        <f>IF(VLOOKUP(A246,[2]ImportationMaterialProgrammingE!B:Y,24,0)&lt;&gt;"","Sim","Não")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P246" s="3" t="s">
        <v>586</v>
      </c>
      <c r="Q246" s="16" t="str">
        <f>VLOOKUP(A246,[2]ImportationMaterialProgrammingE!B:AN,39,0)</f>
        <v>2204356211</v>
      </c>
      <c r="R246" s="22">
        <f>VLOOKUP(E246,[3]Relatório!$B$1:$AK$65536,29,0)</f>
        <v>44627</v>
      </c>
      <c r="S246" s="17" t="str">
        <f>VLOOKUP(A246,[2]ImportationMaterialProgrammingE!B:F,5,0)</f>
        <v/>
      </c>
      <c r="T246" s="22">
        <f>VLOOKUP(E246,[3]Relatório!$B$1:$AK$65536,33,0)</f>
        <v>44628</v>
      </c>
      <c r="U246" s="18">
        <f t="shared" ca="1" si="11"/>
        <v>14</v>
      </c>
      <c r="X246" s="15" t="str">
        <f>VLOOKUP(A246,[2]ImportationMaterialProgrammingE!B:X,23,0)</f>
        <v/>
      </c>
      <c r="Y246" s="1" t="str">
        <f>IF(X246="DTA TRANSP","",VLOOKUP(A246,[2]ImportationMaterialProgrammingE!$B:$V,21,0))</f>
        <v/>
      </c>
      <c r="Z246" s="22" t="str">
        <f>VLOOKUP(E246,[3]Relatório!$B$1:$AK$65536,36,0)</f>
        <v/>
      </c>
      <c r="AC246" s="24"/>
      <c r="AD246" s="24"/>
      <c r="AE246" s="24"/>
      <c r="AF246" s="24"/>
    </row>
    <row r="247" spans="1:32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VLOOKUP(A247,[2]ImportationMaterialProgrammingE!B:C,2,0)</f>
        <v>540201231</v>
      </c>
      <c r="F247" s="3" t="s">
        <v>585</v>
      </c>
      <c r="G247" s="3" t="s">
        <v>452</v>
      </c>
      <c r="H247" s="17">
        <f t="shared" ca="1" si="9"/>
        <v>74</v>
      </c>
      <c r="I247" s="15" t="str">
        <f>IF(VLOOKUP(A247,[2]ImportationMaterialProgrammingE!B:U,20,0)=0,"",VLOOKUP(A247,[2]ImportationMaterialProgrammingE!B:U,20,0))</f>
        <v>09/03/2022</v>
      </c>
      <c r="J247" s="15" t="str">
        <f>IF(VLOOKUP(A247,[2]ImportationMaterialProgrammingE!B:Y,24,0)&lt;&gt;"","Sim","Não")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VLOOKUP(A247,[2]ImportationMaterialProgrammingE!B:AN,39,0)</f>
        <v xml:space="preserve">          </v>
      </c>
      <c r="R247" s="22">
        <f>VLOOKUP(E247,[3]Relatório!$B$1:$AK$65536,29,0)</f>
        <v>44629</v>
      </c>
      <c r="S247" s="17" t="str">
        <f>VLOOKUP(A247,[2]ImportationMaterialProgrammingE!B:F,5,0)</f>
        <v/>
      </c>
      <c r="T247" s="22" t="str">
        <f>VLOOKUP(E247,[3]Relatório!$B$1:$AK$65536,33,0)</f>
        <v/>
      </c>
      <c r="U247" s="18" t="str">
        <f t="shared" ca="1" si="11"/>
        <v/>
      </c>
      <c r="X247" s="15" t="str">
        <f>VLOOKUP(A247,[2]ImportationMaterialProgrammingE!B:X,23,0)</f>
        <v/>
      </c>
      <c r="Y247" s="1" t="str">
        <f>IF(X247="DTA TRANSP","",VLOOKUP(A247,[2]ImportationMaterialProgrammingE!$B:$V,21,0))</f>
        <v/>
      </c>
      <c r="Z247" s="22" t="str">
        <f>VLOOKUP(E247,[3]Relatório!$B$1:$AK$65536,36,0)</f>
        <v/>
      </c>
      <c r="AC247" s="24"/>
      <c r="AD247" s="24"/>
      <c r="AE247" s="24"/>
      <c r="AF247" s="24"/>
    </row>
    <row r="248" spans="1:32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VLOOKUP(A248,[2]ImportationMaterialProgrammingE!B:C,2,0)</f>
        <v>540201232</v>
      </c>
      <c r="F248" s="3" t="s">
        <v>585</v>
      </c>
      <c r="G248" s="3" t="s">
        <v>452</v>
      </c>
      <c r="H248" s="17">
        <f t="shared" ca="1" si="9"/>
        <v>74</v>
      </c>
      <c r="I248" s="15" t="str">
        <f>IF(VLOOKUP(A248,[2]ImportationMaterialProgrammingE!B:U,20,0)=0,"",VLOOKUP(A248,[2]ImportationMaterialProgrammingE!B:U,20,0))</f>
        <v>03/03/2022</v>
      </c>
      <c r="J248" s="15" t="str">
        <f>IF(VLOOKUP(A248,[2]ImportationMaterialProgrammingE!B:Y,24,0)&lt;&gt;"","Sim","Não")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P248" s="3" t="s">
        <v>586</v>
      </c>
      <c r="Q248" s="16" t="str">
        <f>VLOOKUP(A248,[2]ImportationMaterialProgrammingE!B:AN,39,0)</f>
        <v xml:space="preserve">          </v>
      </c>
      <c r="R248" s="22" t="str">
        <f>VLOOKUP(E248,[3]Relatório!$B$1:$AK$65536,29,0)</f>
        <v/>
      </c>
      <c r="S248" s="17" t="str">
        <f>VLOOKUP(A248,[2]ImportationMaterialProgrammingE!B:F,5,0)</f>
        <v/>
      </c>
      <c r="T248" s="22" t="str">
        <f>VLOOKUP(E248,[3]Relatório!$B$1:$AK$65536,33,0)</f>
        <v/>
      </c>
      <c r="U248" s="18" t="str">
        <f t="shared" ca="1" si="11"/>
        <v/>
      </c>
      <c r="X248" s="15" t="str">
        <f>VLOOKUP(A248,[2]ImportationMaterialProgrammingE!B:X,23,0)</f>
        <v/>
      </c>
      <c r="Y248" s="1" t="str">
        <f>IF(X248="DTA TRANSP","",VLOOKUP(A248,[2]ImportationMaterialProgrammingE!$B:$V,21,0))</f>
        <v/>
      </c>
      <c r="Z248" s="22" t="str">
        <f>VLOOKUP(E248,[3]Relatório!$B$1:$AK$65536,36,0)</f>
        <v/>
      </c>
      <c r="AC248" s="24"/>
      <c r="AD248" s="24"/>
      <c r="AE248" s="24"/>
      <c r="AF248" s="24"/>
    </row>
    <row r="249" spans="1:32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VLOOKUP(A249,[2]ImportationMaterialProgrammingE!B:C,2,0)</f>
        <v>540201233</v>
      </c>
      <c r="F249" s="3" t="s">
        <v>585</v>
      </c>
      <c r="G249" s="3" t="s">
        <v>452</v>
      </c>
      <c r="H249" s="17">
        <f t="shared" ca="1" si="9"/>
        <v>74</v>
      </c>
      <c r="I249" s="15" t="e">
        <f>IF(VLOOKUP(A249,[2]ImportationMaterialProgrammingE!B:U,20,0)=0,"",VLOOKUP(A249,[2]ImportationMaterialProgrammingE!B:U,20,0))</f>
        <v>#REF!</v>
      </c>
      <c r="J249" s="15" t="str">
        <f>IF(VLOOKUP(A249,[2]ImportationMaterialProgrammingE!B:Y,24,0)&lt;&gt;"","Sim","Não")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P249" s="3" t="s">
        <v>586</v>
      </c>
      <c r="Q249" s="16" t="str">
        <f>VLOOKUP(A249,[2]ImportationMaterialProgrammingE!B:AN,39,0)</f>
        <v xml:space="preserve">          </v>
      </c>
      <c r="R249" s="22" t="str">
        <f>VLOOKUP(E249,[3]Relatório!$B$1:$AK$65536,29,0)</f>
        <v/>
      </c>
      <c r="S249" s="17" t="str">
        <f>VLOOKUP(A249,[2]ImportationMaterialProgrammingE!B:F,5,0)</f>
        <v/>
      </c>
      <c r="T249" s="22" t="str">
        <f>VLOOKUP(E249,[3]Relatório!$B$1:$AK$65536,33,0)</f>
        <v/>
      </c>
      <c r="U249" s="18" t="str">
        <f t="shared" ca="1" si="11"/>
        <v/>
      </c>
      <c r="X249" s="15" t="str">
        <f>VLOOKUP(A249,[2]ImportationMaterialProgrammingE!B:X,23,0)</f>
        <v>DTA TRANSP</v>
      </c>
      <c r="Y249" s="1" t="str">
        <f>IF(X249="DTA TRANSP","",VLOOKUP(A249,[2]ImportationMaterialProgrammingE!$B:$V,21,0))</f>
        <v/>
      </c>
      <c r="Z249" s="22" t="str">
        <f>VLOOKUP(E249,[3]Relatório!$B$1:$AK$65536,36,0)</f>
        <v/>
      </c>
      <c r="AC249" s="24"/>
      <c r="AD249" s="24"/>
      <c r="AE249" s="24"/>
      <c r="AF249" s="24"/>
    </row>
    <row r="250" spans="1:32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VLOOKUP(A250,[2]ImportationMaterialProgrammingE!B:C,2,0)</f>
        <v>540201234</v>
      </c>
      <c r="F250" s="3" t="s">
        <v>585</v>
      </c>
      <c r="G250" s="3" t="s">
        <v>452</v>
      </c>
      <c r="H250" s="17">
        <f t="shared" ca="1" si="9"/>
        <v>74</v>
      </c>
      <c r="I250" s="15" t="str">
        <f>IF(VLOOKUP(A250,[2]ImportationMaterialProgrammingE!B:U,20,0)=0,"",VLOOKUP(A250,[2]ImportationMaterialProgrammingE!B:U,20,0))</f>
        <v>21/02/2022</v>
      </c>
      <c r="J250" s="15" t="str">
        <f>IF(VLOOKUP(A250,[2]ImportationMaterialProgrammingE!B:Y,24,0)&lt;&gt;"","Sim","Não")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P250" s="3" t="s">
        <v>586</v>
      </c>
      <c r="Q250" s="16" t="str">
        <f>VLOOKUP(A250,[2]ImportationMaterialProgrammingE!B:AN,39,0)</f>
        <v>2203431422</v>
      </c>
      <c r="R250" s="22">
        <f>VLOOKUP(E250,[3]Relatório!$B$1:$AK$65536,29,0)</f>
        <v>44613</v>
      </c>
      <c r="S250" s="17" t="str">
        <f>VLOOKUP(A250,[2]ImportationMaterialProgrammingE!B:F,5,0)</f>
        <v>VERDE</v>
      </c>
      <c r="T250" s="22">
        <f>VLOOKUP(E250,[3]Relatório!$B$1:$AK$65536,33,0)</f>
        <v>44614</v>
      </c>
      <c r="U250" s="18">
        <f t="shared" ca="1" si="11"/>
        <v>0</v>
      </c>
      <c r="X250" s="15" t="str">
        <f>VLOOKUP(A250,[2]ImportationMaterialProgrammingE!B:X,23,0)</f>
        <v>FINALIZADO</v>
      </c>
      <c r="Y250" s="1" t="str">
        <f>IF(X250="DTA TRANSP","",VLOOKUP(A250,[2]ImportationMaterialProgrammingE!$B:$V,21,0))</f>
        <v>23/02/2022</v>
      </c>
      <c r="Z250" s="22">
        <f>VLOOKUP(E250,[3]Relatório!$B$1:$AK$65536,36,0)</f>
        <v>44614</v>
      </c>
      <c r="AA250" s="3" t="s">
        <v>457</v>
      </c>
      <c r="AC250" s="24"/>
      <c r="AD250" s="24"/>
      <c r="AE250" s="24"/>
      <c r="AF250" s="24"/>
    </row>
    <row r="251" spans="1:32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VLOOKUP(A251,[2]ImportationMaterialProgrammingE!B:C,2,0)</f>
        <v>540201235</v>
      </c>
      <c r="F251" s="3" t="s">
        <v>585</v>
      </c>
      <c r="G251" s="3" t="s">
        <v>452</v>
      </c>
      <c r="H251" s="17">
        <f t="shared" ca="1" si="9"/>
        <v>74</v>
      </c>
      <c r="I251" s="15" t="str">
        <f>IF(VLOOKUP(A251,[2]ImportationMaterialProgrammingE!B:U,20,0)=0,"",VLOOKUP(A251,[2]ImportationMaterialProgrammingE!B:U,20,0))</f>
        <v>25/02/2022</v>
      </c>
      <c r="J251" s="15" t="str">
        <f>IF(VLOOKUP(A251,[2]ImportationMaterialProgrammingE!B:Y,24,0)&lt;&gt;"","Sim","Não")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P251" s="3" t="s">
        <v>586</v>
      </c>
      <c r="Q251" s="16" t="str">
        <f>VLOOKUP(A251,[2]ImportationMaterialProgrammingE!B:AN,39,0)</f>
        <v>2203714220</v>
      </c>
      <c r="R251" s="22">
        <f>VLOOKUP(E251,[3]Relatório!$B$1:$AK$65536,29,0)</f>
        <v>44616</v>
      </c>
      <c r="S251" s="17" t="str">
        <f>VLOOKUP(A251,[2]ImportationMaterialProgrammingE!B:F,5,0)</f>
        <v>VERDE</v>
      </c>
      <c r="T251" s="22">
        <f>VLOOKUP(E251,[3]Relatório!$B$1:$AK$65536,33,0)</f>
        <v>44616</v>
      </c>
      <c r="U251" s="18">
        <f t="shared" ca="1" si="11"/>
        <v>2</v>
      </c>
      <c r="X251" s="15" t="str">
        <f>VLOOKUP(A251,[2]ImportationMaterialProgrammingE!B:X,23,0)</f>
        <v>FINALIZADO</v>
      </c>
      <c r="Y251" s="1" t="str">
        <f>IF(X251="DTA TRANSP","",VLOOKUP(A251,[2]ImportationMaterialProgrammingE!$B:$V,21,0))</f>
        <v>25/02/2022</v>
      </c>
      <c r="Z251" s="22">
        <f>VLOOKUP(E251,[3]Relatório!$B$1:$AK$65536,36,0)</f>
        <v>44616</v>
      </c>
      <c r="AA251" s="3" t="s">
        <v>457</v>
      </c>
      <c r="AC251" s="24"/>
      <c r="AD251" s="24"/>
      <c r="AE251" s="24"/>
      <c r="AF251" s="24"/>
    </row>
    <row r="252" spans="1:32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VLOOKUP(A252,[2]ImportationMaterialProgrammingE!B:C,2,0)</f>
        <v>540201115</v>
      </c>
      <c r="F252" s="3" t="s">
        <v>585</v>
      </c>
      <c r="G252" s="3" t="s">
        <v>452</v>
      </c>
      <c r="H252" s="17">
        <f t="shared" ca="1" si="9"/>
        <v>74</v>
      </c>
      <c r="I252" s="15" t="str">
        <f>IF(VLOOKUP(A252,[2]ImportationMaterialProgrammingE!B:U,20,0)=0,"",VLOOKUP(A252,[2]ImportationMaterialProgrammingE!B:U,20,0))</f>
        <v>25/02/2022</v>
      </c>
      <c r="J252" s="15" t="str">
        <f>IF(VLOOKUP(A252,[2]ImportationMaterialProgrammingE!B:Y,24,0)&lt;&gt;"","Sim","Não")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P252" s="3" t="s">
        <v>586</v>
      </c>
      <c r="Q252" s="16" t="str">
        <f>VLOOKUP(A252,[2]ImportationMaterialProgrammingE!B:AN,39,0)</f>
        <v>2203695101</v>
      </c>
      <c r="R252" s="22">
        <f>VLOOKUP(E252,[3]Relatório!$B$1:$AK$65536,29,0)</f>
        <v>44616</v>
      </c>
      <c r="S252" s="17" t="str">
        <f>VLOOKUP(A252,[2]ImportationMaterialProgrammingE!B:F,5,0)</f>
        <v>VERDE</v>
      </c>
      <c r="T252" s="22">
        <f>VLOOKUP(E252,[3]Relatório!$B$1:$AK$65536,33,0)</f>
        <v>44616</v>
      </c>
      <c r="U252" s="18">
        <f t="shared" ca="1" si="11"/>
        <v>2</v>
      </c>
      <c r="X252" s="15" t="str">
        <f>VLOOKUP(A252,[2]ImportationMaterialProgrammingE!B:X,23,0)</f>
        <v>EM DESOVA</v>
      </c>
      <c r="Y252" s="1" t="str">
        <f>IF(X252="DTA TRANSP","",VLOOKUP(A252,[2]ImportationMaterialProgrammingE!$B:$V,21,0))</f>
        <v>02/03/2022</v>
      </c>
      <c r="Z252" s="22">
        <f>VLOOKUP(E252,[3]Relatório!$B$1:$AK$65536,36,0)</f>
        <v>44616</v>
      </c>
      <c r="AA252" s="3" t="s">
        <v>457</v>
      </c>
      <c r="AC252" s="24"/>
      <c r="AD252" s="24"/>
      <c r="AE252" s="24"/>
      <c r="AF252" s="24"/>
    </row>
    <row r="253" spans="1:32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VLOOKUP(A253,[2]ImportationMaterialProgrammingE!B:C,2,0)</f>
        <v>540201236</v>
      </c>
      <c r="F253" s="3" t="s">
        <v>585</v>
      </c>
      <c r="G253" s="3" t="s">
        <v>452</v>
      </c>
      <c r="H253" s="17">
        <f t="shared" ca="1" si="9"/>
        <v>74</v>
      </c>
      <c r="I253" s="15" t="str">
        <f>IF(VLOOKUP(A253,[2]ImportationMaterialProgrammingE!B:U,20,0)=0,"",VLOOKUP(A253,[2]ImportationMaterialProgrammingE!B:U,20,0))</f>
        <v>03/02/2022</v>
      </c>
      <c r="J253" s="15" t="str">
        <f>IF(VLOOKUP(A253,[2]ImportationMaterialProgrammingE!B:Y,24,0)&lt;&gt;"","Sim","Não")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P253" s="3" t="s">
        <v>586</v>
      </c>
      <c r="Q253" s="16" t="str">
        <f>VLOOKUP(A253,[2]ImportationMaterialProgrammingE!B:AN,39,0)</f>
        <v xml:space="preserve">          </v>
      </c>
      <c r="R253" s="22" t="str">
        <f>VLOOKUP(E253,[3]Relatório!$B$1:$AK$65536,29,0)</f>
        <v/>
      </c>
      <c r="S253" s="17" t="str">
        <f>VLOOKUP(A253,[2]ImportationMaterialProgrammingE!B:F,5,0)</f>
        <v/>
      </c>
      <c r="T253" s="22" t="str">
        <f>VLOOKUP(E253,[3]Relatório!$B$1:$AK$65536,33,0)</f>
        <v/>
      </c>
      <c r="U253" s="18" t="str">
        <f t="shared" ca="1" si="11"/>
        <v/>
      </c>
      <c r="X253" s="15" t="str">
        <f>VLOOKUP(A253,[2]ImportationMaterialProgrammingE!B:X,23,0)</f>
        <v>SBL</v>
      </c>
      <c r="Y253" s="1" t="str">
        <f>IF(X253="DTA TRANSP","",VLOOKUP(A253,[2]ImportationMaterialProgrammingE!$B:$V,21,0))</f>
        <v/>
      </c>
      <c r="Z253" s="22" t="str">
        <f>VLOOKUP(E253,[3]Relatório!$B$1:$AK$65536,36,0)</f>
        <v/>
      </c>
      <c r="AC253" s="24"/>
      <c r="AD253" s="24"/>
      <c r="AE253" s="24"/>
      <c r="AF253" s="24"/>
    </row>
    <row r="254" spans="1:32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VLOOKUP(A254,[2]ImportationMaterialProgrammingE!B:C,2,0)</f>
        <v>540201237</v>
      </c>
      <c r="F254" s="3" t="s">
        <v>585</v>
      </c>
      <c r="G254" s="3" t="s">
        <v>452</v>
      </c>
      <c r="H254" s="17">
        <f t="shared" ca="1" si="9"/>
        <v>74</v>
      </c>
      <c r="I254" s="15" t="str">
        <f>IF(VLOOKUP(A254,[2]ImportationMaterialProgrammingE!B:U,20,0)=0,"",VLOOKUP(A254,[2]ImportationMaterialProgrammingE!B:U,20,0))</f>
        <v>04/02/2022</v>
      </c>
      <c r="J254" s="15" t="str">
        <f>IF(VLOOKUP(A254,[2]ImportationMaterialProgrammingE!B:Y,24,0)&lt;&gt;"","Sim","Não")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P254" s="3" t="s">
        <v>586</v>
      </c>
      <c r="Q254" s="16" t="str">
        <f>VLOOKUP(A254,[2]ImportationMaterialProgrammingE!B:AN,39,0)</f>
        <v xml:space="preserve">          </v>
      </c>
      <c r="R254" s="22" t="str">
        <f>VLOOKUP(E254,[3]Relatório!$B$1:$AK$65536,29,0)</f>
        <v/>
      </c>
      <c r="S254" s="17" t="str">
        <f>VLOOKUP(A254,[2]ImportationMaterialProgrammingE!B:F,5,0)</f>
        <v/>
      </c>
      <c r="T254" s="22" t="str">
        <f>VLOOKUP(E254,[3]Relatório!$B$1:$AK$65536,33,0)</f>
        <v/>
      </c>
      <c r="U254" s="18" t="str">
        <f t="shared" ca="1" si="11"/>
        <v/>
      </c>
      <c r="X254" s="15" t="str">
        <f>VLOOKUP(A254,[2]ImportationMaterialProgrammingE!B:X,23,0)</f>
        <v/>
      </c>
      <c r="Y254" s="1" t="str">
        <f>IF(X254="DTA TRANSP","",VLOOKUP(A254,[2]ImportationMaterialProgrammingE!$B:$V,21,0))</f>
        <v/>
      </c>
      <c r="Z254" s="22" t="str">
        <f>VLOOKUP(E254,[3]Relatório!$B$1:$AK$65536,36,0)</f>
        <v/>
      </c>
      <c r="AC254" s="24"/>
      <c r="AD254" s="24"/>
      <c r="AE254" s="24"/>
      <c r="AF254" s="24"/>
    </row>
    <row r="255" spans="1:32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VLOOKUP(A255,[2]ImportationMaterialProgrammingE!B:C,2,0)</f>
        <v>540201239</v>
      </c>
      <c r="F255" s="3" t="s">
        <v>585</v>
      </c>
      <c r="G255" s="3" t="s">
        <v>452</v>
      </c>
      <c r="H255" s="17">
        <f t="shared" ca="1" si="9"/>
        <v>74</v>
      </c>
      <c r="I255" s="15" t="str">
        <f>IF(VLOOKUP(A255,[2]ImportationMaterialProgrammingE!B:U,20,0)=0,"",VLOOKUP(A255,[2]ImportationMaterialProgrammingE!B:U,20,0))</f>
        <v>24/02/2022</v>
      </c>
      <c r="J255" s="15" t="str">
        <f>IF(VLOOKUP(A255,[2]ImportationMaterialProgrammingE!B:Y,24,0)&lt;&gt;"","Sim","Não")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P255" s="3" t="s">
        <v>586</v>
      </c>
      <c r="Q255" s="16" t="str">
        <f>VLOOKUP(A255,[2]ImportationMaterialProgrammingE!B:AN,39,0)</f>
        <v>2203656920</v>
      </c>
      <c r="R255" s="22">
        <f>VLOOKUP(E255,[3]Relatório!$B$1:$AK$65536,29,0)</f>
        <v>44615</v>
      </c>
      <c r="S255" s="17" t="str">
        <f>VLOOKUP(A255,[2]ImportationMaterialProgrammingE!B:F,5,0)</f>
        <v>VERDE</v>
      </c>
      <c r="T255" s="22">
        <f>VLOOKUP(E255,[3]Relatório!$B$1:$AK$65536,33,0)</f>
        <v>44616</v>
      </c>
      <c r="U255" s="18">
        <f t="shared" ca="1" si="11"/>
        <v>2</v>
      </c>
      <c r="X255" s="15" t="str">
        <f>VLOOKUP(A255,[2]ImportationMaterialProgrammingE!B:X,23,0)</f>
        <v>FINALIZADO</v>
      </c>
      <c r="Y255" s="1" t="str">
        <f>IF(X255="DTA TRANSP","",VLOOKUP(A255,[2]ImportationMaterialProgrammingE!$B:$V,21,0))</f>
        <v>24/02/2022</v>
      </c>
      <c r="Z255" s="22">
        <f>VLOOKUP(E255,[3]Relatório!$B$1:$AK$65536,36,0)</f>
        <v>44616</v>
      </c>
      <c r="AA255" s="3" t="s">
        <v>457</v>
      </c>
      <c r="AC255" s="24"/>
      <c r="AD255" s="24"/>
      <c r="AE255" s="24"/>
      <c r="AF255" s="24"/>
    </row>
    <row r="256" spans="1:32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VLOOKUP(A256,[2]ImportationMaterialProgrammingE!B:C,2,0)</f>
        <v>540201238</v>
      </c>
      <c r="F256" s="3" t="s">
        <v>585</v>
      </c>
      <c r="G256" s="3" t="s">
        <v>452</v>
      </c>
      <c r="H256" s="17">
        <f t="shared" ca="1" si="9"/>
        <v>74</v>
      </c>
      <c r="I256" s="15" t="e">
        <f>IF(VLOOKUP(A256,[2]ImportationMaterialProgrammingE!B:U,20,0)=0,"",VLOOKUP(A256,[2]ImportationMaterialProgrammingE!B:U,20,0))</f>
        <v>#REF!</v>
      </c>
      <c r="J256" s="15" t="str">
        <f>IF(VLOOKUP(A256,[2]ImportationMaterialProgrammingE!B:Y,24,0)&lt;&gt;"","Sim","Não")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P256" s="3" t="s">
        <v>586</v>
      </c>
      <c r="Q256" s="16" t="str">
        <f>VLOOKUP(A256,[2]ImportationMaterialProgrammingE!B:AN,39,0)</f>
        <v xml:space="preserve">          </v>
      </c>
      <c r="R256" s="22" t="str">
        <f>VLOOKUP(E256,[3]Relatório!$B$1:$AK$65536,29,0)</f>
        <v/>
      </c>
      <c r="S256" s="17" t="str">
        <f>VLOOKUP(A256,[2]ImportationMaterialProgrammingE!B:F,5,0)</f>
        <v/>
      </c>
      <c r="T256" s="22" t="str">
        <f>VLOOKUP(E256,[3]Relatório!$B$1:$AK$65536,33,0)</f>
        <v/>
      </c>
      <c r="U256" s="18" t="str">
        <f t="shared" ca="1" si="11"/>
        <v/>
      </c>
      <c r="X256" s="15" t="str">
        <f>VLOOKUP(A256,[2]ImportationMaterialProgrammingE!B:X,23,0)</f>
        <v>DTA TRANSP</v>
      </c>
      <c r="Y256" s="1" t="str">
        <f>IF(X256="DTA TRANSP","",VLOOKUP(A256,[2]ImportationMaterialProgrammingE!$B:$V,21,0))</f>
        <v/>
      </c>
      <c r="Z256" s="22" t="str">
        <f>VLOOKUP(E256,[3]Relatório!$B$1:$AK$65536,36,0)</f>
        <v/>
      </c>
      <c r="AC256" s="24"/>
      <c r="AD256" s="24"/>
      <c r="AE256" s="24"/>
      <c r="AF256" s="24"/>
    </row>
    <row r="257" spans="1:32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VLOOKUP(A257,[2]ImportationMaterialProgrammingE!B:C,2,0)</f>
        <v>540201240</v>
      </c>
      <c r="F257" s="3" t="s">
        <v>585</v>
      </c>
      <c r="G257" s="3" t="s">
        <v>452</v>
      </c>
      <c r="H257" s="17">
        <f t="shared" ca="1" si="9"/>
        <v>74</v>
      </c>
      <c r="I257" s="15" t="str">
        <f>IF(VLOOKUP(A257,[2]ImportationMaterialProgrammingE!B:U,20,0)=0,"",VLOOKUP(A257,[2]ImportationMaterialProgrammingE!B:U,20,0))</f>
        <v>24/02/2022</v>
      </c>
      <c r="J257" s="15" t="str">
        <f>IF(VLOOKUP(A257,[2]ImportationMaterialProgrammingE!B:Y,24,0)&lt;&gt;"","Sim","Não")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P257" s="3" t="s">
        <v>586</v>
      </c>
      <c r="Q257" s="16" t="str">
        <f>VLOOKUP(A257,[2]ImportationMaterialProgrammingE!B:AN,39,0)</f>
        <v>2203609957</v>
      </c>
      <c r="R257" s="22">
        <f>VLOOKUP(E257,[3]Relatório!$B$1:$AK$65536,29,0)</f>
        <v>44615</v>
      </c>
      <c r="S257" s="17" t="str">
        <f>VLOOKUP(A257,[2]ImportationMaterialProgrammingE!B:F,5,0)</f>
        <v>VERDE</v>
      </c>
      <c r="T257" s="22">
        <f>VLOOKUP(E257,[3]Relatório!$B$1:$AK$65536,33,0)</f>
        <v>44615</v>
      </c>
      <c r="U257" s="18">
        <f t="shared" ca="1" si="11"/>
        <v>1</v>
      </c>
      <c r="X257" s="15" t="str">
        <f>VLOOKUP(A257,[2]ImportationMaterialProgrammingE!B:X,23,0)</f>
        <v>FINALIZADO</v>
      </c>
      <c r="Y257" s="1" t="str">
        <f>IF(X257="DTA TRANSP","",VLOOKUP(A257,[2]ImportationMaterialProgrammingE!$B:$V,21,0))</f>
        <v>24/02/2022</v>
      </c>
      <c r="Z257" s="22">
        <f>VLOOKUP(E257,[3]Relatório!$B$1:$AK$65536,36,0)</f>
        <v>44615</v>
      </c>
      <c r="AA257" s="3" t="s">
        <v>457</v>
      </c>
      <c r="AC257" s="24"/>
      <c r="AD257" s="24"/>
      <c r="AE257" s="24"/>
      <c r="AF257" s="24"/>
    </row>
    <row r="258" spans="1:32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VLOOKUP(A258,[2]ImportationMaterialProgrammingE!B:C,2,0)</f>
        <v>540201241</v>
      </c>
      <c r="F258" s="3" t="s">
        <v>585</v>
      </c>
      <c r="G258" s="3" t="s">
        <v>452</v>
      </c>
      <c r="H258" s="17">
        <f t="shared" ca="1" si="9"/>
        <v>74</v>
      </c>
      <c r="I258" s="15" t="str">
        <f>IF(VLOOKUP(A258,[2]ImportationMaterialProgrammingE!B:U,20,0)=0,"",VLOOKUP(A258,[2]ImportationMaterialProgrammingE!B:U,20,0))</f>
        <v>03/03/2022</v>
      </c>
      <c r="J258" s="15" t="str">
        <f>IF(VLOOKUP(A258,[2]ImportationMaterialProgrammingE!B:Y,24,0)&lt;&gt;"","Sim","Não")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P258" s="3" t="s">
        <v>586</v>
      </c>
      <c r="Q258" s="16" t="str">
        <f>VLOOKUP(A258,[2]ImportationMaterialProgrammingE!B:AN,39,0)</f>
        <v>2203512155</v>
      </c>
      <c r="R258" s="22">
        <f>VLOOKUP(E258,[3]Relatório!$B$1:$AK$65536,29,0)</f>
        <v>44614</v>
      </c>
      <c r="S258" s="17" t="str">
        <f>VLOOKUP(A258,[2]ImportationMaterialProgrammingE!B:F,5,0)</f>
        <v>VERDE</v>
      </c>
      <c r="T258" s="22">
        <f>VLOOKUP(E258,[3]Relatório!$B$1:$AK$65536,33,0)</f>
        <v>44614</v>
      </c>
      <c r="U258" s="18">
        <f t="shared" ca="1" si="11"/>
        <v>0</v>
      </c>
      <c r="X258" s="15" t="str">
        <f>VLOOKUP(A258,[2]ImportationMaterialProgrammingE!B:X,23,0)</f>
        <v>FINALIZADO</v>
      </c>
      <c r="Y258" s="1" t="str">
        <f>IF(X258="DTA TRANSP","",VLOOKUP(A258,[2]ImportationMaterialProgrammingE!$B:$V,21,0))</f>
        <v>03/03/2022</v>
      </c>
      <c r="Z258" s="22">
        <f>VLOOKUP(E258,[3]Relatório!$B$1:$AK$65536,36,0)</f>
        <v>44622</v>
      </c>
      <c r="AA258" s="3" t="s">
        <v>457</v>
      </c>
      <c r="AC258" s="24"/>
      <c r="AD258" s="24"/>
      <c r="AE258" s="24"/>
      <c r="AF258" s="24"/>
    </row>
    <row r="259" spans="1:32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VLOOKUP(A259,[2]ImportationMaterialProgrammingE!B:C,2,0)</f>
        <v>540201243</v>
      </c>
      <c r="F259" s="3" t="s">
        <v>585</v>
      </c>
      <c r="G259" s="3" t="s">
        <v>452</v>
      </c>
      <c r="H259" s="17">
        <f t="shared" ca="1" si="9"/>
        <v>74</v>
      </c>
      <c r="I259" s="15" t="str">
        <f>IF(VLOOKUP(A259,[2]ImportationMaterialProgrammingE!B:U,20,0)=0,"",VLOOKUP(A259,[2]ImportationMaterialProgrammingE!B:U,20,0))</f>
        <v>24/02/2022</v>
      </c>
      <c r="J259" s="15" t="str">
        <f>IF(VLOOKUP(A259,[2]ImportationMaterialProgrammingE!B:Y,24,0)&lt;&gt;"","Sim","Não")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P259" s="3" t="s">
        <v>586</v>
      </c>
      <c r="Q259" s="16" t="str">
        <f>VLOOKUP(A259,[2]ImportationMaterialProgrammingE!B:AN,39,0)</f>
        <v>2203657340</v>
      </c>
      <c r="R259" s="22">
        <f>VLOOKUP(E259,[3]Relatório!$B$1:$AK$65536,29,0)</f>
        <v>44615</v>
      </c>
      <c r="S259" s="17" t="str">
        <f>VLOOKUP(A259,[2]ImportationMaterialProgrammingE!B:F,5,0)</f>
        <v>VERDE</v>
      </c>
      <c r="T259" s="22">
        <f>VLOOKUP(E259,[3]Relatório!$B$1:$AK$65536,33,0)</f>
        <v>44616</v>
      </c>
      <c r="U259" s="18">
        <f t="shared" ca="1" si="11"/>
        <v>2</v>
      </c>
      <c r="X259" s="15" t="str">
        <f>VLOOKUP(A259,[2]ImportationMaterialProgrammingE!B:X,23,0)</f>
        <v>FINALIZADO</v>
      </c>
      <c r="Y259" s="1" t="str">
        <f>IF(X259="DTA TRANSP","",VLOOKUP(A259,[2]ImportationMaterialProgrammingE!$B:$V,21,0))</f>
        <v>24/02/2022</v>
      </c>
      <c r="Z259" s="22">
        <f>VLOOKUP(E259,[3]Relatório!$B$1:$AK$65536,36,0)</f>
        <v>44616</v>
      </c>
      <c r="AA259" s="3" t="s">
        <v>457</v>
      </c>
      <c r="AC259" s="24"/>
      <c r="AD259" s="24"/>
      <c r="AE259" s="24"/>
      <c r="AF259" s="24"/>
    </row>
    <row r="260" spans="1:32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VLOOKUP(A260,[2]ImportationMaterialProgrammingE!B:C,2,0)</f>
        <v>540201242</v>
      </c>
      <c r="F260" s="3" t="s">
        <v>585</v>
      </c>
      <c r="G260" s="3" t="s">
        <v>452</v>
      </c>
      <c r="H260" s="17">
        <f t="shared" ca="1" si="9"/>
        <v>74</v>
      </c>
      <c r="I260" s="15" t="str">
        <f>IF(VLOOKUP(A260,[2]ImportationMaterialProgrammingE!B:U,20,0)=0,"",VLOOKUP(A260,[2]ImportationMaterialProgrammingE!B:U,20,0))</f>
        <v>11/03/2022</v>
      </c>
      <c r="J260" s="15" t="str">
        <f>IF(VLOOKUP(A260,[2]ImportationMaterialProgrammingE!B:Y,24,0)&lt;&gt;"","Sim","Não")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P260" s="3" t="s">
        <v>586</v>
      </c>
      <c r="Q260" s="16" t="str">
        <f>VLOOKUP(A260,[2]ImportationMaterialProgrammingE!B:AN,39,0)</f>
        <v xml:space="preserve">          </v>
      </c>
      <c r="R260" s="22" t="str">
        <f>VLOOKUP(E260,[3]Relatório!$B$1:$AK$65536,29,0)</f>
        <v/>
      </c>
      <c r="S260" s="17" t="str">
        <f>VLOOKUP(A260,[2]ImportationMaterialProgrammingE!B:F,5,0)</f>
        <v/>
      </c>
      <c r="T260" s="22" t="str">
        <f>VLOOKUP(E260,[3]Relatório!$B$1:$AK$65536,33,0)</f>
        <v/>
      </c>
      <c r="U260" s="18" t="str">
        <f t="shared" ca="1" si="11"/>
        <v/>
      </c>
      <c r="X260" s="15" t="str">
        <f>VLOOKUP(A260,[2]ImportationMaterialProgrammingE!B:X,23,0)</f>
        <v/>
      </c>
      <c r="Y260" s="1" t="str">
        <f>IF(X260="DTA TRANSP","",VLOOKUP(A260,[2]ImportationMaterialProgrammingE!$B:$V,21,0))</f>
        <v/>
      </c>
      <c r="Z260" s="22" t="str">
        <f>VLOOKUP(E260,[3]Relatório!$B$1:$AK$65536,36,0)</f>
        <v/>
      </c>
      <c r="AC260" s="24"/>
      <c r="AD260" s="24"/>
      <c r="AE260" s="24"/>
      <c r="AF260" s="24"/>
    </row>
    <row r="261" spans="1:32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VLOOKUP(A261,[2]ImportationMaterialProgrammingE!B:C,2,0)</f>
        <v>540201245</v>
      </c>
      <c r="F261" s="3" t="s">
        <v>585</v>
      </c>
      <c r="G261" s="3" t="s">
        <v>452</v>
      </c>
      <c r="H261" s="17">
        <f t="shared" ref="H261:H324" ca="1" si="12">IFERROR(IF(D261&gt;L261,90-_xlfn.DAYS(NOW(),D261),90-_xlfn.DAYS(NOW(),L261)),90-_xlfn.DAYS(NOW(),D261))</f>
        <v>74</v>
      </c>
      <c r="I261" s="15" t="str">
        <f>IF(VLOOKUP(A261,[2]ImportationMaterialProgrammingE!B:U,20,0)=0,"",VLOOKUP(A261,[2]ImportationMaterialProgrammingE!B:U,20,0))</f>
        <v>24/02/2022</v>
      </c>
      <c r="J261" s="15" t="str">
        <f>IF(VLOOKUP(A261,[2]ImportationMaterialProgrammingE!B:Y,24,0)&lt;&gt;"","Sim","Não")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P261" s="3" t="s">
        <v>586</v>
      </c>
      <c r="Q261" s="16" t="str">
        <f>VLOOKUP(A261,[2]ImportationMaterialProgrammingE!B:AN,39,0)</f>
        <v>2203657358</v>
      </c>
      <c r="R261" s="22">
        <f>VLOOKUP(E261,[3]Relatório!$B$1:$AK$65536,29,0)</f>
        <v>44615</v>
      </c>
      <c r="S261" s="17" t="str">
        <f>VLOOKUP(A261,[2]ImportationMaterialProgrammingE!B:F,5,0)</f>
        <v>VERDE</v>
      </c>
      <c r="T261" s="22">
        <f>VLOOKUP(E261,[3]Relatório!$B$1:$AK$65536,33,0)</f>
        <v>44616</v>
      </c>
      <c r="U261" s="18">
        <f t="shared" ref="U261:U324" ca="1" si="14">IF(T261&lt;&gt;"",15-_xlfn.DAYS(NOW(),T261),"")</f>
        <v>2</v>
      </c>
      <c r="X261" s="15" t="str">
        <f>VLOOKUP(A261,[2]ImportationMaterialProgrammingE!B:X,23,0)</f>
        <v>FINALIZADO</v>
      </c>
      <c r="Y261" s="1" t="str">
        <f>IF(X261="DTA TRANSP","",VLOOKUP(A261,[2]ImportationMaterialProgrammingE!$B:$V,21,0))</f>
        <v>24/02/2022</v>
      </c>
      <c r="Z261" s="22">
        <f>VLOOKUP(E261,[3]Relatório!$B$1:$AK$65536,36,0)</f>
        <v>44616</v>
      </c>
      <c r="AA261" s="3" t="s">
        <v>457</v>
      </c>
      <c r="AC261" s="24"/>
      <c r="AD261" s="24"/>
      <c r="AE261" s="24"/>
      <c r="AF261" s="24"/>
    </row>
    <row r="262" spans="1:32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VLOOKUP(A262,[2]ImportationMaterialProgrammingE!B:C,2,0)</f>
        <v>540201244</v>
      </c>
      <c r="F262" s="3" t="s">
        <v>585</v>
      </c>
      <c r="G262" s="3" t="s">
        <v>452</v>
      </c>
      <c r="H262" s="17">
        <f t="shared" ca="1" si="12"/>
        <v>74</v>
      </c>
      <c r="I262" s="15" t="e">
        <f>IF(VLOOKUP(A262,[2]ImportationMaterialProgrammingE!B:U,20,0)=0,"",VLOOKUP(A262,[2]ImportationMaterialProgrammingE!B:U,20,0))</f>
        <v>#REF!</v>
      </c>
      <c r="J262" s="15" t="str">
        <f>IF(VLOOKUP(A262,[2]ImportationMaterialProgrammingE!B:Y,24,0)&lt;&gt;"","Sim","Não")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P262" s="3" t="s">
        <v>586</v>
      </c>
      <c r="Q262" s="16" t="str">
        <f>VLOOKUP(A262,[2]ImportationMaterialProgrammingE!B:AN,39,0)</f>
        <v>2204075352</v>
      </c>
      <c r="R262" s="22">
        <f>VLOOKUP(E262,[3]Relatório!$B$1:$AK$65536,29,0)</f>
        <v>44623</v>
      </c>
      <c r="S262" s="17" t="str">
        <f>VLOOKUP(A262,[2]ImportationMaterialProgrammingE!B:F,5,0)</f>
        <v>VERDE</v>
      </c>
      <c r="T262" s="22">
        <f>VLOOKUP(E262,[3]Relatório!$B$1:$AK$65536,33,0)</f>
        <v>44624</v>
      </c>
      <c r="U262" s="18">
        <f t="shared" ca="1" si="14"/>
        <v>10</v>
      </c>
      <c r="X262" s="15" t="str">
        <f>VLOOKUP(A262,[2]ImportationMaterialProgrammingE!B:X,23,0)</f>
        <v/>
      </c>
      <c r="Y262" s="1" t="str">
        <f>IF(X262="DTA TRANSP","",VLOOKUP(A262,[2]ImportationMaterialProgrammingE!$B:$V,21,0))</f>
        <v/>
      </c>
      <c r="Z262" s="22">
        <f>VLOOKUP(E262,[3]Relatório!$B$1:$AK$65536,36,0)</f>
        <v>44628</v>
      </c>
      <c r="AA262" s="3" t="s">
        <v>457</v>
      </c>
      <c r="AC262" s="24"/>
      <c r="AD262" s="24"/>
      <c r="AE262" s="24"/>
      <c r="AF262" s="24"/>
    </row>
    <row r="263" spans="1:32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VLOOKUP(A263,[2]ImportationMaterialProgrammingE!B:C,2,0)</f>
        <v>540201246</v>
      </c>
      <c r="F263" s="3" t="s">
        <v>585</v>
      </c>
      <c r="G263" s="3" t="s">
        <v>452</v>
      </c>
      <c r="H263" s="17">
        <f t="shared" ca="1" si="12"/>
        <v>74</v>
      </c>
      <c r="I263" s="15" t="str">
        <f>IF(VLOOKUP(A263,[2]ImportationMaterialProgrammingE!B:U,20,0)=0,"",VLOOKUP(A263,[2]ImportationMaterialProgrammingE!B:U,20,0))</f>
        <v>02/03/2022</v>
      </c>
      <c r="J263" s="15" t="str">
        <f>IF(VLOOKUP(A263,[2]ImportationMaterialProgrammingE!B:Y,24,0)&lt;&gt;"","Sim","Não")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VLOOKUP(A263,[2]ImportationMaterialProgrammingE!B:AN,39,0)</f>
        <v>2203846096</v>
      </c>
      <c r="R263" s="22">
        <f>VLOOKUP(E263,[3]Relatório!$B$1:$AK$65536,29,0)</f>
        <v>44617</v>
      </c>
      <c r="S263" s="17" t="str">
        <f>VLOOKUP(A263,[2]ImportationMaterialProgrammingE!B:F,5,0)</f>
        <v>VERDE</v>
      </c>
      <c r="T263" s="22">
        <f>VLOOKUP(E263,[3]Relatório!$B$1:$AK$65536,33,0)</f>
        <v>44623</v>
      </c>
      <c r="U263" s="18">
        <f t="shared" ca="1" si="14"/>
        <v>9</v>
      </c>
      <c r="X263" s="15" t="str">
        <f>VLOOKUP(A263,[2]ImportationMaterialProgrammingE!B:X,23,0)</f>
        <v>MBB</v>
      </c>
      <c r="Y263" s="1" t="str">
        <f>IF(X263="DTA TRANSP","",VLOOKUP(A263,[2]ImportationMaterialProgrammingE!$B:$V,21,0))</f>
        <v>02/03/2022</v>
      </c>
      <c r="Z263" s="22">
        <f>VLOOKUP(E263,[3]Relatório!$B$1:$AK$65536,36,0)</f>
        <v>44623</v>
      </c>
      <c r="AA263" s="3" t="s">
        <v>457</v>
      </c>
      <c r="AC263" s="24"/>
      <c r="AD263" s="24"/>
      <c r="AE263" s="24"/>
      <c r="AF263" s="24"/>
    </row>
    <row r="264" spans="1:32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VLOOKUP(A264,[2]ImportationMaterialProgrammingE!B:C,2,0)</f>
        <v>540201247</v>
      </c>
      <c r="F264" s="3" t="s">
        <v>585</v>
      </c>
      <c r="G264" s="3" t="s">
        <v>452</v>
      </c>
      <c r="H264" s="17">
        <f t="shared" ca="1" si="12"/>
        <v>74</v>
      </c>
      <c r="I264" s="15" t="e">
        <f>IF(VLOOKUP(A264,[2]ImportationMaterialProgrammingE!B:U,20,0)=0,"",VLOOKUP(A264,[2]ImportationMaterialProgrammingE!B:U,20,0))</f>
        <v>#REF!</v>
      </c>
      <c r="J264" s="15" t="str">
        <f>IF(VLOOKUP(A264,[2]ImportationMaterialProgrammingE!B:Y,24,0)&lt;&gt;"","Sim","Não")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P264" s="3" t="s">
        <v>586</v>
      </c>
      <c r="Q264" s="16" t="str">
        <f>VLOOKUP(A264,[2]ImportationMaterialProgrammingE!B:AN,39,0)</f>
        <v xml:space="preserve">          </v>
      </c>
      <c r="R264" s="22" t="str">
        <f>VLOOKUP(E264,[3]Relatório!$B$1:$AK$65536,29,0)</f>
        <v/>
      </c>
      <c r="S264" s="17" t="str">
        <f>VLOOKUP(A264,[2]ImportationMaterialProgrammingE!B:F,5,0)</f>
        <v/>
      </c>
      <c r="T264" s="22" t="str">
        <f>VLOOKUP(E264,[3]Relatório!$B$1:$AK$65536,33,0)</f>
        <v/>
      </c>
      <c r="U264" s="18" t="str">
        <f t="shared" ca="1" si="14"/>
        <v/>
      </c>
      <c r="X264" s="15" t="str">
        <f>VLOOKUP(A264,[2]ImportationMaterialProgrammingE!B:X,23,0)</f>
        <v>DTA TRANSP</v>
      </c>
      <c r="Y264" s="1" t="str">
        <f>IF(X264="DTA TRANSP","",VLOOKUP(A264,[2]ImportationMaterialProgrammingE!$B:$V,21,0))</f>
        <v/>
      </c>
      <c r="Z264" s="22" t="str">
        <f>VLOOKUP(E264,[3]Relatório!$B$1:$AK$65536,36,0)</f>
        <v/>
      </c>
      <c r="AC264" s="24"/>
      <c r="AD264" s="24"/>
      <c r="AE264" s="24"/>
      <c r="AF264" s="24"/>
    </row>
    <row r="265" spans="1:32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VLOOKUP(A265,[2]ImportationMaterialProgrammingE!B:C,2,0)</f>
        <v>540201248</v>
      </c>
      <c r="F265" s="3" t="s">
        <v>585</v>
      </c>
      <c r="G265" s="3" t="s">
        <v>452</v>
      </c>
      <c r="H265" s="17">
        <f t="shared" ca="1" si="12"/>
        <v>74</v>
      </c>
      <c r="I265" s="15" t="e">
        <f>IF(VLOOKUP(A265,[2]ImportationMaterialProgrammingE!B:U,20,0)=0,"",VLOOKUP(A265,[2]ImportationMaterialProgrammingE!B:U,20,0))</f>
        <v>#REF!</v>
      </c>
      <c r="J265" s="15" t="str">
        <f>IF(VLOOKUP(A265,[2]ImportationMaterialProgrammingE!B:Y,24,0)&lt;&gt;"","Sim","Não")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P265" s="3" t="s">
        <v>586</v>
      </c>
      <c r="Q265" s="16" t="str">
        <f>VLOOKUP(A265,[2]ImportationMaterialProgrammingE!B:AN,39,0)</f>
        <v xml:space="preserve">          </v>
      </c>
      <c r="R265" s="22" t="str">
        <f>VLOOKUP(E265,[3]Relatório!$B$1:$AK$65536,29,0)</f>
        <v/>
      </c>
      <c r="S265" s="17" t="str">
        <f>VLOOKUP(A265,[2]ImportationMaterialProgrammingE!B:F,5,0)</f>
        <v/>
      </c>
      <c r="T265" s="22" t="str">
        <f>VLOOKUP(E265,[3]Relatório!$B$1:$AK$65536,33,0)</f>
        <v/>
      </c>
      <c r="U265" s="18" t="str">
        <f t="shared" ca="1" si="14"/>
        <v/>
      </c>
      <c r="X265" s="15" t="str">
        <f>VLOOKUP(A265,[2]ImportationMaterialProgrammingE!B:X,23,0)</f>
        <v>DTA TRANSP</v>
      </c>
      <c r="Y265" s="1" t="str">
        <f>IF(X265="DTA TRANSP","",VLOOKUP(A265,[2]ImportationMaterialProgrammingE!$B:$V,21,0))</f>
        <v/>
      </c>
      <c r="Z265" s="22" t="str">
        <f>VLOOKUP(E265,[3]Relatório!$B$1:$AK$65536,36,0)</f>
        <v/>
      </c>
      <c r="AC265" s="24"/>
      <c r="AD265" s="24"/>
      <c r="AE265" s="24"/>
      <c r="AF265" s="24"/>
    </row>
    <row r="266" spans="1:32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VLOOKUP(A266,[2]ImportationMaterialProgrammingE!B:C,2,0)</f>
        <v>540201249</v>
      </c>
      <c r="F266" s="3" t="s">
        <v>585</v>
      </c>
      <c r="G266" s="3" t="s">
        <v>452</v>
      </c>
      <c r="H266" s="17">
        <f t="shared" ca="1" si="12"/>
        <v>74</v>
      </c>
      <c r="I266" s="15" t="str">
        <f>IF(VLOOKUP(A266,[2]ImportationMaterialProgrammingE!B:U,20,0)=0,"",VLOOKUP(A266,[2]ImportationMaterialProgrammingE!B:U,20,0))</f>
        <v>25/02/2022</v>
      </c>
      <c r="J266" s="15" t="str">
        <f>IF(VLOOKUP(A266,[2]ImportationMaterialProgrammingE!B:Y,24,0)&lt;&gt;"","Sim","Não")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P266" s="3" t="s">
        <v>586</v>
      </c>
      <c r="Q266" s="16" t="str">
        <f>VLOOKUP(A266,[2]ImportationMaterialProgrammingE!B:AN,39,0)</f>
        <v>2203508670</v>
      </c>
      <c r="R266" s="22">
        <f>VLOOKUP(E266,[3]Relatório!$B$1:$AK$65536,29,0)</f>
        <v>44614</v>
      </c>
      <c r="S266" s="17" t="str">
        <f>VLOOKUP(A266,[2]ImportationMaterialProgrammingE!B:F,5,0)</f>
        <v>VERDE</v>
      </c>
      <c r="T266" s="22">
        <f>VLOOKUP(E266,[3]Relatório!$B$1:$AK$65536,33,0)</f>
        <v>44614</v>
      </c>
      <c r="U266" s="18">
        <f t="shared" ca="1" si="14"/>
        <v>0</v>
      </c>
      <c r="X266" s="15" t="str">
        <f>VLOOKUP(A266,[2]ImportationMaterialProgrammingE!B:X,23,0)</f>
        <v>FINALIZADO</v>
      </c>
      <c r="Y266" s="1" t="str">
        <f>IF(X266="DTA TRANSP","",VLOOKUP(A266,[2]ImportationMaterialProgrammingE!$B:$V,21,0))</f>
        <v/>
      </c>
      <c r="Z266" s="22">
        <f>VLOOKUP(E266,[3]Relatório!$B$1:$AK$65536,36,0)</f>
        <v>44616</v>
      </c>
      <c r="AA266" s="3" t="s">
        <v>457</v>
      </c>
      <c r="AC266" s="24"/>
      <c r="AD266" s="24"/>
      <c r="AE266" s="24"/>
      <c r="AF266" s="24"/>
    </row>
    <row r="267" spans="1:32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VLOOKUP(A267,[2]ImportationMaterialProgrammingE!B:C,2,0)</f>
        <v>540201251</v>
      </c>
      <c r="F267" s="3" t="s">
        <v>585</v>
      </c>
      <c r="G267" s="3" t="s">
        <v>452</v>
      </c>
      <c r="H267" s="17">
        <f t="shared" ca="1" si="12"/>
        <v>74</v>
      </c>
      <c r="I267" s="15" t="e">
        <f>IF(VLOOKUP(A267,[2]ImportationMaterialProgrammingE!B:U,20,0)=0,"",VLOOKUP(A267,[2]ImportationMaterialProgrammingE!B:U,20,0))</f>
        <v>#REF!</v>
      </c>
      <c r="J267" s="15" t="str">
        <f>IF(VLOOKUP(A267,[2]ImportationMaterialProgrammingE!B:Y,24,0)&lt;&gt;"","Sim","Não")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P267" s="3" t="s">
        <v>586</v>
      </c>
      <c r="Q267" s="16" t="str">
        <f>VLOOKUP(A267,[2]ImportationMaterialProgrammingE!B:AN,39,0)</f>
        <v xml:space="preserve">          </v>
      </c>
      <c r="R267" s="22" t="str">
        <f>VLOOKUP(E267,[3]Relatório!$B$1:$AK$65536,29,0)</f>
        <v/>
      </c>
      <c r="S267" s="17" t="str">
        <f>VLOOKUP(A267,[2]ImportationMaterialProgrammingE!B:F,5,0)</f>
        <v/>
      </c>
      <c r="T267" s="22" t="str">
        <f>VLOOKUP(E267,[3]Relatório!$B$1:$AK$65536,33,0)</f>
        <v/>
      </c>
      <c r="U267" s="18" t="str">
        <f t="shared" ca="1" si="14"/>
        <v/>
      </c>
      <c r="X267" s="15" t="str">
        <f>VLOOKUP(A267,[2]ImportationMaterialProgrammingE!B:X,23,0)</f>
        <v>DTA TRANSP</v>
      </c>
      <c r="Y267" s="1" t="str">
        <f>IF(X267="DTA TRANSP","",VLOOKUP(A267,[2]ImportationMaterialProgrammingE!$B:$V,21,0))</f>
        <v/>
      </c>
      <c r="Z267" s="22" t="str">
        <f>VLOOKUP(E267,[3]Relatório!$B$1:$AK$65536,36,0)</f>
        <v/>
      </c>
      <c r="AC267" s="24"/>
      <c r="AD267" s="24"/>
      <c r="AE267" s="24"/>
      <c r="AF267" s="24"/>
    </row>
    <row r="268" spans="1:32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VLOOKUP(A268,[2]ImportationMaterialProgrammingE!B:C,2,0)</f>
        <v>540201252</v>
      </c>
      <c r="F268" s="3" t="s">
        <v>585</v>
      </c>
      <c r="G268" s="3" t="s">
        <v>452</v>
      </c>
      <c r="H268" s="17">
        <f t="shared" ca="1" si="12"/>
        <v>74</v>
      </c>
      <c r="I268" s="15" t="e">
        <f>IF(VLOOKUP(A268,[2]ImportationMaterialProgrammingE!B:U,20,0)=0,"",VLOOKUP(A268,[2]ImportationMaterialProgrammingE!B:U,20,0))</f>
        <v>#REF!</v>
      </c>
      <c r="J268" s="15" t="str">
        <f>IF(VLOOKUP(A268,[2]ImportationMaterialProgrammingE!B:Y,24,0)&lt;&gt;"","Sim","Não")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P268" s="3" t="s">
        <v>586</v>
      </c>
      <c r="Q268" s="16" t="str">
        <f>VLOOKUP(A268,[2]ImportationMaterialProgrammingE!B:AN,39,0)</f>
        <v>2203513674</v>
      </c>
      <c r="R268" s="22">
        <f>VLOOKUP(E268,[3]Relatório!$B$1:$AK$65536,29,0)</f>
        <v>44614</v>
      </c>
      <c r="S268" s="17" t="str">
        <f>VLOOKUP(A268,[2]ImportationMaterialProgrammingE!B:F,5,0)</f>
        <v>VERDE</v>
      </c>
      <c r="T268" s="22">
        <f>VLOOKUP(E268,[3]Relatório!$B$1:$AK$65536,33,0)</f>
        <v>44614</v>
      </c>
      <c r="U268" s="18">
        <f t="shared" ca="1" si="14"/>
        <v>0</v>
      </c>
      <c r="X268" s="15" t="str">
        <f>VLOOKUP(A268,[2]ImportationMaterialProgrammingE!B:X,23,0)</f>
        <v/>
      </c>
      <c r="Y268" s="1" t="str">
        <f>IF(X268="DTA TRANSP","",VLOOKUP(A268,[2]ImportationMaterialProgrammingE!$B:$V,21,0))</f>
        <v/>
      </c>
      <c r="Z268" s="22" t="str">
        <f>VLOOKUP(E268,[3]Relatório!$B$1:$AK$65536,36,0)</f>
        <v/>
      </c>
      <c r="AC268" s="24"/>
      <c r="AD268" s="24"/>
      <c r="AE268" s="24"/>
      <c r="AF268" s="24"/>
    </row>
    <row r="269" spans="1:32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VLOOKUP(A269,[2]ImportationMaterialProgrammingE!B:C,2,0)</f>
        <v>540201254</v>
      </c>
      <c r="F269" s="3" t="s">
        <v>585</v>
      </c>
      <c r="G269" s="3" t="s">
        <v>452</v>
      </c>
      <c r="H269" s="17">
        <f t="shared" ca="1" si="12"/>
        <v>74</v>
      </c>
      <c r="I269" s="15" t="str">
        <f>IF(VLOOKUP(A269,[2]ImportationMaterialProgrammingE!B:U,20,0)=0,"",VLOOKUP(A269,[2]ImportationMaterialProgrammingE!B:U,20,0))</f>
        <v>24/02/2022</v>
      </c>
      <c r="J269" s="15" t="str">
        <f>IF(VLOOKUP(A269,[2]ImportationMaterialProgrammingE!B:Y,24,0)&lt;&gt;"","Sim","Não")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P269" s="3" t="s">
        <v>586</v>
      </c>
      <c r="Q269" s="16" t="str">
        <f>VLOOKUP(A269,[2]ImportationMaterialProgrammingE!B:AN,39,0)</f>
        <v>2203431490</v>
      </c>
      <c r="R269" s="22">
        <f>VLOOKUP(E269,[3]Relatório!$B$1:$AK$65536,29,0)</f>
        <v>44613</v>
      </c>
      <c r="S269" s="17" t="str">
        <f>VLOOKUP(A269,[2]ImportationMaterialProgrammingE!B:F,5,0)</f>
        <v>VERDE</v>
      </c>
      <c r="T269" s="22">
        <f>VLOOKUP(E269,[3]Relatório!$B$1:$AK$65536,33,0)</f>
        <v>44614</v>
      </c>
      <c r="U269" s="18">
        <f t="shared" ca="1" si="14"/>
        <v>0</v>
      </c>
      <c r="X269" s="15" t="str">
        <f>VLOOKUP(A269,[2]ImportationMaterialProgrammingE!B:X,23,0)</f>
        <v>FINALIZADO</v>
      </c>
      <c r="Y269" s="1" t="str">
        <f>IF(X269="DTA TRANSP","",VLOOKUP(A269,[2]ImportationMaterialProgrammingE!$B:$V,21,0))</f>
        <v>23/02/2022</v>
      </c>
      <c r="Z269" s="22">
        <f>VLOOKUP(E269,[3]Relatório!$B$1:$AK$65536,36,0)</f>
        <v>44614</v>
      </c>
      <c r="AA269" s="3" t="s">
        <v>457</v>
      </c>
      <c r="AC269" s="24"/>
      <c r="AD269" s="24"/>
      <c r="AE269" s="24"/>
      <c r="AF269" s="24"/>
    </row>
    <row r="270" spans="1:32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VLOOKUP(A270,[2]ImportationMaterialProgrammingE!B:C,2,0)</f>
        <v>540201253</v>
      </c>
      <c r="F270" s="3" t="s">
        <v>585</v>
      </c>
      <c r="G270" s="3" t="s">
        <v>452</v>
      </c>
      <c r="H270" s="17">
        <f t="shared" ca="1" si="12"/>
        <v>74</v>
      </c>
      <c r="I270" s="15" t="str">
        <f>IF(VLOOKUP(A270,[2]ImportationMaterialProgrammingE!B:U,20,0)=0,"",VLOOKUP(A270,[2]ImportationMaterialProgrammingE!B:U,20,0))</f>
        <v>18/03/2022</v>
      </c>
      <c r="J270" s="15" t="str">
        <f>IF(VLOOKUP(A270,[2]ImportationMaterialProgrammingE!B:Y,24,0)&lt;&gt;"","Sim","Não")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P270" s="3" t="s">
        <v>586</v>
      </c>
      <c r="Q270" s="16" t="str">
        <f>VLOOKUP(A270,[2]ImportationMaterialProgrammingE!B:AN,39,0)</f>
        <v xml:space="preserve">          </v>
      </c>
      <c r="R270" s="22" t="str">
        <f>VLOOKUP(E270,[3]Relatório!$B$1:$AK$65536,29,0)</f>
        <v/>
      </c>
      <c r="S270" s="17" t="str">
        <f>VLOOKUP(A270,[2]ImportationMaterialProgrammingE!B:F,5,0)</f>
        <v/>
      </c>
      <c r="T270" s="22" t="str">
        <f>VLOOKUP(E270,[3]Relatório!$B$1:$AK$65536,33,0)</f>
        <v/>
      </c>
      <c r="U270" s="18" t="str">
        <f t="shared" ca="1" si="14"/>
        <v/>
      </c>
      <c r="X270" s="15" t="str">
        <f>VLOOKUP(A270,[2]ImportationMaterialProgrammingE!B:X,23,0)</f>
        <v/>
      </c>
      <c r="Y270" s="1" t="str">
        <f>IF(X270="DTA TRANSP","",VLOOKUP(A270,[2]ImportationMaterialProgrammingE!$B:$V,21,0))</f>
        <v/>
      </c>
      <c r="Z270" s="22" t="str">
        <f>VLOOKUP(E270,[3]Relatório!$B$1:$AK$65536,36,0)</f>
        <v/>
      </c>
      <c r="AC270" s="24"/>
      <c r="AD270" s="24"/>
      <c r="AE270" s="24"/>
      <c r="AF270" s="24"/>
    </row>
    <row r="271" spans="1:32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VLOOKUP(A271,[2]ImportationMaterialProgrammingE!B:C,2,0)</f>
        <v>540201250</v>
      </c>
      <c r="F271" s="3" t="s">
        <v>585</v>
      </c>
      <c r="G271" s="3" t="s">
        <v>452</v>
      </c>
      <c r="H271" s="17">
        <f t="shared" ca="1" si="12"/>
        <v>74</v>
      </c>
      <c r="I271" s="15" t="str">
        <f>IF(VLOOKUP(A271,[2]ImportationMaterialProgrammingE!B:U,20,0)=0,"",VLOOKUP(A271,[2]ImportationMaterialProgrammingE!B:U,20,0))</f>
        <v>24/02/2022</v>
      </c>
      <c r="J271" s="15" t="str">
        <f>IF(VLOOKUP(A271,[2]ImportationMaterialProgrammingE!B:Y,24,0)&lt;&gt;"","Sim","Não")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P271" s="3" t="s">
        <v>586</v>
      </c>
      <c r="Q271" s="16" t="str">
        <f>VLOOKUP(A271,[2]ImportationMaterialProgrammingE!B:AN,39,0)</f>
        <v>2203608632</v>
      </c>
      <c r="R271" s="22">
        <f>VLOOKUP(E271,[3]Relatório!$B$1:$AK$65536,29,0)</f>
        <v>44615</v>
      </c>
      <c r="S271" s="17" t="str">
        <f>VLOOKUP(A271,[2]ImportationMaterialProgrammingE!B:F,5,0)</f>
        <v>VERDE</v>
      </c>
      <c r="T271" s="22">
        <f>VLOOKUP(E271,[3]Relatório!$B$1:$AK$65536,33,0)</f>
        <v>44615</v>
      </c>
      <c r="U271" s="18">
        <f t="shared" ca="1" si="14"/>
        <v>1</v>
      </c>
      <c r="X271" s="15" t="str">
        <f>VLOOKUP(A271,[2]ImportationMaterialProgrammingE!B:X,23,0)</f>
        <v>FINALIZADO</v>
      </c>
      <c r="Y271" s="1" t="str">
        <f>IF(X271="DTA TRANSP","",VLOOKUP(A271,[2]ImportationMaterialProgrammingE!$B:$V,21,0))</f>
        <v>24/02/2022</v>
      </c>
      <c r="Z271" s="22">
        <f>VLOOKUP(E271,[3]Relatório!$B$1:$AK$65536,36,0)</f>
        <v>44615</v>
      </c>
      <c r="AA271" s="3" t="s">
        <v>457</v>
      </c>
      <c r="AC271" s="24"/>
      <c r="AD271" s="24"/>
      <c r="AE271" s="24"/>
      <c r="AF271" s="24"/>
    </row>
    <row r="272" spans="1:32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VLOOKUP(A272,[2]ImportationMaterialProgrammingE!B:C,2,0)</f>
        <v>540201258</v>
      </c>
      <c r="F272" s="3" t="s">
        <v>585</v>
      </c>
      <c r="G272" s="3" t="s">
        <v>452</v>
      </c>
      <c r="H272" s="17">
        <f t="shared" ca="1" si="12"/>
        <v>74</v>
      </c>
      <c r="I272" s="15" t="e">
        <f>IF(VLOOKUP(A272,[2]ImportationMaterialProgrammingE!B:U,20,0)=0,"",VLOOKUP(A272,[2]ImportationMaterialProgrammingE!B:U,20,0))</f>
        <v>#REF!</v>
      </c>
      <c r="J272" s="15" t="str">
        <f>IF(VLOOKUP(A272,[2]ImportationMaterialProgrammingE!B:Y,24,0)&lt;&gt;"","Sim","Não")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P272" s="3" t="s">
        <v>586</v>
      </c>
      <c r="Q272" s="16" t="str">
        <f>VLOOKUP(A272,[2]ImportationMaterialProgrammingE!B:AN,39,0)</f>
        <v xml:space="preserve">          </v>
      </c>
      <c r="R272" s="22" t="str">
        <f>VLOOKUP(E272,[3]Relatório!$B$1:$AK$65536,29,0)</f>
        <v/>
      </c>
      <c r="S272" s="17" t="str">
        <f>VLOOKUP(A272,[2]ImportationMaterialProgrammingE!B:F,5,0)</f>
        <v/>
      </c>
      <c r="T272" s="22" t="str">
        <f>VLOOKUP(E272,[3]Relatório!$B$1:$AK$65536,33,0)</f>
        <v/>
      </c>
      <c r="U272" s="18" t="str">
        <f t="shared" ca="1" si="14"/>
        <v/>
      </c>
      <c r="X272" s="15" t="str">
        <f>VLOOKUP(A272,[2]ImportationMaterialProgrammingE!B:X,23,0)</f>
        <v>DTA TRANSP</v>
      </c>
      <c r="Y272" s="1" t="str">
        <f>IF(X272="DTA TRANSP","",VLOOKUP(A272,[2]ImportationMaterialProgrammingE!$B:$V,21,0))</f>
        <v/>
      </c>
      <c r="Z272" s="22" t="str">
        <f>VLOOKUP(E272,[3]Relatório!$B$1:$AK$65536,36,0)</f>
        <v/>
      </c>
      <c r="AC272" s="24"/>
      <c r="AD272" s="24"/>
      <c r="AE272" s="24"/>
      <c r="AF272" s="24"/>
    </row>
    <row r="273" spans="1:32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VLOOKUP(A273,[2]ImportationMaterialProgrammingE!B:C,2,0)</f>
        <v>540201255</v>
      </c>
      <c r="F273" s="3" t="s">
        <v>585</v>
      </c>
      <c r="G273" s="3" t="s">
        <v>452</v>
      </c>
      <c r="H273" s="17">
        <f t="shared" ca="1" si="12"/>
        <v>74</v>
      </c>
      <c r="I273" s="15" t="e">
        <f>IF(VLOOKUP(A273,[2]ImportationMaterialProgrammingE!B:U,20,0)=0,"",VLOOKUP(A273,[2]ImportationMaterialProgrammingE!B:U,20,0))</f>
        <v>#REF!</v>
      </c>
      <c r="J273" s="15" t="str">
        <f>IF(VLOOKUP(A273,[2]ImportationMaterialProgrammingE!B:Y,24,0)&lt;&gt;"","Sim","Não")</f>
        <v>Não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P273" s="3" t="s">
        <v>586</v>
      </c>
      <c r="Q273" s="16" t="str">
        <f>VLOOKUP(A273,[2]ImportationMaterialProgrammingE!B:AN,39,0)</f>
        <v xml:space="preserve">          </v>
      </c>
      <c r="R273" s="22" t="str">
        <f>VLOOKUP(E273,[3]Relatório!$B$1:$AK$65536,29,0)</f>
        <v/>
      </c>
      <c r="S273" s="17" t="str">
        <f>VLOOKUP(A273,[2]ImportationMaterialProgrammingE!B:F,5,0)</f>
        <v/>
      </c>
      <c r="T273" s="22" t="str">
        <f>VLOOKUP(E273,[3]Relatório!$B$1:$AK$65536,33,0)</f>
        <v/>
      </c>
      <c r="U273" s="18" t="str">
        <f t="shared" ca="1" si="14"/>
        <v/>
      </c>
      <c r="X273" s="15" t="str">
        <f>VLOOKUP(A273,[2]ImportationMaterialProgrammingE!B:X,23,0)</f>
        <v>DTA TRANSP</v>
      </c>
      <c r="Y273" s="1" t="str">
        <f>IF(X273="DTA TRANSP","",VLOOKUP(A273,[2]ImportationMaterialProgrammingE!$B:$V,21,0))</f>
        <v/>
      </c>
      <c r="Z273" s="22" t="str">
        <f>VLOOKUP(E273,[3]Relatório!$B$1:$AK$65536,36,0)</f>
        <v/>
      </c>
      <c r="AC273" s="24"/>
      <c r="AD273" s="24"/>
      <c r="AE273" s="24"/>
      <c r="AF273" s="24"/>
    </row>
    <row r="274" spans="1:32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VLOOKUP(A274,[2]ImportationMaterialProgrammingE!B:C,2,0)</f>
        <v>540201256</v>
      </c>
      <c r="F274" s="3" t="s">
        <v>585</v>
      </c>
      <c r="G274" s="3" t="s">
        <v>452</v>
      </c>
      <c r="H274" s="17">
        <f t="shared" ca="1" si="12"/>
        <v>74</v>
      </c>
      <c r="I274" s="15" t="str">
        <f>IF(VLOOKUP(A274,[2]ImportationMaterialProgrammingE!B:U,20,0)=0,"",VLOOKUP(A274,[2]ImportationMaterialProgrammingE!B:U,20,0))</f>
        <v>24/02/2022</v>
      </c>
      <c r="J274" s="15" t="str">
        <f>IF(VLOOKUP(A274,[2]ImportationMaterialProgrammingE!B:Y,24,0)&lt;&gt;"","Sim","Não")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P274" s="3" t="s">
        <v>586</v>
      </c>
      <c r="Q274" s="16" t="str">
        <f>VLOOKUP(A274,[2]ImportationMaterialProgrammingE!B:AN,39,0)</f>
        <v>2203657382</v>
      </c>
      <c r="R274" s="22">
        <f>VLOOKUP(E274,[3]Relatório!$B$1:$AK$65536,29,0)</f>
        <v>44615</v>
      </c>
      <c r="S274" s="17" t="str">
        <f>VLOOKUP(A274,[2]ImportationMaterialProgrammingE!B:F,5,0)</f>
        <v>VERDE</v>
      </c>
      <c r="T274" s="22">
        <f>VLOOKUP(E274,[3]Relatório!$B$1:$AK$65536,33,0)</f>
        <v>44616</v>
      </c>
      <c r="U274" s="18">
        <f t="shared" ca="1" si="14"/>
        <v>2</v>
      </c>
      <c r="X274" s="15" t="str">
        <f>VLOOKUP(A274,[2]ImportationMaterialProgrammingE!B:X,23,0)</f>
        <v/>
      </c>
      <c r="Y274" s="1" t="str">
        <f>IF(X274="DTA TRANSP","",VLOOKUP(A274,[2]ImportationMaterialProgrammingE!$B:$V,21,0))</f>
        <v/>
      </c>
      <c r="Z274" s="22">
        <f>VLOOKUP(E274,[3]Relatório!$B$1:$AK$65536,36,0)</f>
        <v>44616</v>
      </c>
      <c r="AA274" s="3" t="s">
        <v>457</v>
      </c>
      <c r="AC274" s="24"/>
      <c r="AD274" s="24"/>
      <c r="AE274" s="24"/>
      <c r="AF274" s="24"/>
    </row>
    <row r="275" spans="1:32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VLOOKUP(A275,[2]ImportationMaterialProgrammingE!B:C,2,0)</f>
        <v>540201257</v>
      </c>
      <c r="F275" s="3" t="s">
        <v>585</v>
      </c>
      <c r="G275" s="3" t="s">
        <v>452</v>
      </c>
      <c r="H275" s="17">
        <f t="shared" ca="1" si="12"/>
        <v>74</v>
      </c>
      <c r="I275" s="15" t="e">
        <f>IF(VLOOKUP(A275,[2]ImportationMaterialProgrammingE!B:U,20,0)=0,"",VLOOKUP(A275,[2]ImportationMaterialProgrammingE!B:U,20,0))</f>
        <v>#REF!</v>
      </c>
      <c r="J275" s="15" t="str">
        <f>IF(VLOOKUP(A275,[2]ImportationMaterialProgrammingE!B:Y,24,0)&lt;&gt;"","Sim","Não")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P275" s="3" t="s">
        <v>586</v>
      </c>
      <c r="Q275" s="16" t="str">
        <f>VLOOKUP(A275,[2]ImportationMaterialProgrammingE!B:AN,39,0)</f>
        <v xml:space="preserve">          </v>
      </c>
      <c r="R275" s="22" t="str">
        <f>VLOOKUP(E275,[3]Relatório!$B$1:$AK$65536,29,0)</f>
        <v/>
      </c>
      <c r="S275" s="17" t="str">
        <f>VLOOKUP(A275,[2]ImportationMaterialProgrammingE!B:F,5,0)</f>
        <v/>
      </c>
      <c r="T275" s="22" t="str">
        <f>VLOOKUP(E275,[3]Relatório!$B$1:$AK$65536,33,0)</f>
        <v/>
      </c>
      <c r="U275" s="18" t="str">
        <f t="shared" ca="1" si="14"/>
        <v/>
      </c>
      <c r="X275" s="15" t="str">
        <f>VLOOKUP(A275,[2]ImportationMaterialProgrammingE!B:X,23,0)</f>
        <v>DTA TRANSP</v>
      </c>
      <c r="Y275" s="1" t="str">
        <f>IF(X275="DTA TRANSP","",VLOOKUP(A275,[2]ImportationMaterialProgrammingE!$B:$V,21,0))</f>
        <v/>
      </c>
      <c r="Z275" s="22" t="str">
        <f>VLOOKUP(E275,[3]Relatório!$B$1:$AK$65536,36,0)</f>
        <v/>
      </c>
      <c r="AC275" s="24"/>
      <c r="AD275" s="24"/>
      <c r="AE275" s="24"/>
      <c r="AF275" s="24"/>
    </row>
    <row r="276" spans="1:32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VLOOKUP(A276,[2]ImportationMaterialProgrammingE!B:C,2,0)</f>
        <v>540201471</v>
      </c>
      <c r="F276" s="3" t="s">
        <v>585</v>
      </c>
      <c r="G276" s="3" t="s">
        <v>452</v>
      </c>
      <c r="H276" s="17">
        <f t="shared" ca="1" si="12"/>
        <v>77</v>
      </c>
      <c r="I276" s="15" t="str">
        <f>IF(VLOOKUP(A276,[2]ImportationMaterialProgrammingE!B:U,20,0)=0,"",VLOOKUP(A276,[2]ImportationMaterialProgrammingE!B:U,20,0))</f>
        <v>02/02/2022</v>
      </c>
      <c r="J276" s="15" t="str">
        <f>IF(VLOOKUP(A276,[2]ImportationMaterialProgrammingE!B:Y,24,0)&lt;&gt;"","Sim","Não")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P276" s="3" t="s">
        <v>586</v>
      </c>
      <c r="Q276" s="16" t="str">
        <f>VLOOKUP(A276,[2]ImportationMaterialProgrammingE!B:AN,39,0)</f>
        <v xml:space="preserve">          </v>
      </c>
      <c r="R276" s="22" t="str">
        <f>VLOOKUP(E276,[3]Relatório!$B$1:$AK$65536,29,0)</f>
        <v/>
      </c>
      <c r="S276" s="17" t="str">
        <f>VLOOKUP(A276,[2]ImportationMaterialProgrammingE!B:F,5,0)</f>
        <v/>
      </c>
      <c r="T276" s="22" t="str">
        <f>VLOOKUP(E276,[3]Relatório!$B$1:$AK$65536,33,0)</f>
        <v/>
      </c>
      <c r="U276" s="18" t="str">
        <f t="shared" ca="1" si="14"/>
        <v/>
      </c>
      <c r="X276" s="15" t="str">
        <f>VLOOKUP(A276,[2]ImportationMaterialProgrammingE!B:X,23,0)</f>
        <v>SBL</v>
      </c>
      <c r="Y276" s="1" t="str">
        <f>IF(X276="DTA TRANSP","",VLOOKUP(A276,[2]ImportationMaterialProgrammingE!$B:$V,21,0))</f>
        <v/>
      </c>
      <c r="Z276" s="22" t="str">
        <f>VLOOKUP(E276,[3]Relatório!$B$1:$AK$65536,36,0)</f>
        <v/>
      </c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VLOOKUP(A277,[2]ImportationMaterialProgrammingE!B:C,2,0)</f>
        <v>540201472</v>
      </c>
      <c r="F277" s="3" t="s">
        <v>585</v>
      </c>
      <c r="G277" s="3" t="s">
        <v>452</v>
      </c>
      <c r="H277" s="17">
        <f t="shared" ca="1" si="12"/>
        <v>77</v>
      </c>
      <c r="I277" s="15" t="str">
        <f>IF(VLOOKUP(A277,[2]ImportationMaterialProgrammingE!B:U,20,0)=0,"",VLOOKUP(A277,[2]ImportationMaterialProgrammingE!B:U,20,0))</f>
        <v>07/03/2022</v>
      </c>
      <c r="J277" s="15" t="str">
        <f>IF(VLOOKUP(A277,[2]ImportationMaterialProgrammingE!B:Y,24,0)&lt;&gt;"","Sim","Não")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VLOOKUP(A277,[2]ImportationMaterialProgrammingE!B:AN,39,0)</f>
        <v>2204211442</v>
      </c>
      <c r="R277" s="22">
        <f>VLOOKUP(E277,[3]Relatório!$B$1:$AK$65536,29,0)</f>
        <v>44624</v>
      </c>
      <c r="S277" s="17" t="str">
        <f>VLOOKUP(A277,[2]ImportationMaterialProgrammingE!B:F,5,0)</f>
        <v>VERDE</v>
      </c>
      <c r="T277" s="22">
        <f>VLOOKUP(E277,[3]Relatório!$B$1:$AK$65536,33,0)</f>
        <v>44627</v>
      </c>
      <c r="U277" s="18">
        <f t="shared" ca="1" si="14"/>
        <v>13</v>
      </c>
      <c r="X277" s="15" t="str">
        <f>VLOOKUP(A277,[2]ImportationMaterialProgrammingE!B:X,23,0)</f>
        <v>MBB</v>
      </c>
      <c r="Y277" s="1" t="str">
        <f>IF(X277="DTA TRANSP","",VLOOKUP(A277,[2]ImportationMaterialProgrammingE!$B:$V,21,0))</f>
        <v>07/03/2022</v>
      </c>
      <c r="Z277" s="22">
        <f>VLOOKUP(E277,[3]Relatório!$B$1:$AK$65536,36,0)</f>
        <v>44627</v>
      </c>
      <c r="AA277" s="3" t="s">
        <v>457</v>
      </c>
      <c r="AC277" s="24"/>
      <c r="AD277" s="24"/>
      <c r="AE277" s="24"/>
      <c r="AF277" s="24"/>
    </row>
    <row r="278" spans="1:32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VLOOKUP(A278,[2]ImportationMaterialProgrammingE!B:C,2,0)</f>
        <v>540201480</v>
      </c>
      <c r="F278" s="3" t="s">
        <v>585</v>
      </c>
      <c r="G278" s="3" t="s">
        <v>452</v>
      </c>
      <c r="H278" s="17">
        <f t="shared" ca="1" si="12"/>
        <v>77</v>
      </c>
      <c r="I278" s="15" t="e">
        <f>IF(VLOOKUP(A278,[2]ImportationMaterialProgrammingE!B:U,20,0)=0,"",VLOOKUP(A278,[2]ImportationMaterialProgrammingE!B:U,20,0))</f>
        <v>#REF!</v>
      </c>
      <c r="J278" s="15" t="str">
        <f>IF(VLOOKUP(A278,[2]ImportationMaterialProgrammingE!B:Y,24,0)&lt;&gt;"","Sim","Não")</f>
        <v>Não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VLOOKUP(A278,[2]ImportationMaterialProgrammingE!B:AN,39,0)</f>
        <v xml:space="preserve">          </v>
      </c>
      <c r="R278" s="22" t="str">
        <f>VLOOKUP(E278,[3]Relatório!$B$1:$AK$65536,29,0)</f>
        <v/>
      </c>
      <c r="S278" s="17" t="str">
        <f>VLOOKUP(A278,[2]ImportationMaterialProgrammingE!B:F,5,0)</f>
        <v/>
      </c>
      <c r="T278" s="22" t="str">
        <f>VLOOKUP(E278,[3]Relatório!$B$1:$AK$65536,33,0)</f>
        <v/>
      </c>
      <c r="U278" s="18" t="str">
        <f t="shared" ca="1" si="14"/>
        <v/>
      </c>
      <c r="X278" s="15" t="str">
        <f>VLOOKUP(A278,[2]ImportationMaterialProgrammingE!B:X,23,0)</f>
        <v>SBL</v>
      </c>
      <c r="Y278" s="1" t="str">
        <f>IF(X278="DTA TRANSP","",VLOOKUP(A278,[2]ImportationMaterialProgrammingE!$B:$V,21,0))</f>
        <v/>
      </c>
      <c r="Z278" s="22" t="str">
        <f>VLOOKUP(E278,[3]Relatório!$B$1:$AK$65536,36,0)</f>
        <v/>
      </c>
      <c r="AC278" s="24"/>
      <c r="AD278" s="24"/>
      <c r="AE278" s="24"/>
      <c r="AF278" s="24"/>
    </row>
    <row r="279" spans="1:32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VLOOKUP(A279,[2]ImportationMaterialProgrammingE!B:C,2,0)</f>
        <v>540201481</v>
      </c>
      <c r="F279" s="3" t="s">
        <v>585</v>
      </c>
      <c r="G279" s="3" t="s">
        <v>452</v>
      </c>
      <c r="H279" s="17">
        <f t="shared" ca="1" si="12"/>
        <v>77</v>
      </c>
      <c r="I279" s="15" t="str">
        <f>IF(VLOOKUP(A279,[2]ImportationMaterialProgrammingE!B:U,20,0)=0,"",VLOOKUP(A279,[2]ImportationMaterialProgrammingE!B:U,20,0))</f>
        <v>25/03/2022</v>
      </c>
      <c r="J279" s="15" t="str">
        <f>IF(VLOOKUP(A279,[2]ImportationMaterialProgrammingE!B:Y,24,0)&lt;&gt;"","Sim","Não")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VLOOKUP(A279,[2]ImportationMaterialProgrammingE!B:AN,39,0)</f>
        <v xml:space="preserve">          </v>
      </c>
      <c r="R279" s="22" t="str">
        <f>VLOOKUP(E279,[3]Relatório!$B$1:$AK$65536,29,0)</f>
        <v/>
      </c>
      <c r="S279" s="17" t="str">
        <f>VLOOKUP(A279,[2]ImportationMaterialProgrammingE!B:F,5,0)</f>
        <v/>
      </c>
      <c r="T279" s="22" t="str">
        <f>VLOOKUP(E279,[3]Relatório!$B$1:$AK$65536,33,0)</f>
        <v/>
      </c>
      <c r="U279" s="18" t="str">
        <f t="shared" ca="1" si="14"/>
        <v/>
      </c>
      <c r="V279" s="3" t="s">
        <v>454</v>
      </c>
      <c r="X279" s="15" t="str">
        <f>VLOOKUP(A279,[2]ImportationMaterialProgrammingE!B:X,23,0)</f>
        <v>SBL</v>
      </c>
      <c r="Y279" s="1" t="str">
        <f>IF(X279="DTA TRANSP","",VLOOKUP(A279,[2]ImportationMaterialProgrammingE!$B:$V,21,0))</f>
        <v/>
      </c>
      <c r="Z279" s="22" t="str">
        <f>VLOOKUP(E279,[3]Relatório!$B$1:$AK$65536,36,0)</f>
        <v/>
      </c>
      <c r="AC279" s="24"/>
      <c r="AD279" s="24"/>
      <c r="AE279" s="24"/>
      <c r="AF279" s="24"/>
    </row>
    <row r="280" spans="1:32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VLOOKUP(A280,[2]ImportationMaterialProgrammingE!B:C,2,0)</f>
        <v>540201482</v>
      </c>
      <c r="F280" s="3" t="s">
        <v>585</v>
      </c>
      <c r="G280" s="3" t="s">
        <v>452</v>
      </c>
      <c r="H280" s="17">
        <f t="shared" ca="1" si="12"/>
        <v>77</v>
      </c>
      <c r="I280" s="15" t="str">
        <f>IF(VLOOKUP(A280,[2]ImportationMaterialProgrammingE!B:U,20,0)=0,"",VLOOKUP(A280,[2]ImportationMaterialProgrammingE!B:U,20,0))</f>
        <v>03/02/2022</v>
      </c>
      <c r="J280" s="15" t="str">
        <f>IF(VLOOKUP(A280,[2]ImportationMaterialProgrammingE!B:Y,24,0)&lt;&gt;"","Sim","Não")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VLOOKUP(A280,[2]ImportationMaterialProgrammingE!B:AN,39,0)</f>
        <v xml:space="preserve">          </v>
      </c>
      <c r="R280" s="22">
        <f>VLOOKUP(E280,[3]Relatório!$B$1:$AK$65536,29,0)</f>
        <v>44629</v>
      </c>
      <c r="S280" s="17" t="str">
        <f>VLOOKUP(A280,[2]ImportationMaterialProgrammingE!B:F,5,0)</f>
        <v/>
      </c>
      <c r="T280" s="22" t="str">
        <f>VLOOKUP(E280,[3]Relatório!$B$1:$AK$65536,33,0)</f>
        <v/>
      </c>
      <c r="U280" s="18" t="str">
        <f t="shared" ca="1" si="14"/>
        <v/>
      </c>
      <c r="X280" s="15" t="str">
        <f>VLOOKUP(A280,[2]ImportationMaterialProgrammingE!B:X,23,0)</f>
        <v>MBB</v>
      </c>
      <c r="Y280" s="1" t="str">
        <f>IF(X280="DTA TRANSP","",VLOOKUP(A280,[2]ImportationMaterialProgrammingE!$B:$V,21,0))</f>
        <v>04/03/2022</v>
      </c>
      <c r="Z280" s="22" t="str">
        <f>VLOOKUP(E280,[3]Relatório!$B$1:$AK$65536,36,0)</f>
        <v/>
      </c>
      <c r="AC280" s="24"/>
      <c r="AD280" s="24"/>
      <c r="AE280" s="24"/>
      <c r="AF280" s="24"/>
    </row>
    <row r="281" spans="1:32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VLOOKUP(A281,[2]ImportationMaterialProgrammingE!B:C,2,0)</f>
        <v>540201483</v>
      </c>
      <c r="F281" s="3" t="s">
        <v>585</v>
      </c>
      <c r="G281" s="3" t="s">
        <v>452</v>
      </c>
      <c r="H281" s="17">
        <f t="shared" ca="1" si="12"/>
        <v>77</v>
      </c>
      <c r="I281" s="15" t="e">
        <f>IF(VLOOKUP(A281,[2]ImportationMaterialProgrammingE!B:U,20,0)=0,"",VLOOKUP(A281,[2]ImportationMaterialProgrammingE!B:U,20,0))</f>
        <v>#REF!</v>
      </c>
      <c r="J281" s="15" t="str">
        <f>IF(VLOOKUP(A281,[2]ImportationMaterialProgrammingE!B:Y,24,0)&lt;&gt;"","Sim","Não")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VLOOKUP(A281,[2]ImportationMaterialProgrammingE!B:AN,39,0)</f>
        <v xml:space="preserve">          </v>
      </c>
      <c r="R281" s="22" t="str">
        <f>VLOOKUP(E281,[3]Relatório!$B$1:$AK$65536,29,0)</f>
        <v/>
      </c>
      <c r="S281" s="17" t="str">
        <f>VLOOKUP(A281,[2]ImportationMaterialProgrammingE!B:F,5,0)</f>
        <v/>
      </c>
      <c r="T281" s="22" t="str">
        <f>VLOOKUP(E281,[3]Relatório!$B$1:$AK$65536,33,0)</f>
        <v/>
      </c>
      <c r="U281" s="18" t="str">
        <f t="shared" ca="1" si="14"/>
        <v/>
      </c>
      <c r="V281" s="3" t="s">
        <v>454</v>
      </c>
      <c r="X281" s="15" t="str">
        <f>VLOOKUP(A281,[2]ImportationMaterialProgrammingE!B:X,23,0)</f>
        <v/>
      </c>
      <c r="Y281" s="1" t="str">
        <f>IF(X281="DTA TRANSP","",VLOOKUP(A281,[2]ImportationMaterialProgrammingE!$B:$V,21,0))</f>
        <v/>
      </c>
      <c r="Z281" s="22" t="str">
        <f>VLOOKUP(E281,[3]Relatório!$B$1:$AK$65536,36,0)</f>
        <v/>
      </c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VLOOKUP(A282,[2]ImportationMaterialProgrammingE!B:C,2,0)</f>
        <v>540201475</v>
      </c>
      <c r="F282" s="3" t="s">
        <v>585</v>
      </c>
      <c r="G282" s="3" t="s">
        <v>452</v>
      </c>
      <c r="H282" s="17">
        <f t="shared" ca="1" si="12"/>
        <v>77</v>
      </c>
      <c r="I282" s="15" t="str">
        <f>IF(VLOOKUP(A282,[2]ImportationMaterialProgrammingE!B:U,20,0)=0,"",VLOOKUP(A282,[2]ImportationMaterialProgrammingE!B:U,20,0))</f>
        <v>07/02/2022</v>
      </c>
      <c r="J282" s="15" t="str">
        <f>IF(VLOOKUP(A282,[2]ImportationMaterialProgrammingE!B:Y,24,0)&lt;&gt;"","Sim","Não")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VLOOKUP(A282,[2]ImportationMaterialProgrammingE!B:AN,39,0)</f>
        <v>2204074500</v>
      </c>
      <c r="R282" s="22">
        <f>VLOOKUP(E282,[3]Relatório!$B$1:$AK$65536,29,0)</f>
        <v>44623</v>
      </c>
      <c r="S282" s="17" t="str">
        <f>VLOOKUP(A282,[2]ImportationMaterialProgrammingE!B:F,5,0)</f>
        <v>VERDE</v>
      </c>
      <c r="T282" s="22">
        <f>VLOOKUP(E282,[3]Relatório!$B$1:$AK$65536,33,0)</f>
        <v>44624</v>
      </c>
      <c r="U282" s="18">
        <f t="shared" ca="1" si="14"/>
        <v>10</v>
      </c>
      <c r="W282" s="3" t="s">
        <v>584</v>
      </c>
      <c r="X282" s="15" t="str">
        <f>VLOOKUP(A282,[2]ImportationMaterialProgrammingE!B:X,23,0)</f>
        <v>FINALIZADO</v>
      </c>
      <c r="Y282" s="1" t="str">
        <f>IF(X282="DTA TRANSP","",VLOOKUP(A282,[2]ImportationMaterialProgrammingE!$B:$V,21,0))</f>
        <v>07/03/2022</v>
      </c>
      <c r="Z282" s="22">
        <f>VLOOKUP(E282,[3]Relatório!$B$1:$AK$65536,36,0)</f>
        <v>44627</v>
      </c>
      <c r="AA282" s="3" t="s">
        <v>457</v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VLOOKUP(A283,[2]ImportationMaterialProgrammingE!B:C,2,0)</f>
        <v>540201484</v>
      </c>
      <c r="F283" s="3" t="s">
        <v>585</v>
      </c>
      <c r="G283" s="3" t="s">
        <v>452</v>
      </c>
      <c r="H283" s="17">
        <f t="shared" ca="1" si="12"/>
        <v>77</v>
      </c>
      <c r="I283" s="15" t="str">
        <f>IF(VLOOKUP(A283,[2]ImportationMaterialProgrammingE!B:U,20,0)=0,"",VLOOKUP(A283,[2]ImportationMaterialProgrammingE!B:U,20,0))</f>
        <v>03/03/2022</v>
      </c>
      <c r="J283" s="15" t="str">
        <f>IF(VLOOKUP(A283,[2]ImportationMaterialProgrammingE!B:Y,24,0)&lt;&gt;"","Sim","Não")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VLOOKUP(A283,[2]ImportationMaterialProgrammingE!B:AN,39,0)</f>
        <v>2204074518</v>
      </c>
      <c r="R283" s="22">
        <f>VLOOKUP(E283,[3]Relatório!$B$1:$AK$65536,29,0)</f>
        <v>44623</v>
      </c>
      <c r="S283" s="17" t="str">
        <f>VLOOKUP(A283,[2]ImportationMaterialProgrammingE!B:F,5,0)</f>
        <v>VERDE</v>
      </c>
      <c r="T283" s="22">
        <f>VLOOKUP(E283,[3]Relatório!$B$1:$AK$65536,33,0)</f>
        <v>44624</v>
      </c>
      <c r="U283" s="18">
        <f t="shared" ca="1" si="14"/>
        <v>10</v>
      </c>
      <c r="W283" s="3" t="s">
        <v>584</v>
      </c>
      <c r="X283" s="15" t="str">
        <f>VLOOKUP(A283,[2]ImportationMaterialProgrammingE!B:X,23,0)</f>
        <v>FINALIZADO</v>
      </c>
      <c r="Y283" s="1" t="str">
        <f>IF(X283="DTA TRANSP","",VLOOKUP(A283,[2]ImportationMaterialProgrammingE!$B:$V,21,0))</f>
        <v>04/03/2022</v>
      </c>
      <c r="Z283" s="22">
        <f>VLOOKUP(E283,[3]Relatório!$B$1:$AK$65536,36,0)</f>
        <v>44627</v>
      </c>
      <c r="AA283" s="3" t="s">
        <v>457</v>
      </c>
      <c r="AC283" s="24"/>
      <c r="AD283" s="24"/>
      <c r="AE283" s="24"/>
      <c r="AF283" s="24"/>
    </row>
    <row r="284" spans="1:32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VLOOKUP(A284,[2]ImportationMaterialProgrammingE!B:C,2,0)</f>
        <v>540201485</v>
      </c>
      <c r="F284" s="3" t="s">
        <v>585</v>
      </c>
      <c r="G284" s="3" t="s">
        <v>452</v>
      </c>
      <c r="H284" s="17">
        <f t="shared" ca="1" si="12"/>
        <v>77</v>
      </c>
      <c r="I284" s="15" t="str">
        <f>IF(VLOOKUP(A284,[2]ImportationMaterialProgrammingE!B:U,20,0)=0,"",VLOOKUP(A284,[2]ImportationMaterialProgrammingE!B:U,20,0))</f>
        <v>08/03/2022</v>
      </c>
      <c r="J284" s="15" t="str">
        <f>IF(VLOOKUP(A284,[2]ImportationMaterialProgrammingE!B:Y,24,0)&lt;&gt;"","Sim","Não")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VLOOKUP(A284,[2]ImportationMaterialProgrammingE!B:AN,39,0)</f>
        <v xml:space="preserve">          </v>
      </c>
      <c r="R284" s="22" t="str">
        <f>VLOOKUP(E284,[3]Relatório!$B$1:$AK$65536,29,0)</f>
        <v/>
      </c>
      <c r="S284" s="17" t="str">
        <f>VLOOKUP(A284,[2]ImportationMaterialProgrammingE!B:F,5,0)</f>
        <v/>
      </c>
      <c r="T284" s="22" t="str">
        <f>VLOOKUP(E284,[3]Relatório!$B$1:$AK$65536,33,0)</f>
        <v/>
      </c>
      <c r="U284" s="18" t="str">
        <f t="shared" ca="1" si="14"/>
        <v/>
      </c>
      <c r="X284" s="15" t="str">
        <f>VLOOKUP(A284,[2]ImportationMaterialProgrammingE!B:X,23,0)</f>
        <v/>
      </c>
      <c r="Y284" s="1" t="str">
        <f>IF(X284="DTA TRANSP","",VLOOKUP(A284,[2]ImportationMaterialProgrammingE!$B:$V,21,0))</f>
        <v/>
      </c>
      <c r="Z284" s="22" t="str">
        <f>VLOOKUP(E284,[3]Relatório!$B$1:$AK$65536,36,0)</f>
        <v/>
      </c>
      <c r="AC284" s="24"/>
      <c r="AD284" s="24"/>
      <c r="AE284" s="24"/>
      <c r="AF284" s="24"/>
    </row>
    <row r="285" spans="1:32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VLOOKUP(A285,[2]ImportationMaterialProgrammingE!B:C,2,0)</f>
        <v>540201486</v>
      </c>
      <c r="F285" s="3" t="s">
        <v>585</v>
      </c>
      <c r="G285" s="3" t="s">
        <v>452</v>
      </c>
      <c r="H285" s="17">
        <f t="shared" ca="1" si="12"/>
        <v>77</v>
      </c>
      <c r="I285" s="15" t="str">
        <f>IF(VLOOKUP(A285,[2]ImportationMaterialProgrammingE!B:U,20,0)=0,"",VLOOKUP(A285,[2]ImportationMaterialProgrammingE!B:U,20,0))</f>
        <v>03/03/2022</v>
      </c>
      <c r="J285" s="15" t="str">
        <f>IF(VLOOKUP(A285,[2]ImportationMaterialProgrammingE!B:Y,24,0)&lt;&gt;"","Sim","Não")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VLOOKUP(A285,[2]ImportationMaterialProgrammingE!B:AN,39,0)</f>
        <v xml:space="preserve">          </v>
      </c>
      <c r="R285" s="22">
        <f>VLOOKUP(E285,[3]Relatório!$B$1:$AK$65536,29,0)</f>
        <v>44629</v>
      </c>
      <c r="S285" s="17" t="str">
        <f>VLOOKUP(A285,[2]ImportationMaterialProgrammingE!B:F,5,0)</f>
        <v/>
      </c>
      <c r="T285" s="22" t="str">
        <f>VLOOKUP(E285,[3]Relatório!$B$1:$AK$65536,33,0)</f>
        <v/>
      </c>
      <c r="U285" s="18" t="str">
        <f t="shared" ca="1" si="14"/>
        <v/>
      </c>
      <c r="X285" s="15" t="str">
        <f>VLOOKUP(A285,[2]ImportationMaterialProgrammingE!B:X,23,0)</f>
        <v/>
      </c>
      <c r="Y285" s="1" t="str">
        <f>IF(X285="DTA TRANSP","",VLOOKUP(A285,[2]ImportationMaterialProgrammingE!$B:$V,21,0))</f>
        <v/>
      </c>
      <c r="Z285" s="22" t="str">
        <f>VLOOKUP(E285,[3]Relatório!$B$1:$AK$65536,36,0)</f>
        <v/>
      </c>
      <c r="AC285" s="24"/>
      <c r="AD285" s="24"/>
      <c r="AE285" s="24"/>
      <c r="AF285" s="24"/>
    </row>
    <row r="286" spans="1:32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VLOOKUP(A286,[2]ImportationMaterialProgrammingE!B:C,2,0)</f>
        <v>540201487</v>
      </c>
      <c r="F286" s="3" t="s">
        <v>585</v>
      </c>
      <c r="G286" s="3" t="s">
        <v>452</v>
      </c>
      <c r="H286" s="17">
        <f t="shared" ca="1" si="12"/>
        <v>77</v>
      </c>
      <c r="I286" s="15" t="str">
        <f>IF(VLOOKUP(A286,[2]ImportationMaterialProgrammingE!B:U,20,0)=0,"",VLOOKUP(A286,[2]ImportationMaterialProgrammingE!B:U,20,0))</f>
        <v>08/03/2022</v>
      </c>
      <c r="J286" s="15" t="str">
        <f>IF(VLOOKUP(A286,[2]ImportationMaterialProgrammingE!B:Y,24,0)&lt;&gt;"","Sim","Não")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VLOOKUP(A286,[2]ImportationMaterialProgrammingE!B:AN,39,0)</f>
        <v xml:space="preserve">          </v>
      </c>
      <c r="R286" s="22">
        <f>VLOOKUP(E286,[3]Relatório!$B$1:$AK$65536,29,0)</f>
        <v>44629</v>
      </c>
      <c r="S286" s="17" t="str">
        <f>VLOOKUP(A286,[2]ImportationMaterialProgrammingE!B:F,5,0)</f>
        <v/>
      </c>
      <c r="T286" s="22" t="str">
        <f>VLOOKUP(E286,[3]Relatório!$B$1:$AK$65536,33,0)</f>
        <v/>
      </c>
      <c r="U286" s="18" t="str">
        <f t="shared" ca="1" si="14"/>
        <v/>
      </c>
      <c r="X286" s="15" t="str">
        <f>VLOOKUP(A286,[2]ImportationMaterialProgrammingE!B:X,23,0)</f>
        <v/>
      </c>
      <c r="Y286" s="1" t="str">
        <f>IF(X286="DTA TRANSP","",VLOOKUP(A286,[2]ImportationMaterialProgrammingE!$B:$V,21,0))</f>
        <v/>
      </c>
      <c r="Z286" s="22" t="str">
        <f>VLOOKUP(E286,[3]Relatório!$B$1:$AK$65536,36,0)</f>
        <v/>
      </c>
      <c r="AC286" s="24"/>
      <c r="AD286" s="24"/>
      <c r="AE286" s="24"/>
      <c r="AF286" s="24"/>
    </row>
    <row r="287" spans="1:32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VLOOKUP(A287,[2]ImportationMaterialProgrammingE!B:C,2,0)</f>
        <v>540201491</v>
      </c>
      <c r="F287" s="3" t="s">
        <v>585</v>
      </c>
      <c r="G287" s="3" t="s">
        <v>452</v>
      </c>
      <c r="H287" s="17">
        <f t="shared" ca="1" si="12"/>
        <v>77</v>
      </c>
      <c r="I287" s="15" t="str">
        <f>IF(VLOOKUP(A287,[2]ImportationMaterialProgrammingE!B:U,20,0)=0,"",VLOOKUP(A287,[2]ImportationMaterialProgrammingE!B:U,20,0))</f>
        <v>10/03/2022</v>
      </c>
      <c r="J287" s="15" t="str">
        <f>IF(VLOOKUP(A287,[2]ImportationMaterialProgrammingE!B:Y,24,0)&lt;&gt;"","Sim","Não")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VLOOKUP(A287,[2]ImportationMaterialProgrammingE!B:AN,39,0)</f>
        <v xml:space="preserve">          </v>
      </c>
      <c r="R287" s="22" t="str">
        <f>VLOOKUP(E287,[3]Relatório!$B$1:$AK$65536,29,0)</f>
        <v/>
      </c>
      <c r="S287" s="17" t="str">
        <f>VLOOKUP(A287,[2]ImportationMaterialProgrammingE!B:F,5,0)</f>
        <v/>
      </c>
      <c r="T287" s="22" t="str">
        <f>VLOOKUP(E287,[3]Relatório!$B$1:$AK$65536,33,0)</f>
        <v/>
      </c>
      <c r="U287" s="18" t="str">
        <f t="shared" ca="1" si="14"/>
        <v/>
      </c>
      <c r="X287" s="15" t="str">
        <f>VLOOKUP(A287,[2]ImportationMaterialProgrammingE!B:X,23,0)</f>
        <v/>
      </c>
      <c r="Y287" s="1" t="str">
        <f>IF(X287="DTA TRANSP","",VLOOKUP(A287,[2]ImportationMaterialProgrammingE!$B:$V,21,0))</f>
        <v/>
      </c>
      <c r="Z287" s="22" t="str">
        <f>VLOOKUP(E287,[3]Relatório!$B$1:$AK$65536,36,0)</f>
        <v/>
      </c>
      <c r="AC287" s="24"/>
      <c r="AD287" s="24"/>
      <c r="AE287" s="24"/>
      <c r="AF287" s="24"/>
    </row>
    <row r="288" spans="1:32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VLOOKUP(A288,[2]ImportationMaterialProgrammingE!B:C,2,0)</f>
        <v>540201488</v>
      </c>
      <c r="F288" s="3" t="s">
        <v>585</v>
      </c>
      <c r="G288" s="3" t="s">
        <v>452</v>
      </c>
      <c r="H288" s="17">
        <f t="shared" ca="1" si="12"/>
        <v>77</v>
      </c>
      <c r="I288" s="15" t="str">
        <f>IF(VLOOKUP(A288,[2]ImportationMaterialProgrammingE!B:U,20,0)=0,"",VLOOKUP(A288,[2]ImportationMaterialProgrammingE!B:U,20,0))</f>
        <v>08/03/2022</v>
      </c>
      <c r="J288" s="15" t="str">
        <f>IF(VLOOKUP(A288,[2]ImportationMaterialProgrammingE!B:Y,24,0)&lt;&gt;"","Sim","Não")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VLOOKUP(A288,[2]ImportationMaterialProgrammingE!B:AN,39,0)</f>
        <v xml:space="preserve">          </v>
      </c>
      <c r="R288" s="22">
        <f>VLOOKUP(E288,[3]Relatório!$B$1:$AK$65536,29,0)</f>
        <v>44628</v>
      </c>
      <c r="S288" s="17" t="str">
        <f>VLOOKUP(A288,[2]ImportationMaterialProgrammingE!B:F,5,0)</f>
        <v/>
      </c>
      <c r="T288" s="22">
        <f>VLOOKUP(E288,[3]Relatório!$B$1:$AK$65536,33,0)</f>
        <v>44628</v>
      </c>
      <c r="U288" s="18">
        <f t="shared" ca="1" si="14"/>
        <v>14</v>
      </c>
      <c r="V288" s="3" t="s">
        <v>454</v>
      </c>
      <c r="X288" s="15" t="str">
        <f>VLOOKUP(A288,[2]ImportationMaterialProgrammingE!B:X,23,0)</f>
        <v>SBL</v>
      </c>
      <c r="Y288" s="1" t="str">
        <f>IF(X288="DTA TRANSP","",VLOOKUP(A288,[2]ImportationMaterialProgrammingE!$B:$V,21,0))</f>
        <v>08/03/2022</v>
      </c>
      <c r="Z288" s="22">
        <f>VLOOKUP(E288,[3]Relatório!$B$1:$AK$65536,36,0)</f>
        <v>44629</v>
      </c>
      <c r="AA288" s="3" t="s">
        <v>457</v>
      </c>
      <c r="AC288" s="24"/>
      <c r="AD288" s="24"/>
      <c r="AE288" s="24"/>
      <c r="AF288" s="24"/>
    </row>
    <row r="289" spans="1:32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VLOOKUP(A289,[2]ImportationMaterialProgrammingE!B:C,2,0)</f>
        <v>540201489</v>
      </c>
      <c r="F289" s="3" t="s">
        <v>585</v>
      </c>
      <c r="G289" s="3" t="s">
        <v>452</v>
      </c>
      <c r="H289" s="17">
        <f t="shared" ca="1" si="12"/>
        <v>77</v>
      </c>
      <c r="I289" s="15" t="str">
        <f>IF(VLOOKUP(A289,[2]ImportationMaterialProgrammingE!B:U,20,0)=0,"",VLOOKUP(A289,[2]ImportationMaterialProgrammingE!B:U,20,0))</f>
        <v>28/02/2022</v>
      </c>
      <c r="J289" s="15" t="str">
        <f>IF(VLOOKUP(A289,[2]ImportationMaterialProgrammingE!B:Y,24,0)&lt;&gt;"","Sim","Não")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VLOOKUP(A289,[2]ImportationMaterialProgrammingE!B:AN,39,0)</f>
        <v xml:space="preserve">          </v>
      </c>
      <c r="R289" s="22" t="str">
        <f>VLOOKUP(E289,[3]Relatório!$B$1:$AK$65536,29,0)</f>
        <v/>
      </c>
      <c r="S289" s="17" t="str">
        <f>VLOOKUP(A289,[2]ImportationMaterialProgrammingE!B:F,5,0)</f>
        <v/>
      </c>
      <c r="T289" s="22" t="str">
        <f>VLOOKUP(E289,[3]Relatório!$B$1:$AK$65536,33,0)</f>
        <v/>
      </c>
      <c r="U289" s="18" t="str">
        <f t="shared" ca="1" si="14"/>
        <v/>
      </c>
      <c r="X289" s="15" t="str">
        <f>VLOOKUP(A289,[2]ImportationMaterialProgrammingE!B:X,23,0)</f>
        <v/>
      </c>
      <c r="Y289" s="1" t="str">
        <f>IF(X289="DTA TRANSP","",VLOOKUP(A289,[2]ImportationMaterialProgrammingE!$B:$V,21,0))</f>
        <v/>
      </c>
      <c r="Z289" s="22" t="str">
        <f>VLOOKUP(E289,[3]Relatório!$B$1:$AK$65536,36,0)</f>
        <v/>
      </c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VLOOKUP(A290,[2]ImportationMaterialProgrammingE!B:C,2,0)</f>
        <v>540201490</v>
      </c>
      <c r="F290" s="3" t="s">
        <v>585</v>
      </c>
      <c r="G290" s="3" t="s">
        <v>452</v>
      </c>
      <c r="H290" s="17">
        <f t="shared" ca="1" si="12"/>
        <v>77</v>
      </c>
      <c r="I290" s="15" t="str">
        <f>IF(VLOOKUP(A290,[2]ImportationMaterialProgrammingE!B:U,20,0)=0,"",VLOOKUP(A290,[2]ImportationMaterialProgrammingE!B:U,20,0))</f>
        <v>10/03/2022</v>
      </c>
      <c r="J290" s="15" t="str">
        <f>IF(VLOOKUP(A290,[2]ImportationMaterialProgrammingE!B:Y,24,0)&lt;&gt;"","Sim","Não")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VLOOKUP(A290,[2]ImportationMaterialProgrammingE!B:AN,39,0)</f>
        <v>2204211450</v>
      </c>
      <c r="R290" s="22">
        <f>VLOOKUP(E290,[3]Relatório!$B$1:$AK$65536,29,0)</f>
        <v>44624</v>
      </c>
      <c r="S290" s="17" t="str">
        <f>VLOOKUP(A290,[2]ImportationMaterialProgrammingE!B:F,5,0)</f>
        <v>VERDE</v>
      </c>
      <c r="T290" s="22">
        <f>VLOOKUP(E290,[3]Relatório!$B$1:$AK$65536,33,0)</f>
        <v>44627</v>
      </c>
      <c r="U290" s="18">
        <f t="shared" ca="1" si="14"/>
        <v>13</v>
      </c>
      <c r="X290" s="15" t="str">
        <f>VLOOKUP(A290,[2]ImportationMaterialProgrammingE!B:X,23,0)</f>
        <v/>
      </c>
      <c r="Y290" s="1" t="str">
        <f>IF(X290="DTA TRANSP","",VLOOKUP(A290,[2]ImportationMaterialProgrammingE!$B:$V,21,0))</f>
        <v/>
      </c>
      <c r="Z290" s="22" t="str">
        <f>VLOOKUP(E290,[3]Relatório!$B$1:$AK$65536,36,0)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VLOOKUP(A291,[2]ImportationMaterialProgrammingE!B:C,2,0)</f>
        <v>540201474</v>
      </c>
      <c r="F291" s="3" t="s">
        <v>585</v>
      </c>
      <c r="G291" s="3" t="s">
        <v>452</v>
      </c>
      <c r="H291" s="17">
        <f t="shared" ca="1" si="12"/>
        <v>77</v>
      </c>
      <c r="I291" s="15" t="str">
        <f>IF(VLOOKUP(A291,[2]ImportationMaterialProgrammingE!B:U,20,0)=0,"",VLOOKUP(A291,[2]ImportationMaterialProgrammingE!B:U,20,0))</f>
        <v>04/03/2022</v>
      </c>
      <c r="J291" s="15" t="str">
        <f>IF(VLOOKUP(A291,[2]ImportationMaterialProgrammingE!B:Y,24,0)&lt;&gt;"","Sim","Não")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VLOOKUP(A291,[2]ImportationMaterialProgrammingE!B:AN,39,0)</f>
        <v>2203972660</v>
      </c>
      <c r="R291" s="22">
        <f>VLOOKUP(E291,[3]Relatório!$B$1:$AK$65536,29,0)</f>
        <v>44622</v>
      </c>
      <c r="S291" s="17" t="str">
        <f>VLOOKUP(A291,[2]ImportationMaterialProgrammingE!B:F,5,0)</f>
        <v>VERDE</v>
      </c>
      <c r="T291" s="22">
        <f>VLOOKUP(E291,[3]Relatório!$B$1:$AK$65536,33,0)</f>
        <v>44623</v>
      </c>
      <c r="U291" s="18">
        <f t="shared" ca="1" si="14"/>
        <v>9</v>
      </c>
      <c r="X291" s="15" t="str">
        <f>VLOOKUP(A291,[2]ImportationMaterialProgrammingE!B:X,23,0)</f>
        <v>FINALIZADO</v>
      </c>
      <c r="Y291" s="1" t="str">
        <f>IF(X291="DTA TRANSP","",VLOOKUP(A291,[2]ImportationMaterialProgrammingE!$B:$V,21,0))</f>
        <v>03/03/2022</v>
      </c>
      <c r="Z291" s="22">
        <f>VLOOKUP(E291,[3]Relatório!$B$1:$AK$65536,36,0)</f>
        <v>44623</v>
      </c>
      <c r="AA291" s="3" t="s">
        <v>457</v>
      </c>
      <c r="AC291" s="24"/>
      <c r="AD291" s="24"/>
      <c r="AE291" s="24"/>
      <c r="AF291" s="24"/>
    </row>
    <row r="292" spans="1:32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VLOOKUP(A292,[2]ImportationMaterialProgrammingE!B:C,2,0)</f>
        <v>540201492</v>
      </c>
      <c r="F292" s="3" t="s">
        <v>585</v>
      </c>
      <c r="G292" s="3" t="s">
        <v>452</v>
      </c>
      <c r="H292" s="17">
        <f t="shared" ca="1" si="12"/>
        <v>77</v>
      </c>
      <c r="I292" s="15" t="e">
        <f>IF(VLOOKUP(A292,[2]ImportationMaterialProgrammingE!B:U,20,0)=0,"",VLOOKUP(A292,[2]ImportationMaterialProgrammingE!B:U,20,0))</f>
        <v>#REF!</v>
      </c>
      <c r="J292" s="15" t="str">
        <f>IF(VLOOKUP(A292,[2]ImportationMaterialProgrammingE!B:Y,24,0)&lt;&gt;"","Sim","Não")</f>
        <v>Não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VLOOKUP(A292,[2]ImportationMaterialProgrammingE!B:AN,39,0)</f>
        <v xml:space="preserve">          </v>
      </c>
      <c r="R292" s="22" t="str">
        <f>VLOOKUP(E292,[3]Relatório!$B$1:$AK$65536,29,0)</f>
        <v/>
      </c>
      <c r="S292" s="17" t="str">
        <f>VLOOKUP(A292,[2]ImportationMaterialProgrammingE!B:F,5,0)</f>
        <v/>
      </c>
      <c r="T292" s="22" t="str">
        <f>VLOOKUP(E292,[3]Relatório!$B$1:$AK$65536,33,0)</f>
        <v/>
      </c>
      <c r="U292" s="18" t="str">
        <f t="shared" ca="1" si="14"/>
        <v/>
      </c>
      <c r="V292" s="3" t="s">
        <v>455</v>
      </c>
      <c r="X292" s="15" t="str">
        <f>VLOOKUP(A292,[2]ImportationMaterialProgrammingE!B:X,23,0)</f>
        <v/>
      </c>
      <c r="Y292" s="1" t="str">
        <f>IF(X292="DTA TRANSP","",VLOOKUP(A292,[2]ImportationMaterialProgrammingE!$B:$V,21,0))</f>
        <v/>
      </c>
      <c r="Z292" s="22" t="str">
        <f>VLOOKUP(E292,[3]Relatório!$B$1:$AK$65536,36,0)</f>
        <v/>
      </c>
      <c r="AC292" s="24"/>
      <c r="AD292" s="24"/>
      <c r="AE292" s="24"/>
      <c r="AF292" s="24"/>
    </row>
    <row r="293" spans="1:32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VLOOKUP(A293,[2]ImportationMaterialProgrammingE!B:C,2,0)</f>
        <v>540201495</v>
      </c>
      <c r="F293" s="3" t="s">
        <v>585</v>
      </c>
      <c r="G293" s="3" t="s">
        <v>452</v>
      </c>
      <c r="H293" s="17">
        <f t="shared" ca="1" si="12"/>
        <v>77</v>
      </c>
      <c r="I293" s="15" t="e">
        <f>IF(VLOOKUP(A293,[2]ImportationMaterialProgrammingE!B:U,20,0)=0,"",VLOOKUP(A293,[2]ImportationMaterialProgrammingE!B:U,20,0))</f>
        <v>#REF!</v>
      </c>
      <c r="J293" s="15" t="str">
        <f>IF(VLOOKUP(A293,[2]ImportationMaterialProgrammingE!B:Y,24,0)&lt;&gt;"","Sim","Não")</f>
        <v>Não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VLOOKUP(A293,[2]ImportationMaterialProgrammingE!B:AN,39,0)</f>
        <v xml:space="preserve">          </v>
      </c>
      <c r="R293" s="22" t="str">
        <f>VLOOKUP(E293,[3]Relatório!$B$1:$AK$65536,29,0)</f>
        <v/>
      </c>
      <c r="S293" s="17" t="str">
        <f>VLOOKUP(A293,[2]ImportationMaterialProgrammingE!B:F,5,0)</f>
        <v/>
      </c>
      <c r="T293" s="22" t="str">
        <f>VLOOKUP(E293,[3]Relatório!$B$1:$AK$65536,33,0)</f>
        <v/>
      </c>
      <c r="U293" s="18" t="str">
        <f t="shared" ca="1" si="14"/>
        <v/>
      </c>
      <c r="V293" s="3" t="s">
        <v>455</v>
      </c>
      <c r="X293" s="15" t="str">
        <f>VLOOKUP(A293,[2]ImportationMaterialProgrammingE!B:X,23,0)</f>
        <v/>
      </c>
      <c r="Y293" s="1" t="str">
        <f>IF(X293="DTA TRANSP","",VLOOKUP(A293,[2]ImportationMaterialProgrammingE!$B:$V,21,0))</f>
        <v/>
      </c>
      <c r="Z293" s="22" t="str">
        <f>VLOOKUP(E293,[3]Relatório!$B$1:$AK$65536,36,0)</f>
        <v/>
      </c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VLOOKUP(A294,[2]ImportationMaterialProgrammingE!B:C,2,0)</f>
        <v>540201499</v>
      </c>
      <c r="F294" s="3" t="s">
        <v>585</v>
      </c>
      <c r="G294" s="3" t="s">
        <v>452</v>
      </c>
      <c r="H294" s="17">
        <f t="shared" ca="1" si="12"/>
        <v>77</v>
      </c>
      <c r="I294" s="15" t="str">
        <f>IF(VLOOKUP(A294,[2]ImportationMaterialProgrammingE!B:U,20,0)=0,"",VLOOKUP(A294,[2]ImportationMaterialProgrammingE!B:U,20,0))</f>
        <v>04/03/2022</v>
      </c>
      <c r="J294" s="15" t="str">
        <f>IF(VLOOKUP(A294,[2]ImportationMaterialProgrammingE!B:Y,24,0)&lt;&gt;"","Sim","Não")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VLOOKUP(A294,[2]ImportationMaterialProgrammingE!B:AN,39,0)</f>
        <v>2204074526</v>
      </c>
      <c r="R294" s="22">
        <f>VLOOKUP(E294,[3]Relatório!$B$1:$AK$65536,29,0)</f>
        <v>44623</v>
      </c>
      <c r="S294" s="17" t="str">
        <f>VLOOKUP(A294,[2]ImportationMaterialProgrammingE!B:F,5,0)</f>
        <v>VERDE</v>
      </c>
      <c r="T294" s="22">
        <f>VLOOKUP(E294,[3]Relatório!$B$1:$AK$65536,33,0)</f>
        <v>44624</v>
      </c>
      <c r="U294" s="18">
        <f t="shared" ca="1" si="14"/>
        <v>10</v>
      </c>
      <c r="V294" s="3" t="s">
        <v>455</v>
      </c>
      <c r="X294" s="15" t="str">
        <f>VLOOKUP(A294,[2]ImportationMaterialProgrammingE!B:X,23,0)</f>
        <v/>
      </c>
      <c r="Y294" s="1" t="str">
        <f>IF(X294="DTA TRANSP","",VLOOKUP(A294,[2]ImportationMaterialProgrammingE!$B:$V,21,0))</f>
        <v/>
      </c>
      <c r="Z294" s="22" t="str">
        <f>VLOOKUP(E294,[3]Relatório!$B$1:$AK$65536,36,0)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VLOOKUP(A295,[2]ImportationMaterialProgrammingE!B:C,2,0)</f>
        <v>540201501</v>
      </c>
      <c r="F295" s="3" t="s">
        <v>585</v>
      </c>
      <c r="G295" s="3" t="s">
        <v>452</v>
      </c>
      <c r="H295" s="17">
        <f t="shared" ca="1" si="12"/>
        <v>77</v>
      </c>
      <c r="I295" s="15" t="str">
        <f>IF(VLOOKUP(A295,[2]ImportationMaterialProgrammingE!B:U,20,0)=0,"",VLOOKUP(A295,[2]ImportationMaterialProgrammingE!B:U,20,0))</f>
        <v>04/03/2022</v>
      </c>
      <c r="J295" s="15" t="str">
        <f>IF(VLOOKUP(A295,[2]ImportationMaterialProgrammingE!B:Y,24,0)&lt;&gt;"","Sim","Não")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VLOOKUP(A295,[2]ImportationMaterialProgrammingE!B:AN,39,0)</f>
        <v>2203972695</v>
      </c>
      <c r="R295" s="22">
        <f>VLOOKUP(E295,[3]Relatório!$B$1:$AK$65536,29,0)</f>
        <v>44622</v>
      </c>
      <c r="S295" s="17" t="str">
        <f>VLOOKUP(A295,[2]ImportationMaterialProgrammingE!B:F,5,0)</f>
        <v>VERDE</v>
      </c>
      <c r="T295" s="22">
        <f>VLOOKUP(E295,[3]Relatório!$B$1:$AK$65536,33,0)</f>
        <v>44623</v>
      </c>
      <c r="U295" s="18">
        <f t="shared" ca="1" si="14"/>
        <v>9</v>
      </c>
      <c r="V295" s="3" t="s">
        <v>458</v>
      </c>
      <c r="X295" s="15" t="str">
        <f>VLOOKUP(A295,[2]ImportationMaterialProgrammingE!B:X,23,0)</f>
        <v>FINALIZADO</v>
      </c>
      <c r="Y295" s="1" t="str">
        <f>IF(X295="DTA TRANSP","",VLOOKUP(A295,[2]ImportationMaterialProgrammingE!$B:$V,21,0))</f>
        <v>03/03/2022</v>
      </c>
      <c r="Z295" s="22">
        <f>VLOOKUP(E295,[3]Relatório!$B$1:$AK$65536,36,0)</f>
        <v>44623</v>
      </c>
      <c r="AA295" s="3" t="s">
        <v>457</v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VLOOKUP(A296,[2]ImportationMaterialProgrammingE!B:C,2,0)</f>
        <v>540201496</v>
      </c>
      <c r="F296" s="3" t="s">
        <v>585</v>
      </c>
      <c r="G296" s="3" t="s">
        <v>452</v>
      </c>
      <c r="H296" s="17">
        <f t="shared" ca="1" si="12"/>
        <v>77</v>
      </c>
      <c r="I296" s="15" t="str">
        <f>IF(VLOOKUP(A296,[2]ImportationMaterialProgrammingE!B:U,20,0)=0,"",VLOOKUP(A296,[2]ImportationMaterialProgrammingE!B:U,20,0))</f>
        <v>14/03/2022</v>
      </c>
      <c r="J296" s="15" t="str">
        <f>IF(VLOOKUP(A296,[2]ImportationMaterialProgrammingE!B:Y,24,0)&lt;&gt;"","Sim","Não")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VLOOKUP(A296,[2]ImportationMaterialProgrammingE!B:AN,39,0)</f>
        <v>2204074461</v>
      </c>
      <c r="R296" s="22">
        <f>VLOOKUP(E296,[3]Relatório!$B$1:$AK$65536,29,0)</f>
        <v>44623</v>
      </c>
      <c r="S296" s="17" t="str">
        <f>VLOOKUP(A296,[2]ImportationMaterialProgrammingE!B:F,5,0)</f>
        <v>VERDE</v>
      </c>
      <c r="T296" s="22">
        <f>VLOOKUP(E296,[3]Relatório!$B$1:$AK$65536,33,0)</f>
        <v>44624</v>
      </c>
      <c r="U296" s="18">
        <f t="shared" ca="1" si="14"/>
        <v>10</v>
      </c>
      <c r="V296" s="3" t="s">
        <v>455</v>
      </c>
      <c r="X296" s="15" t="str">
        <f>VLOOKUP(A296,[2]ImportationMaterialProgrammingE!B:X,23,0)</f>
        <v/>
      </c>
      <c r="Y296" s="1" t="str">
        <f>IF(X296="DTA TRANSP","",VLOOKUP(A296,[2]ImportationMaterialProgrammingE!$B:$V,21,0))</f>
        <v/>
      </c>
      <c r="Z296" s="22" t="str">
        <f>VLOOKUP(E296,[3]Relatório!$B$1:$AK$65536,36,0)</f>
        <v/>
      </c>
      <c r="AC296" s="24"/>
      <c r="AD296" s="24"/>
      <c r="AE296" s="24"/>
      <c r="AF296" s="24"/>
    </row>
    <row r="297" spans="1:32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VLOOKUP(A297,[2]ImportationMaterialProgrammingE!B:C,2,0)</f>
        <v>540201502</v>
      </c>
      <c r="F297" s="3" t="s">
        <v>585</v>
      </c>
      <c r="G297" s="3" t="s">
        <v>452</v>
      </c>
      <c r="H297" s="17">
        <f t="shared" ca="1" si="12"/>
        <v>77</v>
      </c>
      <c r="I297" s="15" t="str">
        <f>IF(VLOOKUP(A297,[2]ImportationMaterialProgrammingE!B:U,20,0)=0,"",VLOOKUP(A297,[2]ImportationMaterialProgrammingE!B:U,20,0))</f>
        <v>04/02/2022</v>
      </c>
      <c r="J297" s="15" t="str">
        <f>IF(VLOOKUP(A297,[2]ImportationMaterialProgrammingE!B:Y,24,0)&lt;&gt;"","Sim","Não")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VLOOKUP(A297,[2]ImportationMaterialProgrammingE!B:AN,39,0)</f>
        <v>2204314497</v>
      </c>
      <c r="R297" s="22">
        <f>VLOOKUP(E297,[3]Relatório!$B$1:$AK$65536,29,0)</f>
        <v>44627</v>
      </c>
      <c r="S297" s="17" t="str">
        <f>VLOOKUP(A297,[2]ImportationMaterialProgrammingE!B:F,5,0)</f>
        <v>VERDE</v>
      </c>
      <c r="T297" s="22">
        <f>VLOOKUP(E297,[3]Relatório!$B$1:$AK$65536,33,0)</f>
        <v>44627</v>
      </c>
      <c r="U297" s="18">
        <f t="shared" ca="1" si="14"/>
        <v>13</v>
      </c>
      <c r="V297" s="3" t="s">
        <v>458</v>
      </c>
      <c r="X297" s="15" t="str">
        <f>VLOOKUP(A297,[2]ImportationMaterialProgrammingE!B:X,23,0)</f>
        <v>SBL</v>
      </c>
      <c r="Y297" s="1" t="str">
        <f>IF(X297="DTA TRANSP","",VLOOKUP(A297,[2]ImportationMaterialProgrammingE!$B:$V,21,0))</f>
        <v>07/03/2022</v>
      </c>
      <c r="Z297" s="22">
        <f>VLOOKUP(E297,[3]Relatório!$B$1:$AK$65536,36,0)</f>
        <v>44627</v>
      </c>
      <c r="AA297" s="3" t="s">
        <v>457</v>
      </c>
      <c r="AC297" s="24"/>
      <c r="AD297" s="24"/>
      <c r="AE297" s="24"/>
      <c r="AF297" s="24"/>
    </row>
    <row r="298" spans="1:32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VLOOKUP(A298,[2]ImportationMaterialProgrammingE!B:C,2,0)</f>
        <v>540201508</v>
      </c>
      <c r="F298" s="3" t="s">
        <v>585</v>
      </c>
      <c r="G298" s="3" t="s">
        <v>452</v>
      </c>
      <c r="H298" s="17">
        <f t="shared" ca="1" si="12"/>
        <v>77</v>
      </c>
      <c r="I298" s="15" t="e">
        <f>IF(VLOOKUP(A298,[2]ImportationMaterialProgrammingE!B:U,20,0)=0,"",VLOOKUP(A298,[2]ImportationMaterialProgrammingE!B:U,20,0))</f>
        <v>#REF!</v>
      </c>
      <c r="J298" s="15" t="str">
        <f>IF(VLOOKUP(A298,[2]ImportationMaterialProgrammingE!B:Y,24,0)&lt;&gt;"","Sim","Não")</f>
        <v>Não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P298" s="3" t="s">
        <v>586</v>
      </c>
      <c r="Q298" s="16" t="str">
        <f>VLOOKUP(A298,[2]ImportationMaterialProgrammingE!B:AN,39,0)</f>
        <v xml:space="preserve">          </v>
      </c>
      <c r="R298" s="22" t="str">
        <f>VLOOKUP(E298,[3]Relatório!$B$1:$AK$65536,29,0)</f>
        <v/>
      </c>
      <c r="S298" s="17" t="str">
        <f>VLOOKUP(A298,[2]ImportationMaterialProgrammingE!B:F,5,0)</f>
        <v/>
      </c>
      <c r="T298" s="22" t="str">
        <f>VLOOKUP(E298,[3]Relatório!$B$1:$AK$65536,33,0)</f>
        <v/>
      </c>
      <c r="U298" s="18" t="str">
        <f t="shared" ca="1" si="14"/>
        <v/>
      </c>
      <c r="V298" s="3" t="s">
        <v>455</v>
      </c>
      <c r="X298" s="15" t="str">
        <f>VLOOKUP(A298,[2]ImportationMaterialProgrammingE!B:X,23,0)</f>
        <v>SBL</v>
      </c>
      <c r="Y298" s="1" t="str">
        <f>IF(X298="DTA TRANSP","",VLOOKUP(A298,[2]ImportationMaterialProgrammingE!$B:$V,21,0))</f>
        <v/>
      </c>
      <c r="Z298" s="22" t="str">
        <f>VLOOKUP(E298,[3]Relatório!$B$1:$AK$65536,36,0)</f>
        <v/>
      </c>
      <c r="AC298" s="24"/>
      <c r="AD298" s="24"/>
      <c r="AE298" s="24"/>
      <c r="AF298" s="24"/>
    </row>
    <row r="299" spans="1:32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VLOOKUP(A299,[2]ImportationMaterialProgrammingE!B:C,2,0)</f>
        <v>540201509</v>
      </c>
      <c r="F299" s="3" t="s">
        <v>585</v>
      </c>
      <c r="G299" s="3" t="s">
        <v>452</v>
      </c>
      <c r="H299" s="17">
        <f t="shared" ca="1" si="12"/>
        <v>77</v>
      </c>
      <c r="I299" s="15" t="e">
        <f>IF(VLOOKUP(A299,[2]ImportationMaterialProgrammingE!B:U,20,0)=0,"",VLOOKUP(A299,[2]ImportationMaterialProgrammingE!B:U,20,0))</f>
        <v>#REF!</v>
      </c>
      <c r="J299" s="15" t="str">
        <f>IF(VLOOKUP(A299,[2]ImportationMaterialProgrammingE!B:Y,24,0)&lt;&gt;"","Sim","Não")</f>
        <v>Não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P299" s="3" t="s">
        <v>586</v>
      </c>
      <c r="Q299" s="16" t="str">
        <f>VLOOKUP(A299,[2]ImportationMaterialProgrammingE!B:AN,39,0)</f>
        <v xml:space="preserve">          </v>
      </c>
      <c r="R299" s="22" t="str">
        <f>VLOOKUP(E299,[3]Relatório!$B$1:$AK$65536,29,0)</f>
        <v/>
      </c>
      <c r="S299" s="17" t="str">
        <f>VLOOKUP(A299,[2]ImportationMaterialProgrammingE!B:F,5,0)</f>
        <v/>
      </c>
      <c r="T299" s="22" t="str">
        <f>VLOOKUP(E299,[3]Relatório!$B$1:$AK$65536,33,0)</f>
        <v/>
      </c>
      <c r="U299" s="18" t="str">
        <f t="shared" ca="1" si="14"/>
        <v/>
      </c>
      <c r="V299" s="3" t="s">
        <v>455</v>
      </c>
      <c r="X299" s="15" t="str">
        <f>VLOOKUP(A299,[2]ImportationMaterialProgrammingE!B:X,23,0)</f>
        <v>SBL</v>
      </c>
      <c r="Y299" s="1" t="str">
        <f>IF(X299="DTA TRANSP","",VLOOKUP(A299,[2]ImportationMaterialProgrammingE!$B:$V,21,0))</f>
        <v/>
      </c>
      <c r="Z299" s="22" t="str">
        <f>VLOOKUP(E299,[3]Relatório!$B$1:$AK$65536,36,0)</f>
        <v/>
      </c>
      <c r="AC299" s="24"/>
      <c r="AD299" s="24"/>
      <c r="AE299" s="24"/>
      <c r="AF299" s="24"/>
    </row>
    <row r="300" spans="1:32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VLOOKUP(A300,[2]ImportationMaterialProgrammingE!B:C,2,0)</f>
        <v>540201510</v>
      </c>
      <c r="F300" s="3" t="s">
        <v>585</v>
      </c>
      <c r="G300" s="3" t="s">
        <v>452</v>
      </c>
      <c r="H300" s="17">
        <f t="shared" ca="1" si="12"/>
        <v>77</v>
      </c>
      <c r="I300" s="15" t="e">
        <f>IF(VLOOKUP(A300,[2]ImportationMaterialProgrammingE!B:U,20,0)=0,"",VLOOKUP(A300,[2]ImportationMaterialProgrammingE!B:U,20,0))</f>
        <v>#REF!</v>
      </c>
      <c r="J300" s="15" t="str">
        <f>IF(VLOOKUP(A300,[2]ImportationMaterialProgrammingE!B:Y,24,0)&lt;&gt;"","Sim","Não")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P300" s="3" t="s">
        <v>586</v>
      </c>
      <c r="Q300" s="16" t="str">
        <f>VLOOKUP(A300,[2]ImportationMaterialProgrammingE!B:AN,39,0)</f>
        <v xml:space="preserve">          </v>
      </c>
      <c r="R300" s="22" t="str">
        <f>VLOOKUP(E300,[3]Relatório!$B$1:$AK$65536,29,0)</f>
        <v/>
      </c>
      <c r="S300" s="17" t="str">
        <f>VLOOKUP(A300,[2]ImportationMaterialProgrammingE!B:F,5,0)</f>
        <v/>
      </c>
      <c r="T300" s="22" t="str">
        <f>VLOOKUP(E300,[3]Relatório!$B$1:$AK$65536,33,0)</f>
        <v/>
      </c>
      <c r="U300" s="18" t="str">
        <f t="shared" ca="1" si="14"/>
        <v/>
      </c>
      <c r="V300" s="3" t="s">
        <v>455</v>
      </c>
      <c r="X300" s="15" t="str">
        <f>VLOOKUP(A300,[2]ImportationMaterialProgrammingE!B:X,23,0)</f>
        <v>SBL</v>
      </c>
      <c r="Y300" s="1" t="str">
        <f>IF(X300="DTA TRANSP","",VLOOKUP(A300,[2]ImportationMaterialProgrammingE!$B:$V,21,0))</f>
        <v/>
      </c>
      <c r="Z300" s="22" t="str">
        <f>VLOOKUP(E300,[3]Relatório!$B$1:$AK$65536,36,0)</f>
        <v/>
      </c>
      <c r="AC300" s="24"/>
      <c r="AD300" s="24"/>
      <c r="AE300" s="24"/>
      <c r="AF300" s="24"/>
    </row>
    <row r="301" spans="1:32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VLOOKUP(A301,[2]ImportationMaterialProgrammingE!B:C,2,0)</f>
        <v>540201514</v>
      </c>
      <c r="F301" s="3" t="s">
        <v>585</v>
      </c>
      <c r="G301" s="3" t="s">
        <v>452</v>
      </c>
      <c r="H301" s="17">
        <f t="shared" ca="1" si="12"/>
        <v>77</v>
      </c>
      <c r="I301" s="15" t="str">
        <f>IF(VLOOKUP(A301,[2]ImportationMaterialProgrammingE!B:U,20,0)=0,"",VLOOKUP(A301,[2]ImportationMaterialProgrammingE!B:U,20,0))</f>
        <v>08/03/2022</v>
      </c>
      <c r="J301" s="15" t="str">
        <f>IF(VLOOKUP(A301,[2]ImportationMaterialProgrammingE!B:Y,24,0)&lt;&gt;"","Sim","Não")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P301" s="3" t="s">
        <v>586</v>
      </c>
      <c r="Q301" s="16" t="str">
        <f>VLOOKUP(A301,[2]ImportationMaterialProgrammingE!B:AN,39,0)</f>
        <v xml:space="preserve">          </v>
      </c>
      <c r="R301" s="22">
        <f>VLOOKUP(E301,[3]Relatório!$B$1:$AK$65536,29,0)</f>
        <v>44628</v>
      </c>
      <c r="S301" s="17" t="str">
        <f>VLOOKUP(A301,[2]ImportationMaterialProgrammingE!B:F,5,0)</f>
        <v/>
      </c>
      <c r="T301" s="22">
        <f>VLOOKUP(E301,[3]Relatório!$B$1:$AK$65536,33,0)</f>
        <v>44628</v>
      </c>
      <c r="U301" s="18">
        <f t="shared" ca="1" si="14"/>
        <v>14</v>
      </c>
      <c r="V301" s="3" t="s">
        <v>455</v>
      </c>
      <c r="X301" s="15" t="str">
        <f>VLOOKUP(A301,[2]ImportationMaterialProgrammingE!B:X,23,0)</f>
        <v>SBL</v>
      </c>
      <c r="Y301" s="1" t="str">
        <f>IF(X301="DTA TRANSP","",VLOOKUP(A301,[2]ImportationMaterialProgrammingE!$B:$V,21,0))</f>
        <v>08/03/2022</v>
      </c>
      <c r="Z301" s="22">
        <f>VLOOKUP(E301,[3]Relatório!$B$1:$AK$65536,36,0)</f>
        <v>44629</v>
      </c>
      <c r="AA301" s="3" t="s">
        <v>457</v>
      </c>
      <c r="AC301" s="24"/>
      <c r="AD301" s="24"/>
      <c r="AE301" s="24"/>
      <c r="AF301" s="24"/>
    </row>
    <row r="302" spans="1:32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VLOOKUP(A302,[2]ImportationMaterialProgrammingE!B:C,2,0)</f>
        <v>540201513</v>
      </c>
      <c r="F302" s="3" t="s">
        <v>585</v>
      </c>
      <c r="G302" s="3" t="s">
        <v>452</v>
      </c>
      <c r="H302" s="17">
        <f t="shared" ca="1" si="12"/>
        <v>77</v>
      </c>
      <c r="I302" s="15" t="str">
        <f>IF(VLOOKUP(A302,[2]ImportationMaterialProgrammingE!B:U,20,0)=0,"",VLOOKUP(A302,[2]ImportationMaterialProgrammingE!B:U,20,0))</f>
        <v>07/02/2022</v>
      </c>
      <c r="J302" s="15" t="str">
        <f>IF(VLOOKUP(A302,[2]ImportationMaterialProgrammingE!B:Y,24,0)&lt;&gt;"","Sim","Não")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VLOOKUP(A302,[2]ImportationMaterialProgrammingE!B:AN,39,0)</f>
        <v xml:space="preserve">          </v>
      </c>
      <c r="R302" s="22" t="str">
        <f>VLOOKUP(E302,[3]Relatório!$B$1:$AK$65536,29,0)</f>
        <v/>
      </c>
      <c r="S302" s="17" t="str">
        <f>VLOOKUP(A302,[2]ImportationMaterialProgrammingE!B:F,5,0)</f>
        <v/>
      </c>
      <c r="T302" s="22" t="str">
        <f>VLOOKUP(E302,[3]Relatório!$B$1:$AK$65536,33,0)</f>
        <v/>
      </c>
      <c r="U302" s="18" t="str">
        <f t="shared" ca="1" si="14"/>
        <v/>
      </c>
      <c r="V302" s="3" t="s">
        <v>455</v>
      </c>
      <c r="X302" s="15" t="str">
        <f>VLOOKUP(A302,[2]ImportationMaterialProgrammingE!B:X,23,0)</f>
        <v/>
      </c>
      <c r="Y302" s="1" t="str">
        <f>IF(X302="DTA TRANSP","",VLOOKUP(A302,[2]ImportationMaterialProgrammingE!$B:$V,21,0))</f>
        <v/>
      </c>
      <c r="Z302" s="22" t="str">
        <f>VLOOKUP(E302,[3]Relatório!$B$1:$AK$65536,36,0)</f>
        <v/>
      </c>
      <c r="AC302" s="24"/>
      <c r="AD302" s="24"/>
      <c r="AE302" s="24"/>
      <c r="AF302" s="24"/>
    </row>
    <row r="303" spans="1:32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VLOOKUP(A303,[2]ImportationMaterialProgrammingE!B:C,2,0)</f>
        <v>540201511</v>
      </c>
      <c r="F303" s="3" t="s">
        <v>585</v>
      </c>
      <c r="G303" s="3" t="s">
        <v>452</v>
      </c>
      <c r="H303" s="17">
        <f t="shared" ca="1" si="12"/>
        <v>77</v>
      </c>
      <c r="I303" s="15" t="str">
        <f>IF(VLOOKUP(A303,[2]ImportationMaterialProgrammingE!B:U,20,0)=0,"",VLOOKUP(A303,[2]ImportationMaterialProgrammingE!B:U,20,0))</f>
        <v>15/03/2022</v>
      </c>
      <c r="J303" s="15" t="str">
        <f>IF(VLOOKUP(A303,[2]ImportationMaterialProgrammingE!B:Y,24,0)&lt;&gt;"","Sim","Não")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VLOOKUP(A303,[2]ImportationMaterialProgrammingE!B:AN,39,0)</f>
        <v xml:space="preserve">          </v>
      </c>
      <c r="R303" s="22" t="str">
        <f>VLOOKUP(E303,[3]Relatório!$B$1:$AK$65536,29,0)</f>
        <v/>
      </c>
      <c r="S303" s="17" t="str">
        <f>VLOOKUP(A303,[2]ImportationMaterialProgrammingE!B:F,5,0)</f>
        <v/>
      </c>
      <c r="T303" s="22" t="str">
        <f>VLOOKUP(E303,[3]Relatório!$B$1:$AK$65536,33,0)</f>
        <v/>
      </c>
      <c r="U303" s="18" t="str">
        <f t="shared" ca="1" si="14"/>
        <v/>
      </c>
      <c r="V303" s="3" t="s">
        <v>455</v>
      </c>
      <c r="X303" s="15" t="str">
        <f>VLOOKUP(A303,[2]ImportationMaterialProgrammingE!B:X,23,0)</f>
        <v/>
      </c>
      <c r="Y303" s="1" t="str">
        <f>IF(X303="DTA TRANSP","",VLOOKUP(A303,[2]ImportationMaterialProgrammingE!$B:$V,21,0))</f>
        <v/>
      </c>
      <c r="Z303" s="22" t="str">
        <f>VLOOKUP(E303,[3]Relatório!$B$1:$AK$65536,36,0)</f>
        <v/>
      </c>
      <c r="AC303" s="24"/>
      <c r="AD303" s="24"/>
      <c r="AE303" s="24"/>
      <c r="AF303" s="24"/>
    </row>
    <row r="304" spans="1:32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VLOOKUP(A304,[2]ImportationMaterialProgrammingE!B:C,2,0)</f>
        <v>540201515</v>
      </c>
      <c r="F304" s="3" t="s">
        <v>585</v>
      </c>
      <c r="G304" s="3" t="s">
        <v>452</v>
      </c>
      <c r="H304" s="17">
        <f t="shared" ca="1" si="12"/>
        <v>77</v>
      </c>
      <c r="I304" s="15" t="e">
        <f>IF(VLOOKUP(A304,[2]ImportationMaterialProgrammingE!B:U,20,0)=0,"",VLOOKUP(A304,[2]ImportationMaterialProgrammingE!B:U,20,0))</f>
        <v>#REF!</v>
      </c>
      <c r="J304" s="15" t="str">
        <f>IF(VLOOKUP(A304,[2]ImportationMaterialProgrammingE!B:Y,24,0)&lt;&gt;"","Sim","Não")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VLOOKUP(A304,[2]ImportationMaterialProgrammingE!B:AN,39,0)</f>
        <v xml:space="preserve">          </v>
      </c>
      <c r="R304" s="22" t="str">
        <f>VLOOKUP(E304,[3]Relatório!$B$1:$AK$65536,29,0)</f>
        <v/>
      </c>
      <c r="S304" s="17" t="str">
        <f>VLOOKUP(A304,[2]ImportationMaterialProgrammingE!B:F,5,0)</f>
        <v/>
      </c>
      <c r="T304" s="22" t="str">
        <f>VLOOKUP(E304,[3]Relatório!$B$1:$AK$65536,33,0)</f>
        <v/>
      </c>
      <c r="U304" s="18" t="str">
        <f t="shared" ca="1" si="14"/>
        <v/>
      </c>
      <c r="V304" s="3" t="s">
        <v>455</v>
      </c>
      <c r="X304" s="15" t="str">
        <f>VLOOKUP(A304,[2]ImportationMaterialProgrammingE!B:X,23,0)</f>
        <v/>
      </c>
      <c r="Y304" s="1" t="str">
        <f>IF(X304="DTA TRANSP","",VLOOKUP(A304,[2]ImportationMaterialProgrammingE!$B:$V,21,0))</f>
        <v/>
      </c>
      <c r="Z304" s="22" t="str">
        <f>VLOOKUP(E304,[3]Relatório!$B$1:$AK$65536,36,0)</f>
        <v/>
      </c>
      <c r="AC304" s="24"/>
      <c r="AD304" s="24"/>
      <c r="AE304" s="24"/>
      <c r="AF304" s="24"/>
    </row>
    <row r="305" spans="1:32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VLOOKUP(A305,[2]ImportationMaterialProgrammingE!B:C,2,0)</f>
        <v>540201573</v>
      </c>
      <c r="F305" s="3" t="s">
        <v>585</v>
      </c>
      <c r="G305" s="3" t="s">
        <v>452</v>
      </c>
      <c r="H305" s="17">
        <f t="shared" ca="1" si="12"/>
        <v>77</v>
      </c>
      <c r="I305" s="15" t="str">
        <f>IF(VLOOKUP(A305,[2]ImportationMaterialProgrammingE!B:U,20,0)=0,"",VLOOKUP(A305,[2]ImportationMaterialProgrammingE!B:U,20,0))</f>
        <v>24/02/2022</v>
      </c>
      <c r="J305" s="15" t="str">
        <f>IF(VLOOKUP(A305,[2]ImportationMaterialProgrammingE!B:Y,24,0)&lt;&gt;"","Sim","Não")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P305" s="3" t="s">
        <v>586</v>
      </c>
      <c r="Q305" s="16" t="str">
        <f>VLOOKUP(A305,[2]ImportationMaterialProgrammingE!B:AN,39,0)</f>
        <v>2203817614</v>
      </c>
      <c r="R305" s="22">
        <f>VLOOKUP(E305,[3]Relatório!$B$1:$AK$65536,29,0)</f>
        <v>44617</v>
      </c>
      <c r="S305" s="17" t="str">
        <f>VLOOKUP(A305,[2]ImportationMaterialProgrammingE!B:F,5,0)</f>
        <v>VERMELHO</v>
      </c>
      <c r="T305" s="22" t="str">
        <f>VLOOKUP(E305,[3]Relatório!$B$1:$AK$65536,33,0)</f>
        <v/>
      </c>
      <c r="U305" s="18" t="str">
        <f t="shared" ca="1" si="14"/>
        <v/>
      </c>
      <c r="X305" s="15" t="str">
        <f>VLOOKUP(A305,[2]ImportationMaterialProgrammingE!B:X,23,0)</f>
        <v>MBB</v>
      </c>
      <c r="Y305" s="1" t="str">
        <f>IF(X305="DTA TRANSP","",VLOOKUP(A305,[2]ImportationMaterialProgrammingE!$B:$V,21,0))</f>
        <v>25/02/2022</v>
      </c>
      <c r="Z305" s="22" t="str">
        <f>VLOOKUP(E305,[3]Relatório!$B$1:$AK$65536,36,0)</f>
        <v/>
      </c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VLOOKUP(A306,[2]ImportationMaterialProgrammingE!B:C,2,0)</f>
        <v>540201574</v>
      </c>
      <c r="F306" s="3" t="s">
        <v>585</v>
      </c>
      <c r="G306" s="3" t="s">
        <v>452</v>
      </c>
      <c r="H306" s="17">
        <f t="shared" ca="1" si="12"/>
        <v>77</v>
      </c>
      <c r="I306" s="15" t="e">
        <f>IF(VLOOKUP(A306,[2]ImportationMaterialProgrammingE!B:U,20,0)=0,"",VLOOKUP(A306,[2]ImportationMaterialProgrammingE!B:U,20,0))</f>
        <v>#REF!</v>
      </c>
      <c r="J306" s="15" t="str">
        <f>IF(VLOOKUP(A306,[2]ImportationMaterialProgrammingE!B:Y,24,0)&lt;&gt;"","Sim","Não")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VLOOKUP(A306,[2]ImportationMaterialProgrammingE!B:AN,39,0)</f>
        <v>2204072612</v>
      </c>
      <c r="R306" s="22">
        <f>VLOOKUP(E306,[3]Relatório!$B$1:$AK$65536,29,0)</f>
        <v>44623</v>
      </c>
      <c r="S306" s="17" t="str">
        <f>VLOOKUP(A306,[2]ImportationMaterialProgrammingE!B:F,5,0)</f>
        <v>VERDE</v>
      </c>
      <c r="T306" s="22">
        <f>VLOOKUP(E306,[3]Relatório!$B$1:$AK$65536,33,0)</f>
        <v>44624</v>
      </c>
      <c r="U306" s="18">
        <f t="shared" ca="1" si="14"/>
        <v>10</v>
      </c>
      <c r="V306" s="3" t="s">
        <v>458</v>
      </c>
      <c r="W306" s="3" t="s">
        <v>584</v>
      </c>
      <c r="X306" s="15" t="str">
        <f>VLOOKUP(A306,[2]ImportationMaterialProgrammingE!B:X,23,0)</f>
        <v>SBL</v>
      </c>
      <c r="Y306" s="1" t="str">
        <f>IF(X306="DTA TRANSP","",VLOOKUP(A306,[2]ImportationMaterialProgrammingE!$B:$V,21,0))</f>
        <v>04/03/2022</v>
      </c>
      <c r="Z306" s="22">
        <f>VLOOKUP(E306,[3]Relatório!$B$1:$AK$65536,36,0)</f>
        <v>44627</v>
      </c>
      <c r="AA306" s="3" t="s">
        <v>457</v>
      </c>
      <c r="AC306" s="24"/>
      <c r="AD306" s="24"/>
      <c r="AE306" s="24"/>
      <c r="AF306" s="24"/>
    </row>
    <row r="307" spans="1:32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VLOOKUP(A307,[2]ImportationMaterialProgrammingE!B:C,2,0)</f>
        <v>540201575</v>
      </c>
      <c r="F307" s="3" t="s">
        <v>585</v>
      </c>
      <c r="G307" s="3" t="s">
        <v>452</v>
      </c>
      <c r="H307" s="17">
        <f t="shared" ca="1" si="12"/>
        <v>77</v>
      </c>
      <c r="I307" s="15" t="str">
        <f>IF(VLOOKUP(A307,[2]ImportationMaterialProgrammingE!B:U,20,0)=0,"",VLOOKUP(A307,[2]ImportationMaterialProgrammingE!B:U,20,0))</f>
        <v>11/03/2022</v>
      </c>
      <c r="J307" s="15" t="str">
        <f>IF(VLOOKUP(A307,[2]ImportationMaterialProgrammingE!B:Y,24,0)&lt;&gt;"","Sim","Não")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VLOOKUP(A307,[2]ImportationMaterialProgrammingE!B:AN,39,0)</f>
        <v>2204337861</v>
      </c>
      <c r="R307" s="22">
        <f>VLOOKUP(E307,[3]Relatório!$B$1:$AK$65536,29,0)</f>
        <v>44627</v>
      </c>
      <c r="S307" s="17" t="str">
        <f>VLOOKUP(A307,[2]ImportationMaterialProgrammingE!B:F,5,0)</f>
        <v/>
      </c>
      <c r="T307" s="22">
        <f>VLOOKUP(E307,[3]Relatório!$B$1:$AK$65536,33,0)</f>
        <v>44628</v>
      </c>
      <c r="U307" s="18">
        <f t="shared" ca="1" si="14"/>
        <v>14</v>
      </c>
      <c r="V307" s="3" t="s">
        <v>455</v>
      </c>
      <c r="X307" s="15" t="str">
        <f>VLOOKUP(A307,[2]ImportationMaterialProgrammingE!B:X,23,0)</f>
        <v/>
      </c>
      <c r="Y307" s="1" t="str">
        <f>IF(X307="DTA TRANSP","",VLOOKUP(A307,[2]ImportationMaterialProgrammingE!$B:$V,21,0))</f>
        <v/>
      </c>
      <c r="Z307" s="22" t="str">
        <f>VLOOKUP(E307,[3]Relatório!$B$1:$AK$65536,36,0)</f>
        <v/>
      </c>
      <c r="AC307" s="24"/>
      <c r="AD307" s="24"/>
      <c r="AE307" s="24"/>
      <c r="AF307" s="24"/>
    </row>
    <row r="308" spans="1:32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VLOOKUP(A308,[2]ImportationMaterialProgrammingE!B:C,2,0)</f>
        <v>540201498</v>
      </c>
      <c r="F308" s="3" t="s">
        <v>585</v>
      </c>
      <c r="G308" s="3" t="s">
        <v>452</v>
      </c>
      <c r="H308" s="17">
        <f t="shared" ca="1" si="12"/>
        <v>77</v>
      </c>
      <c r="I308" s="15" t="str">
        <f>IF(VLOOKUP(A308,[2]ImportationMaterialProgrammingE!B:U,20,0)=0,"",VLOOKUP(A308,[2]ImportationMaterialProgrammingE!B:U,20,0))</f>
        <v>11/03/2022</v>
      </c>
      <c r="J308" s="15" t="str">
        <f>IF(VLOOKUP(A308,[2]ImportationMaterialProgrammingE!B:Y,24,0)&lt;&gt;"","Sim","Não")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P308" s="3" t="s">
        <v>586</v>
      </c>
      <c r="Q308" s="16" t="str">
        <f>VLOOKUP(A308,[2]ImportationMaterialProgrammingE!B:AN,39,0)</f>
        <v xml:space="preserve">          </v>
      </c>
      <c r="R308" s="22" t="str">
        <f>VLOOKUP(E308,[3]Relatório!$B$1:$AK$65536,29,0)</f>
        <v/>
      </c>
      <c r="S308" s="17" t="str">
        <f>VLOOKUP(A308,[2]ImportationMaterialProgrammingE!B:F,5,0)</f>
        <v/>
      </c>
      <c r="T308" s="22" t="str">
        <f>VLOOKUP(E308,[3]Relatório!$B$1:$AK$65536,33,0)</f>
        <v/>
      </c>
      <c r="U308" s="18" t="str">
        <f t="shared" ca="1" si="14"/>
        <v/>
      </c>
      <c r="V308" s="3" t="s">
        <v>455</v>
      </c>
      <c r="X308" s="15" t="str">
        <f>VLOOKUP(A308,[2]ImportationMaterialProgrammingE!B:X,23,0)</f>
        <v/>
      </c>
      <c r="Y308" s="1" t="str">
        <f>IF(X308="DTA TRANSP","",VLOOKUP(A308,[2]ImportationMaterialProgrammingE!$B:$V,21,0))</f>
        <v/>
      </c>
      <c r="Z308" s="22" t="str">
        <f>VLOOKUP(E308,[3]Relatório!$B$1:$AK$65536,36,0)</f>
        <v/>
      </c>
      <c r="AC308" s="24"/>
      <c r="AD308" s="24"/>
      <c r="AE308" s="24"/>
      <c r="AF308" s="24"/>
    </row>
    <row r="309" spans="1:32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VLOOKUP(A309,[2]ImportationMaterialProgrammingE!B:C,2,0)</f>
        <v>540201576</v>
      </c>
      <c r="F309" s="3" t="s">
        <v>585</v>
      </c>
      <c r="G309" s="3" t="s">
        <v>452</v>
      </c>
      <c r="H309" s="17">
        <f t="shared" ca="1" si="12"/>
        <v>77</v>
      </c>
      <c r="I309" s="15" t="str">
        <f>IF(VLOOKUP(A309,[2]ImportationMaterialProgrammingE!B:U,20,0)=0,"",VLOOKUP(A309,[2]ImportationMaterialProgrammingE!B:U,20,0))</f>
        <v>03/03/2022</v>
      </c>
      <c r="J309" s="15" t="str">
        <f>IF(VLOOKUP(A309,[2]ImportationMaterialProgrammingE!B:Y,24,0)&lt;&gt;"","Sim","Não")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P309" s="3" t="s">
        <v>586</v>
      </c>
      <c r="Q309" s="16" t="str">
        <f>VLOOKUP(A309,[2]ImportationMaterialProgrammingE!B:AN,39,0)</f>
        <v>2203850409</v>
      </c>
      <c r="R309" s="22">
        <f>VLOOKUP(E309,[3]Relatório!$B$1:$AK$65536,29,0)</f>
        <v>44617</v>
      </c>
      <c r="S309" s="17" t="str">
        <f>VLOOKUP(A309,[2]ImportationMaterialProgrammingE!B:F,5,0)</f>
        <v>VERDE</v>
      </c>
      <c r="T309" s="22">
        <f>VLOOKUP(E309,[3]Relatório!$B$1:$AK$65536,33,0)</f>
        <v>44623</v>
      </c>
      <c r="U309" s="18">
        <f t="shared" ca="1" si="14"/>
        <v>9</v>
      </c>
      <c r="V309" s="3" t="s">
        <v>455</v>
      </c>
      <c r="X309" s="15" t="str">
        <f>VLOOKUP(A309,[2]ImportationMaterialProgrammingE!B:X,23,0)</f>
        <v>SBL</v>
      </c>
      <c r="Y309" s="1" t="str">
        <f>IF(X309="DTA TRANSP","",VLOOKUP(A309,[2]ImportationMaterialProgrammingE!$B:$V,21,0))</f>
        <v>02/03/2022</v>
      </c>
      <c r="Z309" s="22">
        <f>VLOOKUP(E309,[3]Relatório!$B$1:$AK$65536,36,0)</f>
        <v>44623</v>
      </c>
      <c r="AA309" s="3" t="s">
        <v>457</v>
      </c>
      <c r="AC309" s="24"/>
      <c r="AD309" s="24"/>
      <c r="AE309" s="24"/>
      <c r="AF309" s="24"/>
    </row>
    <row r="310" spans="1:32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VLOOKUP(A310,[2]ImportationMaterialProgrammingE!B:C,2,0)</f>
        <v>540201476</v>
      </c>
      <c r="F310" s="3" t="s">
        <v>585</v>
      </c>
      <c r="G310" s="3" t="s">
        <v>452</v>
      </c>
      <c r="H310" s="17">
        <f t="shared" ca="1" si="12"/>
        <v>77</v>
      </c>
      <c r="I310" s="15" t="str">
        <f>IF(VLOOKUP(A310,[2]ImportationMaterialProgrammingE!B:U,20,0)=0,"",VLOOKUP(A310,[2]ImportationMaterialProgrammingE!B:U,20,0))</f>
        <v>09/03/2022</v>
      </c>
      <c r="J310" s="15" t="str">
        <f>IF(VLOOKUP(A310,[2]ImportationMaterialProgrammingE!B:Y,24,0)&lt;&gt;"","Sim","Não")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VLOOKUP(A310,[2]ImportationMaterialProgrammingE!B:AN,39,0)</f>
        <v>2204337845</v>
      </c>
      <c r="R310" s="22">
        <f>VLOOKUP(E310,[3]Relatório!$B$1:$AK$65536,29,0)</f>
        <v>44627</v>
      </c>
      <c r="S310" s="17" t="str">
        <f>VLOOKUP(A310,[2]ImportationMaterialProgrammingE!B:F,5,0)</f>
        <v/>
      </c>
      <c r="T310" s="22">
        <f>VLOOKUP(E310,[3]Relatório!$B$1:$AK$65536,33,0)</f>
        <v>44628</v>
      </c>
      <c r="U310" s="18">
        <f t="shared" ca="1" si="14"/>
        <v>14</v>
      </c>
      <c r="X310" s="15" t="str">
        <f>VLOOKUP(A310,[2]ImportationMaterialProgrammingE!B:X,23,0)</f>
        <v/>
      </c>
      <c r="Y310" s="1" t="str">
        <f>IF(X310="DTA TRANSP","",VLOOKUP(A310,[2]ImportationMaterialProgrammingE!$B:$V,21,0))</f>
        <v/>
      </c>
      <c r="Z310" s="22" t="str">
        <f>VLOOKUP(E310,[3]Relatório!$B$1:$AK$65536,36,0)</f>
        <v/>
      </c>
      <c r="AC310" s="24"/>
      <c r="AD310" s="24"/>
      <c r="AE310" s="24"/>
      <c r="AF310" s="24"/>
    </row>
    <row r="311" spans="1:32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VLOOKUP(A311,[2]ImportationMaterialProgrammingE!B:C,2,0)</f>
        <v>540201584</v>
      </c>
      <c r="F311" s="3" t="s">
        <v>585</v>
      </c>
      <c r="G311" s="3" t="s">
        <v>452</v>
      </c>
      <c r="H311" s="17">
        <f t="shared" ca="1" si="12"/>
        <v>77</v>
      </c>
      <c r="I311" s="15" t="e">
        <f>IF(VLOOKUP(A311,[2]ImportationMaterialProgrammingE!B:U,20,0)=0,"",VLOOKUP(A311,[2]ImportationMaterialProgrammingE!B:U,20,0))</f>
        <v>#REF!</v>
      </c>
      <c r="J311" s="15" t="str">
        <f>IF(VLOOKUP(A311,[2]ImportationMaterialProgrammingE!B:Y,24,0)&lt;&gt;"","Sim","Não")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P311" s="3" t="s">
        <v>586</v>
      </c>
      <c r="Q311" s="16" t="str">
        <f>VLOOKUP(A311,[2]ImportationMaterialProgrammingE!B:AN,39,0)</f>
        <v xml:space="preserve">          </v>
      </c>
      <c r="R311" s="22" t="str">
        <f>VLOOKUP(E311,[3]Relatório!$B$1:$AK$65536,29,0)</f>
        <v/>
      </c>
      <c r="S311" s="17" t="str">
        <f>VLOOKUP(A311,[2]ImportationMaterialProgrammingE!B:F,5,0)</f>
        <v/>
      </c>
      <c r="T311" s="22" t="str">
        <f>VLOOKUP(E311,[3]Relatório!$B$1:$AK$65536,33,0)</f>
        <v/>
      </c>
      <c r="U311" s="18" t="str">
        <f t="shared" ca="1" si="14"/>
        <v/>
      </c>
      <c r="V311" s="3" t="s">
        <v>455</v>
      </c>
      <c r="X311" s="15" t="str">
        <f>VLOOKUP(A311,[2]ImportationMaterialProgrammingE!B:X,23,0)</f>
        <v/>
      </c>
      <c r="Y311" s="1" t="str">
        <f>IF(X311="DTA TRANSP","",VLOOKUP(A311,[2]ImportationMaterialProgrammingE!$B:$V,21,0))</f>
        <v/>
      </c>
      <c r="Z311" s="22" t="str">
        <f>VLOOKUP(E311,[3]Relatório!$B$1:$AK$65536,36,0)</f>
        <v/>
      </c>
      <c r="AC311" s="24"/>
      <c r="AD311" s="24"/>
      <c r="AE311" s="24"/>
      <c r="AF311" s="24"/>
    </row>
    <row r="312" spans="1:32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VLOOKUP(A312,[2]ImportationMaterialProgrammingE!B:C,2,0)</f>
        <v>540201577</v>
      </c>
      <c r="F312" s="3" t="s">
        <v>585</v>
      </c>
      <c r="G312" s="3" t="s">
        <v>452</v>
      </c>
      <c r="H312" s="17">
        <f t="shared" ca="1" si="12"/>
        <v>77</v>
      </c>
      <c r="I312" s="15" t="e">
        <f>IF(VLOOKUP(A312,[2]ImportationMaterialProgrammingE!B:U,20,0)=0,"",VLOOKUP(A312,[2]ImportationMaterialProgrammingE!B:U,20,0))</f>
        <v>#REF!</v>
      </c>
      <c r="J312" s="15" t="str">
        <f>IF(VLOOKUP(A312,[2]ImportationMaterialProgrammingE!B:Y,24,0)&lt;&gt;"","Sim","Não")</f>
        <v>Não</v>
      </c>
      <c r="K312" s="15" t="str">
        <f>IF(VLOOKUP(A312,[2]ImportationMaterialProgrammingE!B:X,23,0)="DTA TRANSP",VLOOKUP(A312,[2]ImportationMaterialProgrammingE!B:V,21,0),"")</f>
        <v/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P312" s="3" t="s">
        <v>586</v>
      </c>
      <c r="Q312" s="16" t="str">
        <f>VLOOKUP(A312,[2]ImportationMaterialProgrammingE!B:AN,39,0)</f>
        <v xml:space="preserve">          </v>
      </c>
      <c r="R312" s="22" t="str">
        <f>VLOOKUP(E312,[3]Relatório!$B$1:$AK$65536,29,0)</f>
        <v/>
      </c>
      <c r="S312" s="17" t="str">
        <f>VLOOKUP(A312,[2]ImportationMaterialProgrammingE!B:F,5,0)</f>
        <v/>
      </c>
      <c r="T312" s="22" t="str">
        <f>VLOOKUP(E312,[3]Relatório!$B$1:$AK$65536,33,0)</f>
        <v/>
      </c>
      <c r="U312" s="18" t="str">
        <f t="shared" ca="1" si="14"/>
        <v/>
      </c>
      <c r="X312" s="15" t="str">
        <f>VLOOKUP(A312,[2]ImportationMaterialProgrammingE!B:X,23,0)</f>
        <v>SBL</v>
      </c>
      <c r="Y312" s="1" t="str">
        <f>IF(X312="DTA TRANSP","",VLOOKUP(A312,[2]ImportationMaterialProgrammingE!$B:$V,21,0))</f>
        <v/>
      </c>
      <c r="Z312" s="22" t="str">
        <f>VLOOKUP(E312,[3]Relatório!$B$1:$AK$65536,36,0)</f>
        <v/>
      </c>
      <c r="AC312" s="24"/>
      <c r="AD312" s="24"/>
      <c r="AE312" s="24"/>
      <c r="AF312" s="24"/>
    </row>
    <row r="313" spans="1:32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VLOOKUP(A313,[2]ImportationMaterialProgrammingE!B:C,2,0)</f>
        <v>540201578</v>
      </c>
      <c r="F313" s="3" t="s">
        <v>585</v>
      </c>
      <c r="G313" s="3" t="s">
        <v>452</v>
      </c>
      <c r="H313" s="17">
        <f t="shared" ca="1" si="12"/>
        <v>77</v>
      </c>
      <c r="I313" s="15" t="str">
        <f>IF(VLOOKUP(A313,[2]ImportationMaterialProgrammingE!B:U,20,0)=0,"",VLOOKUP(A313,[2]ImportationMaterialProgrammingE!B:U,20,0))</f>
        <v>23/02/2022</v>
      </c>
      <c r="J313" s="15" t="str">
        <f>IF(VLOOKUP(A313,[2]ImportationMaterialProgrammingE!B:Y,24,0)&lt;&gt;"","Sim","Não")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P313" s="3" t="s">
        <v>586</v>
      </c>
      <c r="Q313" s="16" t="str">
        <f>VLOOKUP(A313,[2]ImportationMaterialProgrammingE!B:AN,39,0)</f>
        <v xml:space="preserve">          </v>
      </c>
      <c r="R313" s="22" t="str">
        <f>VLOOKUP(E313,[3]Relatório!$B$1:$AK$65536,29,0)</f>
        <v/>
      </c>
      <c r="S313" s="17" t="str">
        <f>VLOOKUP(A313,[2]ImportationMaterialProgrammingE!B:F,5,0)</f>
        <v/>
      </c>
      <c r="T313" s="22" t="str">
        <f>VLOOKUP(E313,[3]Relatório!$B$1:$AK$65536,33,0)</f>
        <v/>
      </c>
      <c r="U313" s="18" t="str">
        <f t="shared" ca="1" si="14"/>
        <v/>
      </c>
      <c r="V313" s="3" t="s">
        <v>455</v>
      </c>
      <c r="X313" s="15" t="str">
        <f>VLOOKUP(A313,[2]ImportationMaterialProgrammingE!B:X,23,0)</f>
        <v/>
      </c>
      <c r="Y313" s="1" t="str">
        <f>IF(X313="DTA TRANSP","",VLOOKUP(A313,[2]ImportationMaterialProgrammingE!$B:$V,21,0))</f>
        <v/>
      </c>
      <c r="Z313" s="22" t="str">
        <f>VLOOKUP(E313,[3]Relatório!$B$1:$AK$65536,36,0)</f>
        <v/>
      </c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VLOOKUP(A314,[2]ImportationMaterialProgrammingE!B:C,2,0)</f>
        <v>540201586</v>
      </c>
      <c r="F314" s="3" t="s">
        <v>585</v>
      </c>
      <c r="G314" s="3" t="s">
        <v>452</v>
      </c>
      <c r="H314" s="17">
        <f t="shared" ca="1" si="12"/>
        <v>77</v>
      </c>
      <c r="I314" s="15" t="str">
        <f>IF(VLOOKUP(A314,[2]ImportationMaterialProgrammingE!B:U,20,0)=0,"",VLOOKUP(A314,[2]ImportationMaterialProgrammingE!B:U,20,0))</f>
        <v>07/03/2022</v>
      </c>
      <c r="J314" s="15" t="str">
        <f>IF(VLOOKUP(A314,[2]ImportationMaterialProgrammingE!B:Y,24,0)&lt;&gt;"","Sim","Não")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VLOOKUP(A314,[2]ImportationMaterialProgrammingE!B:AN,39,0)</f>
        <v>2204211566</v>
      </c>
      <c r="R314" s="22">
        <f>VLOOKUP(E314,[3]Relatório!$B$1:$AK$65536,29,0)</f>
        <v>44624</v>
      </c>
      <c r="S314" s="17" t="str">
        <f>VLOOKUP(A314,[2]ImportationMaterialProgrammingE!B:F,5,0)</f>
        <v>VERDE</v>
      </c>
      <c r="T314" s="22">
        <f>VLOOKUP(E314,[3]Relatório!$B$1:$AK$65536,33,0)</f>
        <v>44627</v>
      </c>
      <c r="U314" s="18">
        <f t="shared" ca="1" si="14"/>
        <v>13</v>
      </c>
      <c r="V314" s="3" t="s">
        <v>458</v>
      </c>
      <c r="X314" s="15" t="str">
        <f>VLOOKUP(A314,[2]ImportationMaterialProgrammingE!B:X,23,0)</f>
        <v>MBB</v>
      </c>
      <c r="Y314" s="1" t="str">
        <f>IF(X314="DTA TRANSP","",VLOOKUP(A314,[2]ImportationMaterialProgrammingE!$B:$V,21,0))</f>
        <v>08/03/2022</v>
      </c>
      <c r="Z314" s="22">
        <f>VLOOKUP(E314,[3]Relatório!$B$1:$AK$65536,36,0)</f>
        <v>44627</v>
      </c>
      <c r="AA314" s="3" t="s">
        <v>457</v>
      </c>
      <c r="AC314" s="24"/>
      <c r="AD314" s="24"/>
      <c r="AE314" s="24"/>
      <c r="AF314" s="24"/>
    </row>
    <row r="315" spans="1:32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VLOOKUP(A315,[2]ImportationMaterialProgrammingE!B:C,2,0)</f>
        <v>540201579</v>
      </c>
      <c r="F315" s="3" t="s">
        <v>585</v>
      </c>
      <c r="G315" s="3" t="s">
        <v>452</v>
      </c>
      <c r="H315" s="17">
        <f t="shared" ca="1" si="12"/>
        <v>77</v>
      </c>
      <c r="I315" s="15" t="e">
        <f>IF(VLOOKUP(A315,[2]ImportationMaterialProgrammingE!B:U,20,0)=0,"",VLOOKUP(A315,[2]ImportationMaterialProgrammingE!B:U,20,0))</f>
        <v>#REF!</v>
      </c>
      <c r="J315" s="15" t="str">
        <f>IF(VLOOKUP(A315,[2]ImportationMaterialProgrammingE!B:Y,24,0)&lt;&gt;"","Sim","Não")</f>
        <v>Não</v>
      </c>
      <c r="K315" s="15" t="str">
        <f>IF(VLOOKUP(A315,[2]ImportationMaterialProgrammingE!B:X,23,0)="DTA TRANSP",VLOOKUP(A315,[2]ImportationMaterialProgrammingE!B:V,21,0),"")</f>
        <v/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VLOOKUP(A315,[2]ImportationMaterialProgrammingE!B:AN,39,0)</f>
        <v xml:space="preserve">          </v>
      </c>
      <c r="R315" s="22" t="str">
        <f>VLOOKUP(E315,[3]Relatório!$B$1:$AK$65536,29,0)</f>
        <v/>
      </c>
      <c r="S315" s="17" t="str">
        <f>VLOOKUP(A315,[2]ImportationMaterialProgrammingE!B:F,5,0)</f>
        <v/>
      </c>
      <c r="T315" s="22" t="str">
        <f>VLOOKUP(E315,[3]Relatório!$B$1:$AK$65536,33,0)</f>
        <v/>
      </c>
      <c r="U315" s="18" t="str">
        <f t="shared" ca="1" si="14"/>
        <v/>
      </c>
      <c r="V315" s="3" t="s">
        <v>455</v>
      </c>
      <c r="X315" s="15" t="str">
        <f>VLOOKUP(A315,[2]ImportationMaterialProgrammingE!B:X,23,0)</f>
        <v/>
      </c>
      <c r="Y315" s="1" t="str">
        <f>IF(X315="DTA TRANSP","",VLOOKUP(A315,[2]ImportationMaterialProgrammingE!$B:$V,21,0))</f>
        <v/>
      </c>
      <c r="Z315" s="22" t="str">
        <f>VLOOKUP(E315,[3]Relatório!$B$1:$AK$65536,36,0)</f>
        <v/>
      </c>
      <c r="AC315" s="24"/>
      <c r="AD315" s="24"/>
      <c r="AE315" s="24"/>
      <c r="AF315" s="24"/>
    </row>
    <row r="316" spans="1:32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VLOOKUP(A316,[2]ImportationMaterialProgrammingE!B:C,2,0)</f>
        <v>540201580</v>
      </c>
      <c r="F316" s="3" t="s">
        <v>585</v>
      </c>
      <c r="G316" s="3" t="s">
        <v>452</v>
      </c>
      <c r="H316" s="17">
        <f t="shared" ca="1" si="12"/>
        <v>77</v>
      </c>
      <c r="I316" s="15" t="str">
        <f>IF(VLOOKUP(A316,[2]ImportationMaterialProgrammingE!B:U,20,0)=0,"",VLOOKUP(A316,[2]ImportationMaterialProgrammingE!B:U,20,0))</f>
        <v>08/03/2022</v>
      </c>
      <c r="J316" s="15" t="str">
        <f>IF(VLOOKUP(A316,[2]ImportationMaterialProgrammingE!B:Y,24,0)&lt;&gt;"","Sim","Não")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P316" s="3" t="s">
        <v>586</v>
      </c>
      <c r="Q316" s="16" t="str">
        <f>VLOOKUP(A316,[2]ImportationMaterialProgrammingE!B:AN,39,0)</f>
        <v xml:space="preserve">          </v>
      </c>
      <c r="R316" s="22" t="str">
        <f>VLOOKUP(E316,[3]Relatório!$B$1:$AK$65536,29,0)</f>
        <v/>
      </c>
      <c r="S316" s="17" t="str">
        <f>VLOOKUP(A316,[2]ImportationMaterialProgrammingE!B:F,5,0)</f>
        <v/>
      </c>
      <c r="T316" s="22" t="str">
        <f>VLOOKUP(E316,[3]Relatório!$B$1:$AK$65536,33,0)</f>
        <v/>
      </c>
      <c r="U316" s="18" t="str">
        <f t="shared" ca="1" si="14"/>
        <v/>
      </c>
      <c r="V316" s="3" t="s">
        <v>455</v>
      </c>
      <c r="X316" s="15" t="str">
        <f>VLOOKUP(A316,[2]ImportationMaterialProgrammingE!B:X,23,0)</f>
        <v/>
      </c>
      <c r="Y316" s="1" t="str">
        <f>IF(X316="DTA TRANSP","",VLOOKUP(A316,[2]ImportationMaterialProgrammingE!$B:$V,21,0))</f>
        <v/>
      </c>
      <c r="Z316" s="22" t="str">
        <f>VLOOKUP(E316,[3]Relatório!$B$1:$AK$65536,36,0)</f>
        <v/>
      </c>
      <c r="AC316" s="24"/>
      <c r="AD316" s="24"/>
      <c r="AE316" s="24"/>
      <c r="AF316" s="24"/>
    </row>
    <row r="317" spans="1:32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VLOOKUP(A317,[2]ImportationMaterialProgrammingE!B:C,2,0)</f>
        <v>540201696</v>
      </c>
      <c r="F317" s="3" t="s">
        <v>585</v>
      </c>
      <c r="G317" s="3" t="s">
        <v>452</v>
      </c>
      <c r="H317" s="17">
        <f t="shared" ca="1" si="12"/>
        <v>77</v>
      </c>
      <c r="I317" s="15" t="str">
        <f>IF(VLOOKUP(A317,[2]ImportationMaterialProgrammingE!B:U,20,0)=0,"",VLOOKUP(A317,[2]ImportationMaterialProgrammingE!B:U,20,0))</f>
        <v>10/03/2022</v>
      </c>
      <c r="J317" s="15" t="str">
        <f>IF(VLOOKUP(A317,[2]ImportationMaterialProgrammingE!B:Y,24,0)&lt;&gt;"","Sim","Não")</f>
        <v>Não</v>
      </c>
      <c r="K317" s="15" t="str">
        <f>IF(VLOOKUP(A317,[2]ImportationMaterialProgrammingE!B:X,23,0)="DTA TRANSP",VLOOKUP(A317,[2]ImportationMaterialProgrammingE!B:V,21,0),"")</f>
        <v/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VLOOKUP(A317,[2]ImportationMaterialProgrammingE!B:AN,39,0)</f>
        <v xml:space="preserve">          </v>
      </c>
      <c r="R317" s="22" t="str">
        <f>VLOOKUP(E317,[3]Relatório!$B$1:$AK$65536,29,0)</f>
        <v/>
      </c>
      <c r="S317" s="17" t="str">
        <f>VLOOKUP(A317,[2]ImportationMaterialProgrammingE!B:F,5,0)</f>
        <v/>
      </c>
      <c r="T317" s="22" t="str">
        <f>VLOOKUP(E317,[3]Relatório!$B$1:$AK$65536,33,0)</f>
        <v/>
      </c>
      <c r="U317" s="18" t="str">
        <f t="shared" ca="1" si="14"/>
        <v/>
      </c>
      <c r="V317" s="3" t="s">
        <v>455</v>
      </c>
      <c r="X317" s="15" t="str">
        <f>VLOOKUP(A317,[2]ImportationMaterialProgrammingE!B:X,23,0)</f>
        <v/>
      </c>
      <c r="Y317" s="1" t="str">
        <f>IF(X317="DTA TRANSP","",VLOOKUP(A317,[2]ImportationMaterialProgrammingE!$B:$V,21,0))</f>
        <v/>
      </c>
      <c r="Z317" s="22" t="str">
        <f>VLOOKUP(E317,[3]Relatório!$B$1:$AK$65536,36,0)</f>
        <v/>
      </c>
      <c r="AC317" s="24"/>
      <c r="AD317" s="24"/>
      <c r="AE317" s="24"/>
      <c r="AF317" s="24"/>
    </row>
    <row r="318" spans="1:32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VLOOKUP(A318,[2]ImportationMaterialProgrammingE!B:C,2,0)</f>
        <v>540201479</v>
      </c>
      <c r="F318" s="3" t="s">
        <v>585</v>
      </c>
      <c r="G318" s="3" t="s">
        <v>452</v>
      </c>
      <c r="H318" s="17">
        <f t="shared" ca="1" si="12"/>
        <v>77</v>
      </c>
      <c r="I318" s="15" t="e">
        <f>IF(VLOOKUP(A318,[2]ImportationMaterialProgrammingE!B:U,20,0)=0,"",VLOOKUP(A318,[2]ImportationMaterialProgrammingE!B:U,20,0))</f>
        <v>#REF!</v>
      </c>
      <c r="J318" s="15" t="str">
        <f>IF(VLOOKUP(A318,[2]ImportationMaterialProgrammingE!B:Y,24,0)&lt;&gt;"","Sim","Não")</f>
        <v>Não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VLOOKUP(A318,[2]ImportationMaterialProgrammingE!B:AN,39,0)</f>
        <v xml:space="preserve">          </v>
      </c>
      <c r="R318" s="22" t="str">
        <f>VLOOKUP(E318,[3]Relatório!$B$1:$AK$65536,29,0)</f>
        <v/>
      </c>
      <c r="S318" s="17" t="str">
        <f>VLOOKUP(A318,[2]ImportationMaterialProgrammingE!B:F,5,0)</f>
        <v/>
      </c>
      <c r="T318" s="22" t="str">
        <f>VLOOKUP(E318,[3]Relatório!$B$1:$AK$65536,33,0)</f>
        <v/>
      </c>
      <c r="U318" s="18" t="str">
        <f t="shared" ca="1" si="14"/>
        <v/>
      </c>
      <c r="X318" s="15" t="str">
        <f>VLOOKUP(A318,[2]ImportationMaterialProgrammingE!B:X,23,0)</f>
        <v/>
      </c>
      <c r="Y318" s="1" t="str">
        <f>IF(X318="DTA TRANSP","",VLOOKUP(A318,[2]ImportationMaterialProgrammingE!$B:$V,21,0))</f>
        <v/>
      </c>
      <c r="Z318" s="22" t="str">
        <f>VLOOKUP(E318,[3]Relatório!$B$1:$AK$65536,36,0)</f>
        <v/>
      </c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VLOOKUP(A319,[2]ImportationMaterialProgrammingE!B:C,2,0)</f>
        <v>540201587</v>
      </c>
      <c r="F319" s="3" t="s">
        <v>585</v>
      </c>
      <c r="G319" s="3" t="s">
        <v>452</v>
      </c>
      <c r="H319" s="17">
        <f t="shared" ca="1" si="12"/>
        <v>77</v>
      </c>
      <c r="I319" s="15" t="str">
        <f>IF(VLOOKUP(A319,[2]ImportationMaterialProgrammingE!B:U,20,0)=0,"",VLOOKUP(A319,[2]ImportationMaterialProgrammingE!B:U,20,0))</f>
        <v>07/03/2022</v>
      </c>
      <c r="J319" s="15" t="str">
        <f>IF(VLOOKUP(A319,[2]ImportationMaterialProgrammingE!B:Y,24,0)&lt;&gt;"","Sim","Não")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VLOOKUP(A319,[2]ImportationMaterialProgrammingE!B:AN,39,0)</f>
        <v>2204211612</v>
      </c>
      <c r="R319" s="22">
        <f>VLOOKUP(E319,[3]Relatório!$B$1:$AK$65536,29,0)</f>
        <v>44624</v>
      </c>
      <c r="S319" s="17" t="str">
        <f>VLOOKUP(A319,[2]ImportationMaterialProgrammingE!B:F,5,0)</f>
        <v>VERDE</v>
      </c>
      <c r="T319" s="22">
        <f>VLOOKUP(E319,[3]Relatório!$B$1:$AK$65536,33,0)</f>
        <v>44627</v>
      </c>
      <c r="U319" s="18">
        <f t="shared" ca="1" si="14"/>
        <v>13</v>
      </c>
      <c r="X319" s="15" t="str">
        <f>VLOOKUP(A319,[2]ImportationMaterialProgrammingE!B:X,23,0)</f>
        <v>SBL</v>
      </c>
      <c r="Y319" s="1" t="str">
        <f>IF(X319="DTA TRANSP","",VLOOKUP(A319,[2]ImportationMaterialProgrammingE!$B:$V,21,0))</f>
        <v>07/03/2022</v>
      </c>
      <c r="Z319" s="22">
        <f>VLOOKUP(E319,[3]Relatório!$B$1:$AK$65536,36,0)</f>
        <v>44627</v>
      </c>
      <c r="AA319" s="3" t="s">
        <v>457</v>
      </c>
      <c r="AC319" s="24"/>
      <c r="AD319" s="24"/>
      <c r="AE319" s="24"/>
      <c r="AF319" s="24"/>
    </row>
    <row r="320" spans="1:32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VLOOKUP(A320,[2]ImportationMaterialProgrammingE!B:C,2,0)</f>
        <v>540201589</v>
      </c>
      <c r="F320" s="3" t="s">
        <v>585</v>
      </c>
      <c r="G320" s="3" t="s">
        <v>452</v>
      </c>
      <c r="H320" s="17">
        <f t="shared" ca="1" si="12"/>
        <v>77</v>
      </c>
      <c r="I320" s="15" t="str">
        <f>IF(VLOOKUP(A320,[2]ImportationMaterialProgrammingE!B:U,20,0)=0,"",VLOOKUP(A320,[2]ImportationMaterialProgrammingE!B:U,20,0))</f>
        <v>11/03/2022</v>
      </c>
      <c r="J320" s="15" t="str">
        <f>IF(VLOOKUP(A320,[2]ImportationMaterialProgrammingE!B:Y,24,0)&lt;&gt;"","Sim","Não")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P320" s="3" t="s">
        <v>586</v>
      </c>
      <c r="Q320" s="16" t="str">
        <f>VLOOKUP(A320,[2]ImportationMaterialProgrammingE!B:AN,39,0)</f>
        <v xml:space="preserve">          </v>
      </c>
      <c r="R320" s="22" t="str">
        <f>VLOOKUP(E320,[3]Relatório!$B$1:$AK$65536,29,0)</f>
        <v/>
      </c>
      <c r="S320" s="17" t="str">
        <f>VLOOKUP(A320,[2]ImportationMaterialProgrammingE!B:F,5,0)</f>
        <v/>
      </c>
      <c r="T320" s="22" t="str">
        <f>VLOOKUP(E320,[3]Relatório!$B$1:$AK$65536,33,0)</f>
        <v/>
      </c>
      <c r="U320" s="18" t="str">
        <f t="shared" ca="1" si="14"/>
        <v/>
      </c>
      <c r="X320" s="15" t="str">
        <f>VLOOKUP(A320,[2]ImportationMaterialProgrammingE!B:X,23,0)</f>
        <v/>
      </c>
      <c r="Y320" s="1" t="str">
        <f>IF(X320="DTA TRANSP","",VLOOKUP(A320,[2]ImportationMaterialProgrammingE!$B:$V,21,0))</f>
        <v/>
      </c>
      <c r="Z320" s="22" t="str">
        <f>VLOOKUP(E320,[3]Relatório!$B$1:$AK$65536,36,0)</f>
        <v/>
      </c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VLOOKUP(A321,[2]ImportationMaterialProgrammingE!B:C,2,0)</f>
        <v>540201593</v>
      </c>
      <c r="F321" s="3" t="s">
        <v>585</v>
      </c>
      <c r="G321" s="3" t="s">
        <v>452</v>
      </c>
      <c r="H321" s="17">
        <f t="shared" ca="1" si="12"/>
        <v>77</v>
      </c>
      <c r="I321" s="15" t="str">
        <f>IF(VLOOKUP(A321,[2]ImportationMaterialProgrammingE!B:U,20,0)=0,"",VLOOKUP(A321,[2]ImportationMaterialProgrammingE!B:U,20,0))</f>
        <v>07/03/2022</v>
      </c>
      <c r="J321" s="15" t="str">
        <f>IF(VLOOKUP(A321,[2]ImportationMaterialProgrammingE!B:Y,24,0)&lt;&gt;"","Sim","Não")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VLOOKUP(A321,[2]ImportationMaterialProgrammingE!B:AN,39,0)</f>
        <v>2204211620</v>
      </c>
      <c r="R321" s="22">
        <f>VLOOKUP(E321,[3]Relatório!$B$1:$AK$65536,29,0)</f>
        <v>44624</v>
      </c>
      <c r="S321" s="17" t="str">
        <f>VLOOKUP(A321,[2]ImportationMaterialProgrammingE!B:F,5,0)</f>
        <v>VERDE</v>
      </c>
      <c r="T321" s="22">
        <f>VLOOKUP(E321,[3]Relatório!$B$1:$AK$65536,33,0)</f>
        <v>44627</v>
      </c>
      <c r="U321" s="18">
        <f t="shared" ca="1" si="14"/>
        <v>13</v>
      </c>
      <c r="X321" s="15" t="str">
        <f>VLOOKUP(A321,[2]ImportationMaterialProgrammingE!B:X,23,0)</f>
        <v>MBB</v>
      </c>
      <c r="Y321" s="1" t="str">
        <f>IF(X321="DTA TRANSP","",VLOOKUP(A321,[2]ImportationMaterialProgrammingE!$B:$V,21,0))</f>
        <v>07/03/2022</v>
      </c>
      <c r="Z321" s="22">
        <f>VLOOKUP(E321,[3]Relatório!$B$1:$AK$65536,36,0)</f>
        <v>44627</v>
      </c>
      <c r="AA321" s="3" t="s">
        <v>457</v>
      </c>
      <c r="AC321" s="24"/>
      <c r="AD321" s="24"/>
      <c r="AE321" s="24"/>
      <c r="AF321" s="24"/>
    </row>
    <row r="322" spans="1:32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VLOOKUP(A322,[2]ImportationMaterialProgrammingE!B:C,2,0)</f>
        <v>540201596</v>
      </c>
      <c r="F322" s="3" t="s">
        <v>585</v>
      </c>
      <c r="G322" s="3" t="s">
        <v>452</v>
      </c>
      <c r="H322" s="17">
        <f t="shared" ca="1" si="12"/>
        <v>77</v>
      </c>
      <c r="I322" s="15" t="e">
        <f>IF(VLOOKUP(A322,[2]ImportationMaterialProgrammingE!B:U,20,0)=0,"",VLOOKUP(A322,[2]ImportationMaterialProgrammingE!B:U,20,0))</f>
        <v>#REF!</v>
      </c>
      <c r="J322" s="15" t="str">
        <f>IF(VLOOKUP(A322,[2]ImportationMaterialProgrammingE!B:Y,24,0)&lt;&gt;"","Sim","Não")</f>
        <v>Não</v>
      </c>
      <c r="K322" s="15" t="str">
        <f>IF(VLOOKUP(A322,[2]ImportationMaterialProgrammingE!B:X,23,0)="DTA TRANSP",VLOOKUP(A322,[2]ImportationMaterialProgrammingE!B:V,21,0),"")</f>
        <v/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P322" s="3" t="s">
        <v>586</v>
      </c>
      <c r="Q322" s="16" t="str">
        <f>VLOOKUP(A322,[2]ImportationMaterialProgrammingE!B:AN,39,0)</f>
        <v xml:space="preserve">          </v>
      </c>
      <c r="R322" s="22" t="str">
        <f>VLOOKUP(E322,[3]Relatório!$B$1:$AK$65536,29,0)</f>
        <v/>
      </c>
      <c r="S322" s="17" t="str">
        <f>VLOOKUP(A322,[2]ImportationMaterialProgrammingE!B:F,5,0)</f>
        <v/>
      </c>
      <c r="T322" s="22" t="str">
        <f>VLOOKUP(E322,[3]Relatório!$B$1:$AK$65536,33,0)</f>
        <v/>
      </c>
      <c r="U322" s="18" t="str">
        <f t="shared" ca="1" si="14"/>
        <v/>
      </c>
      <c r="X322" s="15" t="str">
        <f>VLOOKUP(A322,[2]ImportationMaterialProgrammingE!B:X,23,0)</f>
        <v>SBL</v>
      </c>
      <c r="Y322" s="1" t="str">
        <f>IF(X322="DTA TRANSP","",VLOOKUP(A322,[2]ImportationMaterialProgrammingE!$B:$V,21,0))</f>
        <v/>
      </c>
      <c r="Z322" s="22" t="str">
        <f>VLOOKUP(E322,[3]Relatório!$B$1:$AK$65536,36,0)</f>
        <v/>
      </c>
      <c r="AC322" s="24"/>
      <c r="AD322" s="24"/>
      <c r="AE322" s="24"/>
      <c r="AF322" s="24"/>
    </row>
    <row r="323" spans="1:32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VLOOKUP(A323,[2]ImportationMaterialProgrammingE!B:C,2,0)</f>
        <v>540201600</v>
      </c>
      <c r="F323" s="3" t="s">
        <v>585</v>
      </c>
      <c r="G323" s="3" t="s">
        <v>452</v>
      </c>
      <c r="H323" s="17">
        <f t="shared" ca="1" si="12"/>
        <v>77</v>
      </c>
      <c r="I323" s="15" t="str">
        <f>IF(VLOOKUP(A323,[2]ImportationMaterialProgrammingE!B:U,20,0)=0,"",VLOOKUP(A323,[2]ImportationMaterialProgrammingE!B:U,20,0))</f>
        <v>25/02/2022</v>
      </c>
      <c r="J323" s="15" t="str">
        <f>IF(VLOOKUP(A323,[2]ImportationMaterialProgrammingE!B:Y,24,0)&lt;&gt;"","Sim","Não")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P323" s="3" t="s">
        <v>586</v>
      </c>
      <c r="Q323" s="16" t="str">
        <f>VLOOKUP(A323,[2]ImportationMaterialProgrammingE!B:AN,39,0)</f>
        <v>2203815972</v>
      </c>
      <c r="R323" s="22">
        <f>VLOOKUP(E323,[3]Relatório!$B$1:$AK$65536,29,0)</f>
        <v>44617</v>
      </c>
      <c r="S323" s="17" t="str">
        <f>VLOOKUP(A323,[2]ImportationMaterialProgrammingE!B:F,5,0)</f>
        <v>VERMELHO</v>
      </c>
      <c r="T323" s="22" t="str">
        <f>VLOOKUP(E323,[3]Relatório!$B$1:$AK$65536,33,0)</f>
        <v/>
      </c>
      <c r="U323" s="18" t="str">
        <f t="shared" ca="1" si="14"/>
        <v/>
      </c>
      <c r="X323" s="15" t="str">
        <f>VLOOKUP(A323,[2]ImportationMaterialProgrammingE!B:X,23,0)</f>
        <v>SBL</v>
      </c>
      <c r="Y323" s="1" t="str">
        <f>IF(X323="DTA TRANSP","",VLOOKUP(A323,[2]ImportationMaterialProgrammingE!$B:$V,21,0))</f>
        <v>25/02/2022</v>
      </c>
      <c r="Z323" s="22" t="str">
        <f>VLOOKUP(E323,[3]Relatório!$B$1:$AK$65536,36,0)</f>
        <v/>
      </c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VLOOKUP(A324,[2]ImportationMaterialProgrammingE!B:C,2,0)</f>
        <v>540201598</v>
      </c>
      <c r="F324" s="3" t="s">
        <v>585</v>
      </c>
      <c r="G324" s="3" t="s">
        <v>452</v>
      </c>
      <c r="H324" s="17">
        <f t="shared" ca="1" si="12"/>
        <v>77</v>
      </c>
      <c r="I324" s="15" t="str">
        <f>IF(VLOOKUP(A324,[2]ImportationMaterialProgrammingE!B:U,20,0)=0,"",VLOOKUP(A324,[2]ImportationMaterialProgrammingE!B:U,20,0))</f>
        <v>08/03/2022</v>
      </c>
      <c r="J324" s="15" t="str">
        <f>IF(VLOOKUP(A324,[2]ImportationMaterialProgrammingE!B:Y,24,0)&lt;&gt;"","Sim","Não")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VLOOKUP(A324,[2]ImportationMaterialProgrammingE!B:AN,39,0)</f>
        <v>2204066809</v>
      </c>
      <c r="R324" s="22">
        <f>VLOOKUP(E324,[3]Relatório!$B$1:$AK$65536,29,0)</f>
        <v>44623</v>
      </c>
      <c r="S324" s="17" t="str">
        <f>VLOOKUP(A324,[2]ImportationMaterialProgrammingE!B:F,5,0)</f>
        <v>VERDE</v>
      </c>
      <c r="T324" s="22">
        <f>VLOOKUP(E324,[3]Relatório!$B$1:$AK$65536,33,0)</f>
        <v>44624</v>
      </c>
      <c r="U324" s="18">
        <f t="shared" ca="1" si="14"/>
        <v>10</v>
      </c>
      <c r="W324" s="3" t="s">
        <v>584</v>
      </c>
      <c r="X324" s="15" t="str">
        <f>VLOOKUP(A324,[2]ImportationMaterialProgrammingE!B:X,23,0)</f>
        <v>MBB</v>
      </c>
      <c r="Y324" s="1" t="str">
        <f>IF(X324="DTA TRANSP","",VLOOKUP(A324,[2]ImportationMaterialProgrammingE!$B:$V,21,0))</f>
        <v>08/03/2022</v>
      </c>
      <c r="Z324" s="22">
        <f>VLOOKUP(E324,[3]Relatório!$B$1:$AK$65536,36,0)</f>
        <v>44627</v>
      </c>
      <c r="AA324" s="3" t="s">
        <v>457</v>
      </c>
      <c r="AC324" s="24"/>
      <c r="AD324" s="24"/>
      <c r="AE324" s="24"/>
      <c r="AF324" s="24"/>
    </row>
    <row r="325" spans="1:32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VLOOKUP(A325,[2]ImportationMaterialProgrammingE!B:C,2,0)</f>
        <v>540201601</v>
      </c>
      <c r="F325" s="3" t="s">
        <v>585</v>
      </c>
      <c r="G325" s="3" t="s">
        <v>452</v>
      </c>
      <c r="H325" s="17">
        <f t="shared" ref="H325:H388" ca="1" si="15">IFERROR(IF(D325&gt;L325,90-_xlfn.DAYS(NOW(),D325),90-_xlfn.DAYS(NOW(),L325)),90-_xlfn.DAYS(NOW(),D325))</f>
        <v>77</v>
      </c>
      <c r="I325" s="15" t="str">
        <f>IF(VLOOKUP(A325,[2]ImportationMaterialProgrammingE!B:U,20,0)=0,"",VLOOKUP(A325,[2]ImportationMaterialProgrammingE!B:U,20,0))</f>
        <v>09/03/2022</v>
      </c>
      <c r="J325" s="15" t="str">
        <f>IF(VLOOKUP(A325,[2]ImportationMaterialProgrammingE!B:Y,24,0)&lt;&gt;"","Sim","Não")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P325" s="3" t="s">
        <v>586</v>
      </c>
      <c r="Q325" s="16" t="str">
        <f>VLOOKUP(A325,[2]ImportationMaterialProgrammingE!B:AN,39,0)</f>
        <v xml:space="preserve">          </v>
      </c>
      <c r="R325" s="22">
        <f>VLOOKUP(E325,[3]Relatório!$B$1:$AK$65536,29,0)</f>
        <v>44628</v>
      </c>
      <c r="S325" s="17" t="str">
        <f>VLOOKUP(A325,[2]ImportationMaterialProgrammingE!B:F,5,0)</f>
        <v/>
      </c>
      <c r="T325" s="22">
        <f>VLOOKUP(E325,[3]Relatório!$B$1:$AK$65536,33,0)</f>
        <v>44629</v>
      </c>
      <c r="U325" s="18">
        <f t="shared" ref="U325:U388" ca="1" si="17">IF(T325&lt;&gt;"",15-_xlfn.DAYS(NOW(),T325),"")</f>
        <v>15</v>
      </c>
      <c r="X325" s="15" t="str">
        <f>VLOOKUP(A325,[2]ImportationMaterialProgrammingE!B:X,23,0)</f>
        <v/>
      </c>
      <c r="Y325" s="1" t="str">
        <f>IF(X325="DTA TRANSP","",VLOOKUP(A325,[2]ImportationMaterialProgrammingE!$B:$V,21,0))</f>
        <v/>
      </c>
      <c r="Z325" s="22" t="str">
        <f>VLOOKUP(E325,[3]Relatório!$B$1:$AK$65536,36,0)</f>
        <v/>
      </c>
      <c r="AC325" s="24"/>
      <c r="AD325" s="24"/>
      <c r="AE325" s="24"/>
      <c r="AF325" s="24"/>
    </row>
    <row r="326" spans="1:32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VLOOKUP(A326,[2]ImportationMaterialProgrammingE!B:C,2,0)</f>
        <v>540201604</v>
      </c>
      <c r="F326" s="3" t="s">
        <v>585</v>
      </c>
      <c r="G326" s="3" t="s">
        <v>452</v>
      </c>
      <c r="H326" s="17">
        <f t="shared" ca="1" si="15"/>
        <v>77</v>
      </c>
      <c r="I326" s="15" t="str">
        <f>IF(VLOOKUP(A326,[2]ImportationMaterialProgrammingE!B:U,20,0)=0,"",VLOOKUP(A326,[2]ImportationMaterialProgrammingE!B:U,20,0))</f>
        <v>17/03/2022</v>
      </c>
      <c r="J326" s="15" t="str">
        <f>IF(VLOOKUP(A326,[2]ImportationMaterialProgrammingE!B:Y,24,0)&lt;&gt;"","Sim","Não")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P326" s="3" t="s">
        <v>586</v>
      </c>
      <c r="Q326" s="16" t="str">
        <f>VLOOKUP(A326,[2]ImportationMaterialProgrammingE!B:AN,39,0)</f>
        <v xml:space="preserve">          </v>
      </c>
      <c r="R326" s="22" t="str">
        <f>VLOOKUP(E326,[3]Relatório!$B$1:$AK$65536,29,0)</f>
        <v/>
      </c>
      <c r="S326" s="17" t="str">
        <f>VLOOKUP(A326,[2]ImportationMaterialProgrammingE!B:F,5,0)</f>
        <v/>
      </c>
      <c r="T326" s="22" t="str">
        <f>VLOOKUP(E326,[3]Relatório!$B$1:$AK$65536,33,0)</f>
        <v/>
      </c>
      <c r="U326" s="18" t="str">
        <f t="shared" ca="1" si="17"/>
        <v/>
      </c>
      <c r="X326" s="15" t="str">
        <f>VLOOKUP(A326,[2]ImportationMaterialProgrammingE!B:X,23,0)</f>
        <v/>
      </c>
      <c r="Y326" s="1" t="str">
        <f>IF(X326="DTA TRANSP","",VLOOKUP(A326,[2]ImportationMaterialProgrammingE!$B:$V,21,0))</f>
        <v/>
      </c>
      <c r="Z326" s="22" t="str">
        <f>VLOOKUP(E326,[3]Relatório!$B$1:$AK$65536,36,0)</f>
        <v/>
      </c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VLOOKUP(A327,[2]ImportationMaterialProgrammingE!B:C,2,0)</f>
        <v>540201606</v>
      </c>
      <c r="F327" s="3" t="s">
        <v>585</v>
      </c>
      <c r="G327" s="3" t="s">
        <v>452</v>
      </c>
      <c r="H327" s="17">
        <f t="shared" ca="1" si="15"/>
        <v>77</v>
      </c>
      <c r="I327" s="15" t="str">
        <f>IF(VLOOKUP(A327,[2]ImportationMaterialProgrammingE!B:U,20,0)=0,"",VLOOKUP(A327,[2]ImportationMaterialProgrammingE!B:U,20,0))</f>
        <v>15/03/2022</v>
      </c>
      <c r="J327" s="15" t="str">
        <f>IF(VLOOKUP(A327,[2]ImportationMaterialProgrammingE!B:Y,24,0)&lt;&gt;"","Sim","Não")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VLOOKUP(A327,[2]ImportationMaterialProgrammingE!B:AN,39,0)</f>
        <v>2204211710</v>
      </c>
      <c r="R327" s="22">
        <f>VLOOKUP(E327,[3]Relatório!$B$1:$AK$65536,29,0)</f>
        <v>44624</v>
      </c>
      <c r="S327" s="17" t="str">
        <f>VLOOKUP(A327,[2]ImportationMaterialProgrammingE!B:F,5,0)</f>
        <v>VERDE</v>
      </c>
      <c r="T327" s="22">
        <f>VLOOKUP(E327,[3]Relatório!$B$1:$AK$65536,33,0)</f>
        <v>44627</v>
      </c>
      <c r="U327" s="18">
        <f t="shared" ca="1" si="17"/>
        <v>13</v>
      </c>
      <c r="X327" s="15" t="str">
        <f>VLOOKUP(A327,[2]ImportationMaterialProgrammingE!B:X,23,0)</f>
        <v/>
      </c>
      <c r="Y327" s="1" t="str">
        <f>IF(X327="DTA TRANSP","",VLOOKUP(A327,[2]ImportationMaterialProgrammingE!$B:$V,21,0))</f>
        <v/>
      </c>
      <c r="Z327" s="22" t="str">
        <f>VLOOKUP(E327,[3]Relatório!$B$1:$AK$65536,36,0)</f>
        <v/>
      </c>
      <c r="AC327" s="24"/>
      <c r="AD327" s="24"/>
      <c r="AE327" s="24"/>
      <c r="AF327" s="24"/>
    </row>
    <row r="328" spans="1:32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VLOOKUP(A328,[2]ImportationMaterialProgrammingE!B:C,2,0)</f>
        <v>540201610</v>
      </c>
      <c r="F328" s="3" t="s">
        <v>585</v>
      </c>
      <c r="G328" s="3" t="s">
        <v>452</v>
      </c>
      <c r="H328" s="17">
        <f t="shared" ca="1" si="15"/>
        <v>77</v>
      </c>
      <c r="I328" s="15" t="e">
        <f>IF(VLOOKUP(A328,[2]ImportationMaterialProgrammingE!B:U,20,0)=0,"",VLOOKUP(A328,[2]ImportationMaterialProgrammingE!B:U,20,0))</f>
        <v>#REF!</v>
      </c>
      <c r="J328" s="15" t="str">
        <f>IF(VLOOKUP(A328,[2]ImportationMaterialProgrammingE!B:Y,24,0)&lt;&gt;"","Sim","Não")</f>
        <v>Não</v>
      </c>
      <c r="K328" s="15" t="str">
        <f>IF(VLOOKUP(A328,[2]ImportationMaterialProgrammingE!B:X,23,0)="DTA TRANSP",VLOOKUP(A328,[2]ImportationMaterialProgrammingE!B:V,21,0),"")</f>
        <v/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P328" s="3" t="s">
        <v>586</v>
      </c>
      <c r="Q328" s="16" t="str">
        <f>VLOOKUP(A328,[2]ImportationMaterialProgrammingE!B:AN,39,0)</f>
        <v xml:space="preserve">          </v>
      </c>
      <c r="R328" s="22" t="str">
        <f>VLOOKUP(E328,[3]Relatório!$B$1:$AK$65536,29,0)</f>
        <v/>
      </c>
      <c r="S328" s="17" t="str">
        <f>VLOOKUP(A328,[2]ImportationMaterialProgrammingE!B:F,5,0)</f>
        <v/>
      </c>
      <c r="T328" s="22" t="str">
        <f>VLOOKUP(E328,[3]Relatório!$B$1:$AK$65536,33,0)</f>
        <v/>
      </c>
      <c r="U328" s="18" t="str">
        <f t="shared" ca="1" si="17"/>
        <v/>
      </c>
      <c r="X328" s="15" t="str">
        <f>VLOOKUP(A328,[2]ImportationMaterialProgrammingE!B:X,23,0)</f>
        <v>SBL</v>
      </c>
      <c r="Y328" s="1" t="str">
        <f>IF(X328="DTA TRANSP","",VLOOKUP(A328,[2]ImportationMaterialProgrammingE!$B:$V,21,0))</f>
        <v/>
      </c>
      <c r="Z328" s="22" t="str">
        <f>VLOOKUP(E328,[3]Relatório!$B$1:$AK$65536,36,0)</f>
        <v/>
      </c>
      <c r="AC328" s="24"/>
      <c r="AD328" s="24"/>
      <c r="AE328" s="24"/>
      <c r="AF328" s="24"/>
    </row>
    <row r="329" spans="1:32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VLOOKUP(A329,[2]ImportationMaterialProgrammingE!B:C,2,0)</f>
        <v>540201612</v>
      </c>
      <c r="F329" s="3" t="s">
        <v>585</v>
      </c>
      <c r="G329" s="3" t="s">
        <v>452</v>
      </c>
      <c r="H329" s="17">
        <f t="shared" ca="1" si="15"/>
        <v>77</v>
      </c>
      <c r="I329" s="15" t="e">
        <f>IF(VLOOKUP(A329,[2]ImportationMaterialProgrammingE!B:U,20,0)=0,"",VLOOKUP(A329,[2]ImportationMaterialProgrammingE!B:U,20,0))</f>
        <v>#REF!</v>
      </c>
      <c r="J329" s="15" t="str">
        <f>IF(VLOOKUP(A329,[2]ImportationMaterialProgrammingE!B:Y,24,0)&lt;&gt;"","Sim","Não")</f>
        <v>Não</v>
      </c>
      <c r="K329" s="15" t="str">
        <f>IF(VLOOKUP(A329,[2]ImportationMaterialProgrammingE!B:X,23,0)="DTA TRANSP",VLOOKUP(A329,[2]ImportationMaterialProgrammingE!B:V,21,0),"")</f>
        <v/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P329" s="3" t="s">
        <v>586</v>
      </c>
      <c r="Q329" s="16" t="str">
        <f>VLOOKUP(A329,[2]ImportationMaterialProgrammingE!B:AN,39,0)</f>
        <v xml:space="preserve">          </v>
      </c>
      <c r="R329" s="22" t="str">
        <f>VLOOKUP(E329,[3]Relatório!$B$1:$AK$65536,29,0)</f>
        <v/>
      </c>
      <c r="S329" s="17" t="str">
        <f>VLOOKUP(A329,[2]ImportationMaterialProgrammingE!B:F,5,0)</f>
        <v/>
      </c>
      <c r="T329" s="22" t="str">
        <f>VLOOKUP(E329,[3]Relatório!$B$1:$AK$65536,33,0)</f>
        <v/>
      </c>
      <c r="U329" s="18" t="str">
        <f t="shared" ca="1" si="17"/>
        <v/>
      </c>
      <c r="X329" s="15" t="str">
        <f>VLOOKUP(A329,[2]ImportationMaterialProgrammingE!B:X,23,0)</f>
        <v/>
      </c>
      <c r="Y329" s="1" t="str">
        <f>IF(X329="DTA TRANSP","",VLOOKUP(A329,[2]ImportationMaterialProgrammingE!$B:$V,21,0))</f>
        <v/>
      </c>
      <c r="Z329" s="22" t="str">
        <f>VLOOKUP(E329,[3]Relatório!$B$1:$AK$65536,36,0)</f>
        <v/>
      </c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VLOOKUP(A330,[2]ImportationMaterialProgrammingE!B:C,2,0)</f>
        <v>540201614</v>
      </c>
      <c r="F330" s="3" t="s">
        <v>585</v>
      </c>
      <c r="G330" s="3" t="s">
        <v>452</v>
      </c>
      <c r="H330" s="17">
        <f t="shared" ca="1" si="15"/>
        <v>77</v>
      </c>
      <c r="I330" s="15" t="str">
        <f>IF(VLOOKUP(A330,[2]ImportationMaterialProgrammingE!B:U,20,0)=0,"",VLOOKUP(A330,[2]ImportationMaterialProgrammingE!B:U,20,0))</f>
        <v>08/03/2022</v>
      </c>
      <c r="J330" s="15" t="str">
        <f>IF(VLOOKUP(A330,[2]ImportationMaterialProgrammingE!B:Y,24,0)&lt;&gt;"","Sim","Não")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VLOOKUP(A330,[2]ImportationMaterialProgrammingE!B:AN,39,0)</f>
        <v>2204066981</v>
      </c>
      <c r="R330" s="22">
        <f>VLOOKUP(E330,[3]Relatório!$B$1:$AK$65536,29,0)</f>
        <v>44623</v>
      </c>
      <c r="S330" s="17" t="str">
        <f>VLOOKUP(A330,[2]ImportationMaterialProgrammingE!B:F,5,0)</f>
        <v>VERDE</v>
      </c>
      <c r="T330" s="22">
        <f>VLOOKUP(E330,[3]Relatório!$B$1:$AK$65536,33,0)</f>
        <v>44624</v>
      </c>
      <c r="U330" s="18">
        <f t="shared" ca="1" si="17"/>
        <v>10</v>
      </c>
      <c r="W330" s="3" t="s">
        <v>584</v>
      </c>
      <c r="X330" s="15" t="str">
        <f>VLOOKUP(A330,[2]ImportationMaterialProgrammingE!B:X,23,0)</f>
        <v>SBL</v>
      </c>
      <c r="Y330" s="1" t="str">
        <f>IF(X330="DTA TRANSP","",VLOOKUP(A330,[2]ImportationMaterialProgrammingE!$B:$V,21,0))</f>
        <v>08/03/2022</v>
      </c>
      <c r="Z330" s="22">
        <f>VLOOKUP(E330,[3]Relatório!$B$1:$AK$65536,36,0)</f>
        <v>44627</v>
      </c>
      <c r="AA330" s="3" t="s">
        <v>457</v>
      </c>
      <c r="AC330" s="24"/>
      <c r="AD330" s="24"/>
      <c r="AE330" s="24"/>
      <c r="AF330" s="24"/>
    </row>
    <row r="331" spans="1:32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VLOOKUP(A331,[2]ImportationMaterialProgrammingE!B:C,2,0)</f>
        <v>540201616</v>
      </c>
      <c r="F331" s="3" t="s">
        <v>585</v>
      </c>
      <c r="G331" s="3" t="s">
        <v>452</v>
      </c>
      <c r="H331" s="17">
        <f t="shared" ca="1" si="15"/>
        <v>77</v>
      </c>
      <c r="I331" s="15" t="e">
        <f>IF(VLOOKUP(A331,[2]ImportationMaterialProgrammingE!B:U,20,0)=0,"",VLOOKUP(A331,[2]ImportationMaterialProgrammingE!B:U,20,0))</f>
        <v>#REF!</v>
      </c>
      <c r="J331" s="15" t="str">
        <f>IF(VLOOKUP(A331,[2]ImportationMaterialProgrammingE!B:Y,24,0)&lt;&gt;"","Sim","Não")</f>
        <v>Não</v>
      </c>
      <c r="K331" s="15" t="str">
        <f>IF(VLOOKUP(A331,[2]ImportationMaterialProgrammingE!B:X,23,0)="DTA TRANSP",VLOOKUP(A331,[2]ImportationMaterialProgrammingE!B:V,21,0),"")</f>
        <v/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P331" s="3" t="s">
        <v>586</v>
      </c>
      <c r="Q331" s="16" t="str">
        <f>VLOOKUP(A331,[2]ImportationMaterialProgrammingE!B:AN,39,0)</f>
        <v xml:space="preserve">          </v>
      </c>
      <c r="R331" s="22" t="str">
        <f>VLOOKUP(E331,[3]Relatório!$B$1:$AK$65536,29,0)</f>
        <v/>
      </c>
      <c r="S331" s="17" t="str">
        <f>VLOOKUP(A331,[2]ImportationMaterialProgrammingE!B:F,5,0)</f>
        <v/>
      </c>
      <c r="T331" s="22" t="str">
        <f>VLOOKUP(E331,[3]Relatório!$B$1:$AK$65536,33,0)</f>
        <v/>
      </c>
      <c r="U331" s="18" t="str">
        <f t="shared" ca="1" si="17"/>
        <v/>
      </c>
      <c r="X331" s="15" t="str">
        <f>VLOOKUP(A331,[2]ImportationMaterialProgrammingE!B:X,23,0)</f>
        <v>SBL</v>
      </c>
      <c r="Y331" s="1" t="str">
        <f>IF(X331="DTA TRANSP","",VLOOKUP(A331,[2]ImportationMaterialProgrammingE!$B:$V,21,0))</f>
        <v/>
      </c>
      <c r="Z331" s="22" t="str">
        <f>VLOOKUP(E331,[3]Relatório!$B$1:$AK$65536,36,0)</f>
        <v/>
      </c>
      <c r="AC331" s="24"/>
      <c r="AD331" s="24"/>
      <c r="AE331" s="24"/>
      <c r="AF331" s="24"/>
    </row>
    <row r="332" spans="1:32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VLOOKUP(A332,[2]ImportationMaterialProgrammingE!B:C,2,0)</f>
        <v>540201617</v>
      </c>
      <c r="F332" s="3" t="s">
        <v>585</v>
      </c>
      <c r="G332" s="3" t="s">
        <v>452</v>
      </c>
      <c r="H332" s="17">
        <f t="shared" ca="1" si="15"/>
        <v>77</v>
      </c>
      <c r="I332" s="15" t="e">
        <f>IF(VLOOKUP(A332,[2]ImportationMaterialProgrammingE!B:U,20,0)=0,"",VLOOKUP(A332,[2]ImportationMaterialProgrammingE!B:U,20,0))</f>
        <v>#REF!</v>
      </c>
      <c r="J332" s="15" t="str">
        <f>IF(VLOOKUP(A332,[2]ImportationMaterialProgrammingE!B:Y,24,0)&lt;&gt;"","Sim","Não")</f>
        <v>Não</v>
      </c>
      <c r="K332" s="15" t="str">
        <f>IF(VLOOKUP(A332,[2]ImportationMaterialProgrammingE!B:X,23,0)="DTA TRANSP",VLOOKUP(A332,[2]ImportationMaterialProgrammingE!B:V,21,0),"")</f>
        <v/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P332" s="3" t="s">
        <v>586</v>
      </c>
      <c r="Q332" s="16" t="str">
        <f>VLOOKUP(A332,[2]ImportationMaterialProgrammingE!B:AN,39,0)</f>
        <v xml:space="preserve">          </v>
      </c>
      <c r="R332" s="22" t="str">
        <f>VLOOKUP(E332,[3]Relatório!$B$1:$AK$65536,29,0)</f>
        <v/>
      </c>
      <c r="S332" s="17" t="str">
        <f>VLOOKUP(A332,[2]ImportationMaterialProgrammingE!B:F,5,0)</f>
        <v/>
      </c>
      <c r="T332" s="22" t="str">
        <f>VLOOKUP(E332,[3]Relatório!$B$1:$AK$65536,33,0)</f>
        <v/>
      </c>
      <c r="U332" s="18" t="str">
        <f t="shared" ca="1" si="17"/>
        <v/>
      </c>
      <c r="X332" s="15" t="str">
        <f>VLOOKUP(A332,[2]ImportationMaterialProgrammingE!B:X,23,0)</f>
        <v>SBL</v>
      </c>
      <c r="Y332" s="1" t="str">
        <f>IF(X332="DTA TRANSP","",VLOOKUP(A332,[2]ImportationMaterialProgrammingE!$B:$V,21,0))</f>
        <v/>
      </c>
      <c r="Z332" s="22" t="str">
        <f>VLOOKUP(E332,[3]Relatório!$B$1:$AK$65536,36,0)</f>
        <v/>
      </c>
      <c r="AC332" s="24"/>
      <c r="AD332" s="24"/>
      <c r="AE332" s="24"/>
      <c r="AF332" s="24"/>
    </row>
    <row r="333" spans="1:32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VLOOKUP(A333,[2]ImportationMaterialProgrammingE!B:C,2,0)</f>
        <v>540201618</v>
      </c>
      <c r="F333" s="3" t="s">
        <v>585</v>
      </c>
      <c r="G333" s="3" t="s">
        <v>452</v>
      </c>
      <c r="H333" s="17">
        <f t="shared" ca="1" si="15"/>
        <v>77</v>
      </c>
      <c r="I333" s="15" t="e">
        <f>IF(VLOOKUP(A333,[2]ImportationMaterialProgrammingE!B:U,20,0)=0,"",VLOOKUP(A333,[2]ImportationMaterialProgrammingE!B:U,20,0))</f>
        <v>#REF!</v>
      </c>
      <c r="J333" s="15" t="str">
        <f>IF(VLOOKUP(A333,[2]ImportationMaterialProgrammingE!B:Y,24,0)&lt;&gt;"","Sim","Não")</f>
        <v>Não</v>
      </c>
      <c r="K333" s="15" t="str">
        <f>IF(VLOOKUP(A333,[2]ImportationMaterialProgrammingE!B:X,23,0)="DTA TRANSP",VLOOKUP(A333,[2]ImportationMaterialProgrammingE!B:V,21,0),"")</f>
        <v/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P333" s="3" t="s">
        <v>586</v>
      </c>
      <c r="Q333" s="16" t="str">
        <f>VLOOKUP(A333,[2]ImportationMaterialProgrammingE!B:AN,39,0)</f>
        <v xml:space="preserve">          </v>
      </c>
      <c r="R333" s="22" t="str">
        <f>VLOOKUP(E333,[3]Relatório!$B$1:$AK$65536,29,0)</f>
        <v/>
      </c>
      <c r="S333" s="17" t="str">
        <f>VLOOKUP(A333,[2]ImportationMaterialProgrammingE!B:F,5,0)</f>
        <v/>
      </c>
      <c r="T333" s="22" t="str">
        <f>VLOOKUP(E333,[3]Relatório!$B$1:$AK$65536,33,0)</f>
        <v/>
      </c>
      <c r="U333" s="18" t="str">
        <f t="shared" ca="1" si="17"/>
        <v/>
      </c>
      <c r="X333" s="15" t="str">
        <f>VLOOKUP(A333,[2]ImportationMaterialProgrammingE!B:X,23,0)</f>
        <v>SBL</v>
      </c>
      <c r="Y333" s="1" t="str">
        <f>IF(X333="DTA TRANSP","",VLOOKUP(A333,[2]ImportationMaterialProgrammingE!$B:$V,21,0))</f>
        <v/>
      </c>
      <c r="Z333" s="22" t="str">
        <f>VLOOKUP(E333,[3]Relatório!$B$1:$AK$65536,36,0)</f>
        <v/>
      </c>
      <c r="AC333" s="24"/>
      <c r="AD333" s="24"/>
      <c r="AE333" s="24"/>
      <c r="AF333" s="24"/>
    </row>
    <row r="334" spans="1:32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VLOOKUP(A334,[2]ImportationMaterialProgrammingE!B:C,2,0)</f>
        <v>540201527</v>
      </c>
      <c r="F334" s="3" t="s">
        <v>585</v>
      </c>
      <c r="G334" s="3" t="s">
        <v>452</v>
      </c>
      <c r="H334" s="17">
        <f t="shared" ca="1" si="15"/>
        <v>77</v>
      </c>
      <c r="I334" s="15" t="str">
        <f>IF(VLOOKUP(A334,[2]ImportationMaterialProgrammingE!B:U,20,0)=0,"",VLOOKUP(A334,[2]ImportationMaterialProgrammingE!B:U,20,0))</f>
        <v>09/03/2022</v>
      </c>
      <c r="J334" s="15" t="str">
        <f>IF(VLOOKUP(A334,[2]ImportationMaterialProgrammingE!B:Y,24,0)&lt;&gt;"","Sim","Não")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VLOOKUP(A334,[2]ImportationMaterialProgrammingE!B:AN,39,0)</f>
        <v>2204339066</v>
      </c>
      <c r="R334" s="22">
        <f>VLOOKUP(E334,[3]Relatório!$B$1:$AK$65536,29,0)</f>
        <v>44627</v>
      </c>
      <c r="S334" s="17" t="str">
        <f>VLOOKUP(A334,[2]ImportationMaterialProgrammingE!B:F,5,0)</f>
        <v/>
      </c>
      <c r="T334" s="22">
        <f>VLOOKUP(E334,[3]Relatório!$B$1:$AK$65536,33,0)</f>
        <v>44628</v>
      </c>
      <c r="U334" s="18">
        <f t="shared" ca="1" si="17"/>
        <v>14</v>
      </c>
      <c r="X334" s="15" t="str">
        <f>VLOOKUP(A334,[2]ImportationMaterialProgrammingE!B:X,23,0)</f>
        <v/>
      </c>
      <c r="Y334" s="1" t="str">
        <f>IF(X334="DTA TRANSP","",VLOOKUP(A334,[2]ImportationMaterialProgrammingE!$B:$V,21,0))</f>
        <v/>
      </c>
      <c r="Z334" s="22">
        <f>VLOOKUP(E334,[3]Relatório!$B$1:$AK$65536,36,0)</f>
        <v>44628</v>
      </c>
      <c r="AA334" s="3" t="s">
        <v>457</v>
      </c>
      <c r="AC334" s="24"/>
      <c r="AD334" s="24"/>
      <c r="AE334" s="24"/>
      <c r="AF334" s="24"/>
    </row>
    <row r="335" spans="1:32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VLOOKUP(A335,[2]ImportationMaterialProgrammingE!B:C,2,0)</f>
        <v>540201512</v>
      </c>
      <c r="F335" s="3" t="s">
        <v>585</v>
      </c>
      <c r="G335" s="3" t="s">
        <v>452</v>
      </c>
      <c r="H335" s="17">
        <f t="shared" ca="1" si="15"/>
        <v>77</v>
      </c>
      <c r="I335" s="15" t="str">
        <f>IF(VLOOKUP(A335,[2]ImportationMaterialProgrammingE!B:U,20,0)=0,"",VLOOKUP(A335,[2]ImportationMaterialProgrammingE!B:U,20,0))</f>
        <v>15/03/2022</v>
      </c>
      <c r="J335" s="15" t="str">
        <f>IF(VLOOKUP(A335,[2]ImportationMaterialProgrammingE!B:Y,24,0)&lt;&gt;"","Sim","Não")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VLOOKUP(A335,[2]ImportationMaterialProgrammingE!B:AN,39,0)</f>
        <v xml:space="preserve">          </v>
      </c>
      <c r="R335" s="22" t="str">
        <f>VLOOKUP(E335,[3]Relatório!$B$1:$AK$65536,29,0)</f>
        <v/>
      </c>
      <c r="S335" s="17" t="str">
        <f>VLOOKUP(A335,[2]ImportationMaterialProgrammingE!B:F,5,0)</f>
        <v/>
      </c>
      <c r="T335" s="22" t="str">
        <f>VLOOKUP(E335,[3]Relatório!$B$1:$AK$65536,33,0)</f>
        <v/>
      </c>
      <c r="U335" s="18" t="str">
        <f t="shared" ca="1" si="17"/>
        <v/>
      </c>
      <c r="X335" s="15" t="str">
        <f>VLOOKUP(A335,[2]ImportationMaterialProgrammingE!B:X,23,0)</f>
        <v/>
      </c>
      <c r="Y335" s="1" t="str">
        <f>IF(X335="DTA TRANSP","",VLOOKUP(A335,[2]ImportationMaterialProgrammingE!$B:$V,21,0))</f>
        <v/>
      </c>
      <c r="Z335" s="22" t="str">
        <f>VLOOKUP(E335,[3]Relatório!$B$1:$AK$65536,36,0)</f>
        <v/>
      </c>
      <c r="AC335" s="24"/>
      <c r="AD335" s="24"/>
      <c r="AE335" s="24"/>
      <c r="AF335" s="24"/>
    </row>
    <row r="336" spans="1:32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VLOOKUP(A336,[2]ImportationMaterialProgrammingE!B:C,2,0)</f>
        <v>540201516</v>
      </c>
      <c r="F336" s="3" t="s">
        <v>585</v>
      </c>
      <c r="G336" s="3" t="s">
        <v>452</v>
      </c>
      <c r="H336" s="17">
        <f t="shared" ca="1" si="15"/>
        <v>77</v>
      </c>
      <c r="I336" s="15" t="e">
        <f>IF(VLOOKUP(A336,[2]ImportationMaterialProgrammingE!B:U,20,0)=0,"",VLOOKUP(A336,[2]ImportationMaterialProgrammingE!B:U,20,0))</f>
        <v>#REF!</v>
      </c>
      <c r="J336" s="15" t="str">
        <f>IF(VLOOKUP(A336,[2]ImportationMaterialProgrammingE!B:Y,24,0)&lt;&gt;"","Sim","Não")</f>
        <v>Não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VLOOKUP(A336,[2]ImportationMaterialProgrammingE!B:AN,39,0)</f>
        <v xml:space="preserve">          </v>
      </c>
      <c r="R336" s="22" t="str">
        <f>VLOOKUP(E336,[3]Relatório!$B$1:$AK$65536,29,0)</f>
        <v/>
      </c>
      <c r="S336" s="17" t="str">
        <f>VLOOKUP(A336,[2]ImportationMaterialProgrammingE!B:F,5,0)</f>
        <v/>
      </c>
      <c r="T336" s="22" t="str">
        <f>VLOOKUP(E336,[3]Relatório!$B$1:$AK$65536,33,0)</f>
        <v/>
      </c>
      <c r="U336" s="18" t="str">
        <f t="shared" ca="1" si="17"/>
        <v/>
      </c>
      <c r="X336" s="15" t="str">
        <f>VLOOKUP(A336,[2]ImportationMaterialProgrammingE!B:X,23,0)</f>
        <v>SBL</v>
      </c>
      <c r="Y336" s="1" t="str">
        <f>IF(X336="DTA TRANSP","",VLOOKUP(A336,[2]ImportationMaterialProgrammingE!$B:$V,21,0))</f>
        <v/>
      </c>
      <c r="Z336" s="22" t="str">
        <f>VLOOKUP(E336,[3]Relatório!$B$1:$AK$65536,36,0)</f>
        <v/>
      </c>
      <c r="AC336" s="24"/>
      <c r="AD336" s="24"/>
      <c r="AE336" s="24"/>
      <c r="AF336" s="24"/>
    </row>
    <row r="337" spans="1:32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VLOOKUP(A337,[2]ImportationMaterialProgrammingE!B:C,2,0)</f>
        <v>540201607</v>
      </c>
      <c r="F337" s="3" t="s">
        <v>585</v>
      </c>
      <c r="G337" s="3" t="s">
        <v>452</v>
      </c>
      <c r="H337" s="17">
        <f t="shared" ca="1" si="15"/>
        <v>77</v>
      </c>
      <c r="I337" s="15" t="str">
        <f>IF(VLOOKUP(A337,[2]ImportationMaterialProgrammingE!B:U,20,0)=0,"",VLOOKUP(A337,[2]ImportationMaterialProgrammingE!B:U,20,0))</f>
        <v>08/03/2022</v>
      </c>
      <c r="J337" s="15" t="str">
        <f>IF(VLOOKUP(A337,[2]ImportationMaterialProgrammingE!B:Y,24,0)&lt;&gt;"","Sim","Não")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VLOOKUP(A337,[2]ImportationMaterialProgrammingE!B:AN,39,0)</f>
        <v xml:space="preserve">          </v>
      </c>
      <c r="R337" s="22">
        <f>VLOOKUP(E337,[3]Relatório!$B$1:$AK$65536,29,0)</f>
        <v>44628</v>
      </c>
      <c r="S337" s="17" t="str">
        <f>VLOOKUP(A337,[2]ImportationMaterialProgrammingE!B:F,5,0)</f>
        <v/>
      </c>
      <c r="T337" s="22">
        <f>VLOOKUP(E337,[3]Relatório!$B$1:$AK$65536,33,0)</f>
        <v>44628</v>
      </c>
      <c r="U337" s="18">
        <f t="shared" ca="1" si="17"/>
        <v>14</v>
      </c>
      <c r="X337" s="15" t="str">
        <f>VLOOKUP(A337,[2]ImportationMaterialProgrammingE!B:X,23,0)</f>
        <v>MBB</v>
      </c>
      <c r="Y337" s="1" t="str">
        <f>IF(X337="DTA TRANSP","",VLOOKUP(A337,[2]ImportationMaterialProgrammingE!$B:$V,21,0))</f>
        <v>08/03/2022</v>
      </c>
      <c r="Z337" s="22">
        <f>VLOOKUP(E337,[3]Relatório!$B$1:$AK$65536,36,0)</f>
        <v>44629</v>
      </c>
      <c r="AA337" s="3" t="s">
        <v>457</v>
      </c>
      <c r="AC337" s="24"/>
      <c r="AD337" s="24"/>
      <c r="AE337" s="24"/>
      <c r="AF337" s="24"/>
    </row>
    <row r="338" spans="1:32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VLOOKUP(A338,[2]ImportationMaterialProgrammingE!B:C,2,0)</f>
        <v>540201608</v>
      </c>
      <c r="F338" s="3" t="s">
        <v>585</v>
      </c>
      <c r="G338" s="3" t="s">
        <v>452</v>
      </c>
      <c r="H338" s="17">
        <f t="shared" ca="1" si="15"/>
        <v>77</v>
      </c>
      <c r="I338" s="15" t="e">
        <f>IF(VLOOKUP(A338,[2]ImportationMaterialProgrammingE!B:U,20,0)=0,"",VLOOKUP(A338,[2]ImportationMaterialProgrammingE!B:U,20,0))</f>
        <v>#REF!</v>
      </c>
      <c r="J338" s="15" t="str">
        <f>IF(VLOOKUP(A338,[2]ImportationMaterialProgrammingE!B:Y,24,0)&lt;&gt;"","Sim","Não")</f>
        <v>Não</v>
      </c>
      <c r="K338" s="15" t="str">
        <f>IF(VLOOKUP(A338,[2]ImportationMaterialProgrammingE!B:X,23,0)="DTA TRANSP",VLOOKUP(A338,[2]ImportationMaterialProgrammingE!B:V,21,0),"")</f>
        <v/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P338" s="3" t="s">
        <v>586</v>
      </c>
      <c r="Q338" s="16" t="str">
        <f>VLOOKUP(A338,[2]ImportationMaterialProgrammingE!B:AN,39,0)</f>
        <v xml:space="preserve">          </v>
      </c>
      <c r="R338" s="22" t="str">
        <f>VLOOKUP(E338,[3]Relatório!$B$1:$AK$65536,29,0)</f>
        <v/>
      </c>
      <c r="S338" s="17" t="str">
        <f>VLOOKUP(A338,[2]ImportationMaterialProgrammingE!B:F,5,0)</f>
        <v/>
      </c>
      <c r="T338" s="22" t="str">
        <f>VLOOKUP(E338,[3]Relatório!$B$1:$AK$65536,33,0)</f>
        <v/>
      </c>
      <c r="U338" s="18" t="str">
        <f t="shared" ca="1" si="17"/>
        <v/>
      </c>
      <c r="X338" s="15" t="str">
        <f>VLOOKUP(A338,[2]ImportationMaterialProgrammingE!B:X,23,0)</f>
        <v/>
      </c>
      <c r="Y338" s="1" t="str">
        <f>IF(X338="DTA TRANSP","",VLOOKUP(A338,[2]ImportationMaterialProgrammingE!$B:$V,21,0))</f>
        <v/>
      </c>
      <c r="Z338" s="22" t="str">
        <f>VLOOKUP(E338,[3]Relatório!$B$1:$AK$65536,36,0)</f>
        <v/>
      </c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VLOOKUP(A339,[2]ImportationMaterialProgrammingE!B:C,2,0)</f>
        <v>540201517</v>
      </c>
      <c r="F339" s="3" t="s">
        <v>585</v>
      </c>
      <c r="G339" s="3" t="s">
        <v>452</v>
      </c>
      <c r="H339" s="17">
        <f t="shared" ca="1" si="15"/>
        <v>77</v>
      </c>
      <c r="I339" s="15" t="e">
        <f>IF(VLOOKUP(A339,[2]ImportationMaterialProgrammingE!B:U,20,0)=0,"",VLOOKUP(A339,[2]ImportationMaterialProgrammingE!B:U,20,0))</f>
        <v>#REF!</v>
      </c>
      <c r="J339" s="15" t="str">
        <f>IF(VLOOKUP(A339,[2]ImportationMaterialProgrammingE!B:Y,24,0)&lt;&gt;"","Sim","Não")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VLOOKUP(A339,[2]ImportationMaterialProgrammingE!B:AN,39,0)</f>
        <v>2204074496</v>
      </c>
      <c r="R339" s="22">
        <f>VLOOKUP(E339,[3]Relatório!$B$1:$AK$65536,29,0)</f>
        <v>44623</v>
      </c>
      <c r="S339" s="17" t="str">
        <f>VLOOKUP(A339,[2]ImportationMaterialProgrammingE!B:F,5,0)</f>
        <v>VERDE</v>
      </c>
      <c r="T339" s="22">
        <f>VLOOKUP(E339,[3]Relatório!$B$1:$AK$65536,33,0)</f>
        <v>44624</v>
      </c>
      <c r="U339" s="18">
        <f t="shared" ca="1" si="17"/>
        <v>10</v>
      </c>
      <c r="X339" s="15" t="str">
        <f>VLOOKUP(A339,[2]ImportationMaterialProgrammingE!B:X,23,0)</f>
        <v/>
      </c>
      <c r="Y339" s="1" t="str">
        <f>IF(X339="DTA TRANSP","",VLOOKUP(A339,[2]ImportationMaterialProgrammingE!$B:$V,21,0))</f>
        <v/>
      </c>
      <c r="Z339" s="22" t="str">
        <f>VLOOKUP(E339,[3]Relatório!$B$1:$AK$65536,36,0)</f>
        <v/>
      </c>
      <c r="AC339" s="24"/>
      <c r="AD339" s="24"/>
      <c r="AE339" s="24"/>
      <c r="AF339" s="24"/>
    </row>
    <row r="340" spans="1:32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VLOOKUP(A340,[2]ImportationMaterialProgrammingE!B:C,2,0)</f>
        <v>540201530</v>
      </c>
      <c r="F340" s="3" t="s">
        <v>585</v>
      </c>
      <c r="G340" s="3" t="s">
        <v>452</v>
      </c>
      <c r="H340" s="17">
        <f t="shared" ca="1" si="15"/>
        <v>77</v>
      </c>
      <c r="I340" s="15" t="str">
        <f>IF(VLOOKUP(A340,[2]ImportationMaterialProgrammingE!B:U,20,0)=0,"",VLOOKUP(A340,[2]ImportationMaterialProgrammingE!B:U,20,0))</f>
        <v>21/03/2022</v>
      </c>
      <c r="J340" s="15" t="str">
        <f>IF(VLOOKUP(A340,[2]ImportationMaterialProgrammingE!B:Y,24,0)&lt;&gt;"","Sim","Não")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P340" s="3" t="s">
        <v>586</v>
      </c>
      <c r="Q340" s="16" t="str">
        <f>VLOOKUP(A340,[2]ImportationMaterialProgrammingE!B:AN,39,0)</f>
        <v xml:space="preserve">          </v>
      </c>
      <c r="R340" s="22" t="str">
        <f>VLOOKUP(E340,[3]Relatório!$B$1:$AK$65536,29,0)</f>
        <v/>
      </c>
      <c r="S340" s="17" t="str">
        <f>VLOOKUP(A340,[2]ImportationMaterialProgrammingE!B:F,5,0)</f>
        <v/>
      </c>
      <c r="T340" s="22" t="str">
        <f>VLOOKUP(E340,[3]Relatório!$B$1:$AK$65536,33,0)</f>
        <v/>
      </c>
      <c r="U340" s="18" t="str">
        <f t="shared" ca="1" si="17"/>
        <v/>
      </c>
      <c r="V340" s="3" t="s">
        <v>455</v>
      </c>
      <c r="X340" s="15" t="str">
        <f>VLOOKUP(A340,[2]ImportationMaterialProgrammingE!B:X,23,0)</f>
        <v>SBL</v>
      </c>
      <c r="Y340" s="1" t="str">
        <f>IF(X340="DTA TRANSP","",VLOOKUP(A340,[2]ImportationMaterialProgrammingE!$B:$V,21,0))</f>
        <v/>
      </c>
      <c r="Z340" s="22" t="str">
        <f>VLOOKUP(E340,[3]Relatório!$B$1:$AK$65536,36,0)</f>
        <v/>
      </c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VLOOKUP(A341,[2]ImportationMaterialProgrammingE!B:C,2,0)</f>
        <v>540201546</v>
      </c>
      <c r="F341" s="3" t="s">
        <v>585</v>
      </c>
      <c r="G341" s="3" t="s">
        <v>452</v>
      </c>
      <c r="H341" s="17">
        <f t="shared" ca="1" si="15"/>
        <v>77</v>
      </c>
      <c r="I341" s="15" t="str">
        <f>IF(VLOOKUP(A341,[2]ImportationMaterialProgrammingE!B:U,20,0)=0,"",VLOOKUP(A341,[2]ImportationMaterialProgrammingE!B:U,20,0))</f>
        <v>04/03/2022</v>
      </c>
      <c r="J341" s="15" t="str">
        <f>IF(VLOOKUP(A341,[2]ImportationMaterialProgrammingE!B:Y,24,0)&lt;&gt;"","Sim","Não")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VLOOKUP(A341,[2]ImportationMaterialProgrammingE!B:AN,39,0)</f>
        <v>2204074534</v>
      </c>
      <c r="R341" s="22">
        <f>VLOOKUP(E341,[3]Relatório!$B$1:$AK$65536,29,0)</f>
        <v>44623</v>
      </c>
      <c r="S341" s="17" t="str">
        <f>VLOOKUP(A341,[2]ImportationMaterialProgrammingE!B:F,5,0)</f>
        <v>VERDE</v>
      </c>
      <c r="T341" s="22">
        <f>VLOOKUP(E341,[3]Relatório!$B$1:$AK$65536,33,0)</f>
        <v>44624</v>
      </c>
      <c r="U341" s="18">
        <f t="shared" ca="1" si="17"/>
        <v>10</v>
      </c>
      <c r="V341" s="3" t="s">
        <v>458</v>
      </c>
      <c r="W341" s="3" t="s">
        <v>584</v>
      </c>
      <c r="X341" s="15" t="str">
        <f>VLOOKUP(A341,[2]ImportationMaterialProgrammingE!B:X,23,0)</f>
        <v>SBL</v>
      </c>
      <c r="Y341" s="1" t="str">
        <f>IF(X341="DTA TRANSP","",VLOOKUP(A341,[2]ImportationMaterialProgrammingE!$B:$V,21,0))</f>
        <v>04/03/2022</v>
      </c>
      <c r="Z341" s="22">
        <f>VLOOKUP(E341,[3]Relatório!$B$1:$AK$65536,36,0)</f>
        <v>44627</v>
      </c>
      <c r="AA341" s="3" t="s">
        <v>457</v>
      </c>
      <c r="AC341" s="24"/>
      <c r="AD341" s="24"/>
      <c r="AE341" s="24"/>
      <c r="AF341" s="24"/>
    </row>
    <row r="342" spans="1:32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VLOOKUP(A342,[2]ImportationMaterialProgrammingE!B:C,2,0)</f>
        <v>540201547</v>
      </c>
      <c r="F342" s="3" t="s">
        <v>585</v>
      </c>
      <c r="G342" s="3" t="s">
        <v>452</v>
      </c>
      <c r="H342" s="17">
        <f t="shared" ca="1" si="15"/>
        <v>77</v>
      </c>
      <c r="I342" s="15" t="e">
        <f>IF(VLOOKUP(A342,[2]ImportationMaterialProgrammingE!B:U,20,0)=0,"",VLOOKUP(A342,[2]ImportationMaterialProgrammingE!B:U,20,0))</f>
        <v>#REF!</v>
      </c>
      <c r="J342" s="15" t="str">
        <f>IF(VLOOKUP(A342,[2]ImportationMaterialProgrammingE!B:Y,24,0)&lt;&gt;"","Sim","Não")</f>
        <v>Não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VLOOKUP(A342,[2]ImportationMaterialProgrammingE!B:AN,39,0)</f>
        <v xml:space="preserve">          </v>
      </c>
      <c r="R342" s="22" t="str">
        <f>VLOOKUP(E342,[3]Relatório!$B$1:$AK$65536,29,0)</f>
        <v/>
      </c>
      <c r="S342" s="17" t="str">
        <f>VLOOKUP(A342,[2]ImportationMaterialProgrammingE!B:F,5,0)</f>
        <v/>
      </c>
      <c r="T342" s="22" t="str">
        <f>VLOOKUP(E342,[3]Relatório!$B$1:$AK$65536,33,0)</f>
        <v/>
      </c>
      <c r="U342" s="18" t="str">
        <f t="shared" ca="1" si="17"/>
        <v/>
      </c>
      <c r="V342" s="3" t="s">
        <v>455</v>
      </c>
      <c r="X342" s="15" t="str">
        <f>VLOOKUP(A342,[2]ImportationMaterialProgrammingE!B:X,23,0)</f>
        <v/>
      </c>
      <c r="Y342" s="1" t="str">
        <f>IF(X342="DTA TRANSP","",VLOOKUP(A342,[2]ImportationMaterialProgrammingE!$B:$V,21,0))</f>
        <v/>
      </c>
      <c r="Z342" s="22" t="str">
        <f>VLOOKUP(E342,[3]Relatório!$B$1:$AK$65536,36,0)</f>
        <v/>
      </c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VLOOKUP(A343,[2]ImportationMaterialProgrammingE!B:C,2,0)</f>
        <v>540201548</v>
      </c>
      <c r="F343" s="3" t="s">
        <v>585</v>
      </c>
      <c r="G343" s="3" t="s">
        <v>452</v>
      </c>
      <c r="H343" s="17">
        <f t="shared" ca="1" si="15"/>
        <v>77</v>
      </c>
      <c r="I343" s="15" t="str">
        <f>IF(VLOOKUP(A343,[2]ImportationMaterialProgrammingE!B:U,20,0)=0,"",VLOOKUP(A343,[2]ImportationMaterialProgrammingE!B:U,20,0))</f>
        <v>08/03/2022</v>
      </c>
      <c r="J343" s="15" t="str">
        <f>IF(VLOOKUP(A343,[2]ImportationMaterialProgrammingE!B:Y,24,0)&lt;&gt;"","Sim","Não")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VLOOKUP(A343,[2]ImportationMaterialProgrammingE!B:AN,39,0)</f>
        <v>2204072450</v>
      </c>
      <c r="R343" s="22">
        <f>VLOOKUP(E343,[3]Relatório!$B$1:$AK$65536,29,0)</f>
        <v>44623</v>
      </c>
      <c r="S343" s="17" t="str">
        <f>VLOOKUP(A343,[2]ImportationMaterialProgrammingE!B:F,5,0)</f>
        <v>VERDE</v>
      </c>
      <c r="T343" s="22">
        <f>VLOOKUP(E343,[3]Relatório!$B$1:$AK$65536,33,0)</f>
        <v>44624</v>
      </c>
      <c r="U343" s="18">
        <f t="shared" ca="1" si="17"/>
        <v>10</v>
      </c>
      <c r="V343" s="3" t="s">
        <v>458</v>
      </c>
      <c r="X343" s="15" t="str">
        <f>VLOOKUP(A343,[2]ImportationMaterialProgrammingE!B:X,23,0)</f>
        <v>MBB</v>
      </c>
      <c r="Y343" s="1" t="str">
        <f>IF(X343="DTA TRANSP","",VLOOKUP(A343,[2]ImportationMaterialProgrammingE!$B:$V,21,0))</f>
        <v>08/03/2022</v>
      </c>
      <c r="Z343" s="22">
        <f>VLOOKUP(E343,[3]Relatório!$B$1:$AK$65536,36,0)</f>
        <v>44628</v>
      </c>
      <c r="AA343" s="3" t="s">
        <v>457</v>
      </c>
      <c r="AC343" s="24"/>
      <c r="AD343" s="24"/>
      <c r="AE343" s="24"/>
      <c r="AF343" s="24"/>
    </row>
    <row r="344" spans="1:32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VLOOKUP(A344,[2]ImportationMaterialProgrammingE!B:C,2,0)</f>
        <v>540201549</v>
      </c>
      <c r="F344" s="3" t="s">
        <v>585</v>
      </c>
      <c r="G344" s="3" t="s">
        <v>452</v>
      </c>
      <c r="H344" s="17">
        <f t="shared" ca="1" si="15"/>
        <v>77</v>
      </c>
      <c r="I344" s="15" t="e">
        <f>IF(VLOOKUP(A344,[2]ImportationMaterialProgrammingE!B:U,20,0)=0,"",VLOOKUP(A344,[2]ImportationMaterialProgrammingE!B:U,20,0))</f>
        <v>#REF!</v>
      </c>
      <c r="J344" s="15" t="str">
        <f>IF(VLOOKUP(A344,[2]ImportationMaterialProgrammingE!B:Y,24,0)&lt;&gt;"","Sim","Não")</f>
        <v>Não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P344" s="3" t="s">
        <v>586</v>
      </c>
      <c r="Q344" s="16" t="str">
        <f>VLOOKUP(A344,[2]ImportationMaterialProgrammingE!B:AN,39,0)</f>
        <v xml:space="preserve">          </v>
      </c>
      <c r="R344" s="22" t="str">
        <f>VLOOKUP(E344,[3]Relatório!$B$1:$AK$65536,29,0)</f>
        <v/>
      </c>
      <c r="S344" s="17" t="str">
        <f>VLOOKUP(A344,[2]ImportationMaterialProgrammingE!B:F,5,0)</f>
        <v/>
      </c>
      <c r="T344" s="22" t="str">
        <f>VLOOKUP(E344,[3]Relatório!$B$1:$AK$65536,33,0)</f>
        <v/>
      </c>
      <c r="U344" s="18" t="str">
        <f t="shared" ca="1" si="17"/>
        <v/>
      </c>
      <c r="V344" s="3" t="s">
        <v>455</v>
      </c>
      <c r="X344" s="15" t="str">
        <f>VLOOKUP(A344,[2]ImportationMaterialProgrammingE!B:X,23,0)</f>
        <v/>
      </c>
      <c r="Y344" s="1" t="str">
        <f>IF(X344="DTA TRANSP","",VLOOKUP(A344,[2]ImportationMaterialProgrammingE!$B:$V,21,0))</f>
        <v/>
      </c>
      <c r="Z344" s="22" t="str">
        <f>VLOOKUP(E344,[3]Relatório!$B$1:$AK$65536,36,0)</f>
        <v/>
      </c>
      <c r="AC344" s="24"/>
      <c r="AD344" s="24"/>
      <c r="AE344" s="24"/>
      <c r="AF344" s="24"/>
    </row>
    <row r="345" spans="1:32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VLOOKUP(A345,[2]ImportationMaterialProgrammingE!B:C,2,0)</f>
        <v>540201551</v>
      </c>
      <c r="F345" s="3" t="s">
        <v>585</v>
      </c>
      <c r="G345" s="3" t="s">
        <v>452</v>
      </c>
      <c r="H345" s="17">
        <f t="shared" ca="1" si="15"/>
        <v>77</v>
      </c>
      <c r="I345" s="15" t="e">
        <f>IF(VLOOKUP(A345,[2]ImportationMaterialProgrammingE!B:U,20,0)=0,"",VLOOKUP(A345,[2]ImportationMaterialProgrammingE!B:U,20,0))</f>
        <v>#REF!</v>
      </c>
      <c r="J345" s="15" t="str">
        <f>IF(VLOOKUP(A345,[2]ImportationMaterialProgrammingE!B:Y,24,0)&lt;&gt;"","Sim","Não")</f>
        <v>Não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P345" s="3" t="s">
        <v>586</v>
      </c>
      <c r="Q345" s="16" t="str">
        <f>VLOOKUP(A345,[2]ImportationMaterialProgrammingE!B:AN,39,0)</f>
        <v xml:space="preserve">          </v>
      </c>
      <c r="R345" s="22" t="str">
        <f>VLOOKUP(E345,[3]Relatório!$B$1:$AK$65536,29,0)</f>
        <v/>
      </c>
      <c r="S345" s="17" t="str">
        <f>VLOOKUP(A345,[2]ImportationMaterialProgrammingE!B:F,5,0)</f>
        <v/>
      </c>
      <c r="T345" s="22" t="str">
        <f>VLOOKUP(E345,[3]Relatório!$B$1:$AK$65536,33,0)</f>
        <v/>
      </c>
      <c r="U345" s="18" t="str">
        <f t="shared" ca="1" si="17"/>
        <v/>
      </c>
      <c r="V345" s="3" t="s">
        <v>455</v>
      </c>
      <c r="X345" s="15" t="str">
        <f>VLOOKUP(A345,[2]ImportationMaterialProgrammingE!B:X,23,0)</f>
        <v>SBL</v>
      </c>
      <c r="Y345" s="1" t="str">
        <f>IF(X345="DTA TRANSP","",VLOOKUP(A345,[2]ImportationMaterialProgrammingE!$B:$V,21,0))</f>
        <v/>
      </c>
      <c r="Z345" s="22" t="str">
        <f>VLOOKUP(E345,[3]Relatório!$B$1:$AK$65536,36,0)</f>
        <v/>
      </c>
      <c r="AC345" s="24"/>
      <c r="AD345" s="24"/>
      <c r="AE345" s="24"/>
      <c r="AF345" s="24"/>
    </row>
    <row r="346" spans="1:32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VLOOKUP(A346,[2]ImportationMaterialProgrammingE!B:C,2,0)</f>
        <v>540201550</v>
      </c>
      <c r="F346" s="3" t="s">
        <v>585</v>
      </c>
      <c r="G346" s="3" t="s">
        <v>452</v>
      </c>
      <c r="H346" s="17">
        <f t="shared" ca="1" si="15"/>
        <v>77</v>
      </c>
      <c r="I346" s="15" t="str">
        <f>IF(VLOOKUP(A346,[2]ImportationMaterialProgrammingE!B:U,20,0)=0,"",VLOOKUP(A346,[2]ImportationMaterialProgrammingE!B:U,20,0))</f>
        <v>23/02/2022</v>
      </c>
      <c r="J346" s="15" t="str">
        <f>IF(VLOOKUP(A346,[2]ImportationMaterialProgrammingE!B:Y,24,0)&lt;&gt;"","Sim","Não")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VLOOKUP(A346,[2]ImportationMaterialProgrammingE!B:AN,39,0)</f>
        <v>2203846126</v>
      </c>
      <c r="R346" s="22">
        <f>VLOOKUP(E346,[3]Relatório!$B$1:$AK$65536,29,0)</f>
        <v>44617</v>
      </c>
      <c r="S346" s="17" t="str">
        <f>VLOOKUP(A346,[2]ImportationMaterialProgrammingE!B:F,5,0)</f>
        <v>VERDE</v>
      </c>
      <c r="T346" s="22">
        <f>VLOOKUP(E346,[3]Relatório!$B$1:$AK$65536,33,0)</f>
        <v>44623</v>
      </c>
      <c r="U346" s="18">
        <f t="shared" ca="1" si="17"/>
        <v>9</v>
      </c>
      <c r="V346" s="3" t="s">
        <v>455</v>
      </c>
      <c r="X346" s="15" t="str">
        <f>VLOOKUP(A346,[2]ImportationMaterialProgrammingE!B:X,23,0)</f>
        <v>MBB</v>
      </c>
      <c r="Y346" s="1" t="str">
        <f>IF(X346="DTA TRANSP","",VLOOKUP(A346,[2]ImportationMaterialProgrammingE!$B:$V,21,0))</f>
        <v>03/03/2022</v>
      </c>
      <c r="Z346" s="22">
        <f>VLOOKUP(E346,[3]Relatório!$B$1:$AK$65536,36,0)</f>
        <v>44623</v>
      </c>
      <c r="AA346" s="3" t="s">
        <v>457</v>
      </c>
      <c r="AC346" s="24"/>
      <c r="AD346" s="24"/>
      <c r="AE346" s="24"/>
      <c r="AF346" s="24"/>
    </row>
    <row r="347" spans="1:32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VLOOKUP(A347,[2]ImportationMaterialProgrammingE!B:C,2,0)</f>
        <v>540201473</v>
      </c>
      <c r="F347" s="3" t="s">
        <v>585</v>
      </c>
      <c r="G347" s="3" t="s">
        <v>452</v>
      </c>
      <c r="H347" s="17">
        <f t="shared" ca="1" si="15"/>
        <v>77</v>
      </c>
      <c r="I347" s="15" t="str">
        <f>IF(VLOOKUP(A347,[2]ImportationMaterialProgrammingE!B:U,20,0)=0,"",VLOOKUP(A347,[2]ImportationMaterialProgrammingE!B:U,20,0))</f>
        <v>25/02/2022</v>
      </c>
      <c r="J347" s="15" t="str">
        <f>IF(VLOOKUP(A347,[2]ImportationMaterialProgrammingE!B:Y,24,0)&lt;&gt;"","Sim","Não")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VLOOKUP(A347,[2]ImportationMaterialProgrammingE!B:AN,39,0)</f>
        <v xml:space="preserve">          </v>
      </c>
      <c r="R347" s="22">
        <f>VLOOKUP(E347,[3]Relatório!$B$1:$AK$65536,29,0)</f>
        <v>44629</v>
      </c>
      <c r="S347" s="17" t="str">
        <f>VLOOKUP(A347,[2]ImportationMaterialProgrammingE!B:F,5,0)</f>
        <v/>
      </c>
      <c r="T347" s="22" t="str">
        <f>VLOOKUP(E347,[3]Relatório!$B$1:$AK$65536,33,0)</f>
        <v/>
      </c>
      <c r="U347" s="18" t="str">
        <f t="shared" ca="1" si="17"/>
        <v/>
      </c>
      <c r="X347" s="15" t="str">
        <f>VLOOKUP(A347,[2]ImportationMaterialProgrammingE!B:X,23,0)</f>
        <v/>
      </c>
      <c r="Y347" s="1" t="str">
        <f>IF(X347="DTA TRANSP","",VLOOKUP(A347,[2]ImportationMaterialProgrammingE!$B:$V,21,0))</f>
        <v/>
      </c>
      <c r="Z347" s="22" t="str">
        <f>VLOOKUP(E347,[3]Relatório!$B$1:$AK$65536,36,0)</f>
        <v/>
      </c>
      <c r="AC347" s="24"/>
      <c r="AD347" s="24"/>
      <c r="AE347" s="24"/>
      <c r="AF347" s="24"/>
    </row>
    <row r="348" spans="1:32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VLOOKUP(A348,[2]ImportationMaterialProgrammingE!B:C,2,0)</f>
        <v>540201552</v>
      </c>
      <c r="F348" s="3" t="s">
        <v>585</v>
      </c>
      <c r="G348" s="3" t="s">
        <v>452</v>
      </c>
      <c r="H348" s="17">
        <f t="shared" ca="1" si="15"/>
        <v>77</v>
      </c>
      <c r="I348" s="15" t="e">
        <f>IF(VLOOKUP(A348,[2]ImportationMaterialProgrammingE!B:U,20,0)=0,"",VLOOKUP(A348,[2]ImportationMaterialProgrammingE!B:U,20,0))</f>
        <v>#REF!</v>
      </c>
      <c r="J348" s="15" t="str">
        <f>IF(VLOOKUP(A348,[2]ImportationMaterialProgrammingE!B:Y,24,0)&lt;&gt;"","Sim","Não")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P348" s="3" t="s">
        <v>586</v>
      </c>
      <c r="Q348" s="16" t="str">
        <f>VLOOKUP(A348,[2]ImportationMaterialProgrammingE!B:AN,39,0)</f>
        <v xml:space="preserve">          </v>
      </c>
      <c r="R348" s="22" t="str">
        <f>VLOOKUP(E348,[3]Relatório!$B$1:$AK$65536,29,0)</f>
        <v/>
      </c>
      <c r="S348" s="17" t="str">
        <f>VLOOKUP(A348,[2]ImportationMaterialProgrammingE!B:F,5,0)</f>
        <v/>
      </c>
      <c r="T348" s="22" t="str">
        <f>VLOOKUP(E348,[3]Relatório!$B$1:$AK$65536,33,0)</f>
        <v/>
      </c>
      <c r="U348" s="18" t="str">
        <f t="shared" ca="1" si="17"/>
        <v/>
      </c>
      <c r="V348" s="3" t="s">
        <v>455</v>
      </c>
      <c r="X348" s="15" t="str">
        <f>VLOOKUP(A348,[2]ImportationMaterialProgrammingE!B:X,23,0)</f>
        <v/>
      </c>
      <c r="Y348" s="1" t="str">
        <f>IF(X348="DTA TRANSP","",VLOOKUP(A348,[2]ImportationMaterialProgrammingE!$B:$V,21,0))</f>
        <v/>
      </c>
      <c r="Z348" s="22" t="str">
        <f>VLOOKUP(E348,[3]Relatório!$B$1:$AK$65536,36,0)</f>
        <v/>
      </c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VLOOKUP(A349,[2]ImportationMaterialProgrammingE!B:C,2,0)</f>
        <v>540201553</v>
      </c>
      <c r="F349" s="3" t="s">
        <v>585</v>
      </c>
      <c r="G349" s="3" t="s">
        <v>452</v>
      </c>
      <c r="H349" s="17">
        <f t="shared" ca="1" si="15"/>
        <v>77</v>
      </c>
      <c r="I349" s="15" t="str">
        <f>IF(VLOOKUP(A349,[2]ImportationMaterialProgrammingE!B:U,20,0)=0,"",VLOOKUP(A349,[2]ImportationMaterialProgrammingE!B:U,20,0))</f>
        <v>07/03/2022</v>
      </c>
      <c r="J349" s="15" t="str">
        <f>IF(VLOOKUP(A349,[2]ImportationMaterialProgrammingE!B:Y,24,0)&lt;&gt;"","Sim","Não")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VLOOKUP(A349,[2]ImportationMaterialProgrammingE!B:AN,39,0)</f>
        <v>2204072396</v>
      </c>
      <c r="R349" s="22">
        <f>VLOOKUP(E349,[3]Relatório!$B$1:$AK$65536,29,0)</f>
        <v>44623</v>
      </c>
      <c r="S349" s="17" t="str">
        <f>VLOOKUP(A349,[2]ImportationMaterialProgrammingE!B:F,5,0)</f>
        <v>VERDE</v>
      </c>
      <c r="T349" s="22">
        <f>VLOOKUP(E349,[3]Relatório!$B$1:$AK$65536,33,0)</f>
        <v>44624</v>
      </c>
      <c r="U349" s="18">
        <f t="shared" ca="1" si="17"/>
        <v>10</v>
      </c>
      <c r="V349" s="3" t="s">
        <v>458</v>
      </c>
      <c r="W349" s="3" t="s">
        <v>584</v>
      </c>
      <c r="X349" s="15" t="str">
        <f>VLOOKUP(A349,[2]ImportationMaterialProgrammingE!B:X,23,0)</f>
        <v>SBL</v>
      </c>
      <c r="Y349" s="1" t="str">
        <f>IF(X349="DTA TRANSP","",VLOOKUP(A349,[2]ImportationMaterialProgrammingE!$B:$V,21,0))</f>
        <v>07/03/2022</v>
      </c>
      <c r="Z349" s="22">
        <f>VLOOKUP(E349,[3]Relatório!$B$1:$AK$65536,36,0)</f>
        <v>44627</v>
      </c>
      <c r="AA349" s="3" t="s">
        <v>457</v>
      </c>
      <c r="AC349" s="24"/>
      <c r="AD349" s="24"/>
      <c r="AE349" s="24"/>
      <c r="AF349" s="24"/>
    </row>
    <row r="350" spans="1:32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VLOOKUP(A350,[2]ImportationMaterialProgrammingE!B:C,2,0)</f>
        <v>540201554</v>
      </c>
      <c r="F350" s="3" t="s">
        <v>585</v>
      </c>
      <c r="G350" s="3" t="s">
        <v>452</v>
      </c>
      <c r="H350" s="17">
        <f t="shared" ca="1" si="15"/>
        <v>77</v>
      </c>
      <c r="I350" s="15" t="e">
        <f>IF(VLOOKUP(A350,[2]ImportationMaterialProgrammingE!B:U,20,0)=0,"",VLOOKUP(A350,[2]ImportationMaterialProgrammingE!B:U,20,0))</f>
        <v>#REF!</v>
      </c>
      <c r="J350" s="15" t="str">
        <f>IF(VLOOKUP(A350,[2]ImportationMaterialProgrammingE!B:Y,24,0)&lt;&gt;"","Sim","Não")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VLOOKUP(A350,[2]ImportationMaterialProgrammingE!B:AN,39,0)</f>
        <v xml:space="preserve">          </v>
      </c>
      <c r="R350" s="22" t="str">
        <f>VLOOKUP(E350,[3]Relatório!$B$1:$AK$65536,29,0)</f>
        <v/>
      </c>
      <c r="S350" s="17" t="str">
        <f>VLOOKUP(A350,[2]ImportationMaterialProgrammingE!B:F,5,0)</f>
        <v/>
      </c>
      <c r="T350" s="22" t="str">
        <f>VLOOKUP(E350,[3]Relatório!$B$1:$AK$65536,33,0)</f>
        <v/>
      </c>
      <c r="U350" s="18" t="str">
        <f t="shared" ca="1" si="17"/>
        <v/>
      </c>
      <c r="V350" s="3" t="s">
        <v>455</v>
      </c>
      <c r="X350" s="15" t="str">
        <f>VLOOKUP(A350,[2]ImportationMaterialProgrammingE!B:X,23,0)</f>
        <v/>
      </c>
      <c r="Y350" s="1" t="str">
        <f>IF(X350="DTA TRANSP","",VLOOKUP(A350,[2]ImportationMaterialProgrammingE!$B:$V,21,0))</f>
        <v/>
      </c>
      <c r="Z350" s="22" t="str">
        <f>VLOOKUP(E350,[3]Relatório!$B$1:$AK$65536,36,0)</f>
        <v/>
      </c>
      <c r="AC350" s="24"/>
      <c r="AD350" s="24"/>
      <c r="AE350" s="24"/>
      <c r="AF350" s="24"/>
    </row>
    <row r="351" spans="1:32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VLOOKUP(A351,[2]ImportationMaterialProgrammingE!B:C,2,0)</f>
        <v>540201556</v>
      </c>
      <c r="F351" s="3" t="s">
        <v>585</v>
      </c>
      <c r="G351" s="3" t="s">
        <v>452</v>
      </c>
      <c r="H351" s="17">
        <f t="shared" ca="1" si="15"/>
        <v>77</v>
      </c>
      <c r="I351" s="15" t="e">
        <f>IF(VLOOKUP(A351,[2]ImportationMaterialProgrammingE!B:U,20,0)=0,"",VLOOKUP(A351,[2]ImportationMaterialProgrammingE!B:U,20,0))</f>
        <v>#REF!</v>
      </c>
      <c r="J351" s="15" t="str">
        <f>IF(VLOOKUP(A351,[2]ImportationMaterialProgrammingE!B:Y,24,0)&lt;&gt;"","Sim","Não")</f>
        <v>Não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P351" s="3" t="s">
        <v>586</v>
      </c>
      <c r="Q351" s="16" t="str">
        <f>VLOOKUP(A351,[2]ImportationMaterialProgrammingE!B:AN,39,0)</f>
        <v xml:space="preserve">          </v>
      </c>
      <c r="R351" s="22" t="str">
        <f>VLOOKUP(E351,[3]Relatório!$B$1:$AK$65536,29,0)</f>
        <v/>
      </c>
      <c r="S351" s="17" t="str">
        <f>VLOOKUP(A351,[2]ImportationMaterialProgrammingE!B:F,5,0)</f>
        <v/>
      </c>
      <c r="T351" s="22" t="str">
        <f>VLOOKUP(E351,[3]Relatório!$B$1:$AK$65536,33,0)</f>
        <v/>
      </c>
      <c r="U351" s="18" t="str">
        <f t="shared" ca="1" si="17"/>
        <v/>
      </c>
      <c r="V351" s="3" t="s">
        <v>455</v>
      </c>
      <c r="X351" s="15" t="str">
        <f>VLOOKUP(A351,[2]ImportationMaterialProgrammingE!B:X,23,0)</f>
        <v>SBL</v>
      </c>
      <c r="Y351" s="1" t="str">
        <f>IF(X351="DTA TRANSP","",VLOOKUP(A351,[2]ImportationMaterialProgrammingE!$B:$V,21,0))</f>
        <v/>
      </c>
      <c r="Z351" s="22" t="str">
        <f>VLOOKUP(E351,[3]Relatório!$B$1:$AK$65536,36,0)</f>
        <v/>
      </c>
      <c r="AC351" s="24"/>
      <c r="AD351" s="24"/>
      <c r="AE351" s="24"/>
      <c r="AF351" s="24"/>
    </row>
    <row r="352" spans="1:32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VLOOKUP(A352,[2]ImportationMaterialProgrammingE!B:C,2,0)</f>
        <v>540201557</v>
      </c>
      <c r="F352" s="3" t="s">
        <v>585</v>
      </c>
      <c r="G352" s="3" t="s">
        <v>452</v>
      </c>
      <c r="H352" s="17">
        <f t="shared" ca="1" si="15"/>
        <v>77</v>
      </c>
      <c r="I352" s="15" t="e">
        <f>IF(VLOOKUP(A352,[2]ImportationMaterialProgrammingE!B:U,20,0)=0,"",VLOOKUP(A352,[2]ImportationMaterialProgrammingE!B:U,20,0))</f>
        <v>#REF!</v>
      </c>
      <c r="J352" s="15" t="str">
        <f>IF(VLOOKUP(A352,[2]ImportationMaterialProgrammingE!B:Y,24,0)&lt;&gt;"","Sim","Não")</f>
        <v>Não</v>
      </c>
      <c r="K352" s="15" t="str">
        <f>IF(VLOOKUP(A352,[2]ImportationMaterialProgrammingE!B:X,23,0)="DTA TRANSP",VLOOKUP(A352,[2]ImportationMaterialProgrammingE!B:V,21,0),"")</f>
        <v/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P352" s="3" t="s">
        <v>586</v>
      </c>
      <c r="Q352" s="16" t="str">
        <f>VLOOKUP(A352,[2]ImportationMaterialProgrammingE!B:AN,39,0)</f>
        <v xml:space="preserve">          </v>
      </c>
      <c r="R352" s="22" t="str">
        <f>VLOOKUP(E352,[3]Relatório!$B$1:$AK$65536,29,0)</f>
        <v/>
      </c>
      <c r="S352" s="17" t="str">
        <f>VLOOKUP(A352,[2]ImportationMaterialProgrammingE!B:F,5,0)</f>
        <v/>
      </c>
      <c r="T352" s="22" t="str">
        <f>VLOOKUP(E352,[3]Relatório!$B$1:$AK$65536,33,0)</f>
        <v/>
      </c>
      <c r="U352" s="18" t="str">
        <f t="shared" ca="1" si="17"/>
        <v/>
      </c>
      <c r="V352" s="3" t="s">
        <v>455</v>
      </c>
      <c r="X352" s="15" t="str">
        <f>VLOOKUP(A352,[2]ImportationMaterialProgrammingE!B:X,23,0)</f>
        <v>SBL</v>
      </c>
      <c r="Y352" s="1" t="str">
        <f>IF(X352="DTA TRANSP","",VLOOKUP(A352,[2]ImportationMaterialProgrammingE!$B:$V,21,0))</f>
        <v/>
      </c>
      <c r="Z352" s="22" t="str">
        <f>VLOOKUP(E352,[3]Relatório!$B$1:$AK$65536,36,0)</f>
        <v/>
      </c>
      <c r="AC352" s="24"/>
      <c r="AD352" s="24"/>
      <c r="AE352" s="24"/>
      <c r="AF352" s="24"/>
    </row>
    <row r="353" spans="1:32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VLOOKUP(A353,[2]ImportationMaterialProgrammingE!B:C,2,0)</f>
        <v>540201558</v>
      </c>
      <c r="F353" s="3" t="s">
        <v>585</v>
      </c>
      <c r="G353" s="3" t="s">
        <v>452</v>
      </c>
      <c r="H353" s="17">
        <f t="shared" ca="1" si="15"/>
        <v>77</v>
      </c>
      <c r="I353" s="15" t="str">
        <f>IF(VLOOKUP(A353,[2]ImportationMaterialProgrammingE!B:U,20,0)=0,"",VLOOKUP(A353,[2]ImportationMaterialProgrammingE!B:U,20,0))</f>
        <v>18/03/2022</v>
      </c>
      <c r="J353" s="15" t="str">
        <f>IF(VLOOKUP(A353,[2]ImportationMaterialProgrammingE!B:Y,24,0)&lt;&gt;"","Sim","Não")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VLOOKUP(A353,[2]ImportationMaterialProgrammingE!B:AN,39,0)</f>
        <v xml:space="preserve">          </v>
      </c>
      <c r="R353" s="22" t="str">
        <f>VLOOKUP(E353,[3]Relatório!$B$1:$AK$65536,29,0)</f>
        <v/>
      </c>
      <c r="S353" s="17" t="str">
        <f>VLOOKUP(A353,[2]ImportationMaterialProgrammingE!B:F,5,0)</f>
        <v/>
      </c>
      <c r="T353" s="22" t="str">
        <f>VLOOKUP(E353,[3]Relatório!$B$1:$AK$65536,33,0)</f>
        <v/>
      </c>
      <c r="U353" s="18" t="str">
        <f t="shared" ca="1" si="17"/>
        <v/>
      </c>
      <c r="V353" s="3" t="s">
        <v>455</v>
      </c>
      <c r="X353" s="15" t="str">
        <f>VLOOKUP(A353,[2]ImportationMaterialProgrammingE!B:X,23,0)</f>
        <v>SBL</v>
      </c>
      <c r="Y353" s="1" t="str">
        <f>IF(X353="DTA TRANSP","",VLOOKUP(A353,[2]ImportationMaterialProgrammingE!$B:$V,21,0))</f>
        <v/>
      </c>
      <c r="Z353" s="22" t="str">
        <f>VLOOKUP(E353,[3]Relatório!$B$1:$AK$65536,36,0)</f>
        <v/>
      </c>
      <c r="AC353" s="24"/>
      <c r="AD353" s="24"/>
      <c r="AE353" s="24"/>
      <c r="AF353" s="24"/>
    </row>
    <row r="354" spans="1:32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VLOOKUP(A354,[2]ImportationMaterialProgrammingE!B:C,2,0)</f>
        <v>540201559</v>
      </c>
      <c r="F354" s="3" t="s">
        <v>585</v>
      </c>
      <c r="G354" s="3" t="s">
        <v>452</v>
      </c>
      <c r="H354" s="17">
        <f t="shared" ca="1" si="15"/>
        <v>77</v>
      </c>
      <c r="I354" s="15" t="e">
        <f>IF(VLOOKUP(A354,[2]ImportationMaterialProgrammingE!B:U,20,0)=0,"",VLOOKUP(A354,[2]ImportationMaterialProgrammingE!B:U,20,0))</f>
        <v>#REF!</v>
      </c>
      <c r="J354" s="15" t="str">
        <f>IF(VLOOKUP(A354,[2]ImportationMaterialProgrammingE!B:Y,24,0)&lt;&gt;"","Sim","Não")</f>
        <v>Não</v>
      </c>
      <c r="K354" s="15" t="str">
        <f>IF(VLOOKUP(A354,[2]ImportationMaterialProgrammingE!B:X,23,0)="DTA TRANSP",VLOOKUP(A354,[2]ImportationMaterialProgrammingE!B:V,21,0),"")</f>
        <v/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P354" s="3" t="s">
        <v>586</v>
      </c>
      <c r="Q354" s="16" t="str">
        <f>VLOOKUP(A354,[2]ImportationMaterialProgrammingE!B:AN,39,0)</f>
        <v xml:space="preserve">          </v>
      </c>
      <c r="R354" s="22" t="str">
        <f>VLOOKUP(E354,[3]Relatório!$B$1:$AK$65536,29,0)</f>
        <v/>
      </c>
      <c r="S354" s="17" t="str">
        <f>VLOOKUP(A354,[2]ImportationMaterialProgrammingE!B:F,5,0)</f>
        <v/>
      </c>
      <c r="T354" s="22" t="str">
        <f>VLOOKUP(E354,[3]Relatório!$B$1:$AK$65536,33,0)</f>
        <v/>
      </c>
      <c r="U354" s="18" t="str">
        <f t="shared" ca="1" si="17"/>
        <v/>
      </c>
      <c r="V354" s="3" t="s">
        <v>455</v>
      </c>
      <c r="X354" s="15" t="str">
        <f>VLOOKUP(A354,[2]ImportationMaterialProgrammingE!B:X,23,0)</f>
        <v>SBL</v>
      </c>
      <c r="Y354" s="1" t="str">
        <f>IF(X354="DTA TRANSP","",VLOOKUP(A354,[2]ImportationMaterialProgrammingE!$B:$V,21,0))</f>
        <v/>
      </c>
      <c r="Z354" s="22" t="str">
        <f>VLOOKUP(E354,[3]Relatório!$B$1:$AK$65536,36,0)</f>
        <v/>
      </c>
      <c r="AC354" s="24"/>
      <c r="AD354" s="24"/>
      <c r="AE354" s="24"/>
      <c r="AF354" s="24"/>
    </row>
    <row r="355" spans="1:32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VLOOKUP(A355,[2]ImportationMaterialProgrammingE!B:C,2,0)</f>
        <v>540201560</v>
      </c>
      <c r="F355" s="3" t="s">
        <v>585</v>
      </c>
      <c r="G355" s="3" t="s">
        <v>452</v>
      </c>
      <c r="H355" s="17">
        <f t="shared" ca="1" si="15"/>
        <v>77</v>
      </c>
      <c r="I355" s="15" t="str">
        <f>IF(VLOOKUP(A355,[2]ImportationMaterialProgrammingE!B:U,20,0)=0,"",VLOOKUP(A355,[2]ImportationMaterialProgrammingE!B:U,20,0))</f>
        <v>08/03/2022</v>
      </c>
      <c r="J355" s="15" t="str">
        <f>IF(VLOOKUP(A355,[2]ImportationMaterialProgrammingE!B:Y,24,0)&lt;&gt;"","Sim","Não")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P355" s="3" t="s">
        <v>586</v>
      </c>
      <c r="Q355" s="16" t="str">
        <f>VLOOKUP(A355,[2]ImportationMaterialProgrammingE!B:AN,39,0)</f>
        <v xml:space="preserve">          </v>
      </c>
      <c r="R355" s="22">
        <f>VLOOKUP(E355,[3]Relatório!$B$1:$AK$65536,29,0)</f>
        <v>44628</v>
      </c>
      <c r="S355" s="17" t="str">
        <f>VLOOKUP(A355,[2]ImportationMaterialProgrammingE!B:F,5,0)</f>
        <v/>
      </c>
      <c r="T355" s="22">
        <f>VLOOKUP(E355,[3]Relatório!$B$1:$AK$65536,33,0)</f>
        <v>44628</v>
      </c>
      <c r="U355" s="18">
        <f t="shared" ca="1" si="17"/>
        <v>14</v>
      </c>
      <c r="V355" s="3" t="s">
        <v>455</v>
      </c>
      <c r="X355" s="15" t="str">
        <f>VLOOKUP(A355,[2]ImportationMaterialProgrammingE!B:X,23,0)</f>
        <v>SBL</v>
      </c>
      <c r="Y355" s="1" t="str">
        <f>IF(X355="DTA TRANSP","",VLOOKUP(A355,[2]ImportationMaterialProgrammingE!$B:$V,21,0))</f>
        <v>08/03/2022</v>
      </c>
      <c r="Z355" s="22">
        <f>VLOOKUP(E355,[3]Relatório!$B$1:$AK$65536,36,0)</f>
        <v>44629</v>
      </c>
      <c r="AA355" s="3" t="s">
        <v>457</v>
      </c>
      <c r="AC355" s="24"/>
      <c r="AD355" s="24"/>
      <c r="AE355" s="24"/>
      <c r="AF355" s="24"/>
    </row>
    <row r="356" spans="1:32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VLOOKUP(A356,[2]ImportationMaterialProgrammingE!B:C,2,0)</f>
        <v>540201561</v>
      </c>
      <c r="F356" s="3" t="s">
        <v>585</v>
      </c>
      <c r="G356" s="3" t="s">
        <v>452</v>
      </c>
      <c r="H356" s="17">
        <f t="shared" ca="1" si="15"/>
        <v>77</v>
      </c>
      <c r="I356" s="15" t="str">
        <f>IF(VLOOKUP(A356,[2]ImportationMaterialProgrammingE!B:U,20,0)=0,"",VLOOKUP(A356,[2]ImportationMaterialProgrammingE!B:U,20,0))</f>
        <v>14/03/2022</v>
      </c>
      <c r="J356" s="15" t="str">
        <f>IF(VLOOKUP(A356,[2]ImportationMaterialProgrammingE!B:Y,24,0)&lt;&gt;"","Sim","Não")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VLOOKUP(A356,[2]ImportationMaterialProgrammingE!B:AN,39,0)</f>
        <v xml:space="preserve">          </v>
      </c>
      <c r="R356" s="22" t="str">
        <f>VLOOKUP(E356,[3]Relatório!$B$1:$AK$65536,29,0)</f>
        <v/>
      </c>
      <c r="S356" s="17" t="str">
        <f>VLOOKUP(A356,[2]ImportationMaterialProgrammingE!B:F,5,0)</f>
        <v/>
      </c>
      <c r="T356" s="22" t="str">
        <f>VLOOKUP(E356,[3]Relatório!$B$1:$AK$65536,33,0)</f>
        <v/>
      </c>
      <c r="U356" s="18" t="str">
        <f t="shared" ca="1" si="17"/>
        <v/>
      </c>
      <c r="V356" s="3" t="s">
        <v>455</v>
      </c>
      <c r="X356" s="15" t="str">
        <f>VLOOKUP(A356,[2]ImportationMaterialProgrammingE!B:X,23,0)</f>
        <v>SBL</v>
      </c>
      <c r="Y356" s="1" t="str">
        <f>IF(X356="DTA TRANSP","",VLOOKUP(A356,[2]ImportationMaterialProgrammingE!$B:$V,21,0))</f>
        <v/>
      </c>
      <c r="Z356" s="22" t="str">
        <f>VLOOKUP(E356,[3]Relatório!$B$1:$AK$65536,36,0)</f>
        <v/>
      </c>
      <c r="AC356" s="24"/>
      <c r="AD356" s="24"/>
      <c r="AE356" s="24"/>
      <c r="AF356" s="24"/>
    </row>
    <row r="357" spans="1:32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VLOOKUP(A357,[2]ImportationMaterialProgrammingE!B:C,2,0)</f>
        <v>540201555</v>
      </c>
      <c r="F357" s="3" t="s">
        <v>585</v>
      </c>
      <c r="G357" s="3" t="s">
        <v>452</v>
      </c>
      <c r="H357" s="17">
        <f t="shared" ca="1" si="15"/>
        <v>77</v>
      </c>
      <c r="I357" s="15" t="str">
        <f>IF(VLOOKUP(A357,[2]ImportationMaterialProgrammingE!B:U,20,0)=0,"",VLOOKUP(A357,[2]ImportationMaterialProgrammingE!B:U,20,0))</f>
        <v>23/02/2022</v>
      </c>
      <c r="J357" s="15" t="str">
        <f>IF(VLOOKUP(A357,[2]ImportationMaterialProgrammingE!B:Y,24,0)&lt;&gt;"","Sim","Não")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P357" s="3" t="s">
        <v>586</v>
      </c>
      <c r="Q357" s="16" t="str">
        <f>VLOOKUP(A357,[2]ImportationMaterialProgrammingE!B:AN,39,0)</f>
        <v>2203846134</v>
      </c>
      <c r="R357" s="22">
        <f>VLOOKUP(E357,[3]Relatório!$B$1:$AK$65536,29,0)</f>
        <v>44617</v>
      </c>
      <c r="S357" s="17" t="str">
        <f>VLOOKUP(A357,[2]ImportationMaterialProgrammingE!B:F,5,0)</f>
        <v>VERDE</v>
      </c>
      <c r="T357" s="22">
        <f>VLOOKUP(E357,[3]Relatório!$B$1:$AK$65536,33,0)</f>
        <v>44623</v>
      </c>
      <c r="U357" s="18">
        <f t="shared" ca="1" si="17"/>
        <v>9</v>
      </c>
      <c r="V357" s="3" t="s">
        <v>455</v>
      </c>
      <c r="X357" s="15" t="str">
        <f>VLOOKUP(A357,[2]ImportationMaterialProgrammingE!B:X,23,0)</f>
        <v>SBL</v>
      </c>
      <c r="Y357" s="1" t="str">
        <f>IF(X357="DTA TRANSP","",VLOOKUP(A357,[2]ImportationMaterialProgrammingE!$B:$V,21,0))</f>
        <v/>
      </c>
      <c r="Z357" s="22" t="str">
        <f>VLOOKUP(E357,[3]Relatório!$B$1:$AK$65536,36,0)</f>
        <v/>
      </c>
      <c r="AC357" s="24"/>
      <c r="AD357" s="24"/>
      <c r="AE357" s="24"/>
      <c r="AF357" s="24"/>
    </row>
    <row r="358" spans="1:32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VLOOKUP(A358,[2]ImportationMaterialProgrammingE!B:C,2,0)</f>
        <v>540201562</v>
      </c>
      <c r="F358" s="3" t="s">
        <v>585</v>
      </c>
      <c r="G358" s="3" t="s">
        <v>452</v>
      </c>
      <c r="H358" s="17">
        <f t="shared" ca="1" si="15"/>
        <v>77</v>
      </c>
      <c r="I358" s="15" t="e">
        <f>IF(VLOOKUP(A358,[2]ImportationMaterialProgrammingE!B:U,20,0)=0,"",VLOOKUP(A358,[2]ImportationMaterialProgrammingE!B:U,20,0))</f>
        <v>#REF!</v>
      </c>
      <c r="J358" s="15" t="str">
        <f>IF(VLOOKUP(A358,[2]ImportationMaterialProgrammingE!B:Y,24,0)&lt;&gt;"","Sim","Não")</f>
        <v>Não</v>
      </c>
      <c r="K358" s="15" t="str">
        <f>IF(VLOOKUP(A358,[2]ImportationMaterialProgrammingE!B:X,23,0)="DTA TRANSP",VLOOKUP(A358,[2]ImportationMaterialProgrammingE!B:V,21,0),"")</f>
        <v/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P358" s="3" t="s">
        <v>586</v>
      </c>
      <c r="Q358" s="16" t="str">
        <f>VLOOKUP(A358,[2]ImportationMaterialProgrammingE!B:AN,39,0)</f>
        <v xml:space="preserve">          </v>
      </c>
      <c r="R358" s="22" t="str">
        <f>VLOOKUP(E358,[3]Relatório!$B$1:$AK$65536,29,0)</f>
        <v/>
      </c>
      <c r="S358" s="17" t="str">
        <f>VLOOKUP(A358,[2]ImportationMaterialProgrammingE!B:F,5,0)</f>
        <v/>
      </c>
      <c r="T358" s="22" t="str">
        <f>VLOOKUP(E358,[3]Relatório!$B$1:$AK$65536,33,0)</f>
        <v/>
      </c>
      <c r="U358" s="18" t="str">
        <f t="shared" ca="1" si="17"/>
        <v/>
      </c>
      <c r="V358" s="3" t="s">
        <v>455</v>
      </c>
      <c r="X358" s="15" t="str">
        <f>VLOOKUP(A358,[2]ImportationMaterialProgrammingE!B:X,23,0)</f>
        <v>SBL</v>
      </c>
      <c r="Y358" s="1" t="str">
        <f>IF(X358="DTA TRANSP","",VLOOKUP(A358,[2]ImportationMaterialProgrammingE!$B:$V,21,0))</f>
        <v/>
      </c>
      <c r="Z358" s="22" t="str">
        <f>VLOOKUP(E358,[3]Relatório!$B$1:$AK$65536,36,0)</f>
        <v/>
      </c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VLOOKUP(A359,[2]ImportationMaterialProgrammingE!B:C,2,0)</f>
        <v>540201563</v>
      </c>
      <c r="F359" s="3" t="s">
        <v>585</v>
      </c>
      <c r="G359" s="3" t="s">
        <v>452</v>
      </c>
      <c r="H359" s="17">
        <f t="shared" ca="1" si="15"/>
        <v>77</v>
      </c>
      <c r="I359" s="15" t="str">
        <f>IF(VLOOKUP(A359,[2]ImportationMaterialProgrammingE!B:U,20,0)=0,"",VLOOKUP(A359,[2]ImportationMaterialProgrammingE!B:U,20,0))</f>
        <v>28/02/2022</v>
      </c>
      <c r="J359" s="15" t="str">
        <f>IF(VLOOKUP(A359,[2]ImportationMaterialProgrammingE!B:Y,24,0)&lt;&gt;"","Sim","Não")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VLOOKUP(A359,[2]ImportationMaterialProgrammingE!B:AN,39,0)</f>
        <v>2203972822</v>
      </c>
      <c r="R359" s="22">
        <f>VLOOKUP(E359,[3]Relatório!$B$1:$AK$65536,29,0)</f>
        <v>44622</v>
      </c>
      <c r="S359" s="17" t="str">
        <f>VLOOKUP(A359,[2]ImportationMaterialProgrammingE!B:F,5,0)</f>
        <v>VERDE</v>
      </c>
      <c r="T359" s="22">
        <f>VLOOKUP(E359,[3]Relatório!$B$1:$AK$65536,33,0)</f>
        <v>44623</v>
      </c>
      <c r="U359" s="18">
        <f t="shared" ca="1" si="17"/>
        <v>9</v>
      </c>
      <c r="V359" s="3" t="s">
        <v>458</v>
      </c>
      <c r="X359" s="15" t="str">
        <f>VLOOKUP(A359,[2]ImportationMaterialProgrammingE!B:X,23,0)</f>
        <v>MBB</v>
      </c>
      <c r="Y359" s="1" t="str">
        <f>IF(X359="DTA TRANSP","",VLOOKUP(A359,[2]ImportationMaterialProgrammingE!$B:$V,21,0))</f>
        <v>07/03/2022</v>
      </c>
      <c r="Z359" s="22">
        <f>VLOOKUP(E359,[3]Relatório!$B$1:$AK$65536,36,0)</f>
        <v>44624</v>
      </c>
      <c r="AA359" s="3" t="s">
        <v>457</v>
      </c>
      <c r="AC359" s="24"/>
      <c r="AD359" s="24"/>
      <c r="AE359" s="24"/>
      <c r="AF359" s="24"/>
    </row>
    <row r="360" spans="1:32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VLOOKUP(A360,[2]ImportationMaterialProgrammingE!B:C,2,0)</f>
        <v>540201564</v>
      </c>
      <c r="F360" s="3" t="s">
        <v>585</v>
      </c>
      <c r="G360" s="3" t="s">
        <v>452</v>
      </c>
      <c r="H360" s="17">
        <f t="shared" ca="1" si="15"/>
        <v>77</v>
      </c>
      <c r="I360" s="15" t="e">
        <f>IF(VLOOKUP(A360,[2]ImportationMaterialProgrammingE!B:U,20,0)=0,"",VLOOKUP(A360,[2]ImportationMaterialProgrammingE!B:U,20,0))</f>
        <v>#REF!</v>
      </c>
      <c r="J360" s="15" t="str">
        <f>IF(VLOOKUP(A360,[2]ImportationMaterialProgrammingE!B:Y,24,0)&lt;&gt;"","Sim","Não")</f>
        <v>Não</v>
      </c>
      <c r="K360" s="15" t="str">
        <f>IF(VLOOKUP(A360,[2]ImportationMaterialProgrammingE!B:X,23,0)="DTA TRANSP",VLOOKUP(A360,[2]ImportationMaterialProgrammingE!B:V,21,0),"")</f>
        <v/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VLOOKUP(A360,[2]ImportationMaterialProgrammingE!B:AN,39,0)</f>
        <v xml:space="preserve">          </v>
      </c>
      <c r="R360" s="22" t="str">
        <f>VLOOKUP(E360,[3]Relatório!$B$1:$AK$65536,29,0)</f>
        <v/>
      </c>
      <c r="S360" s="17" t="str">
        <f>VLOOKUP(A360,[2]ImportationMaterialProgrammingE!B:F,5,0)</f>
        <v/>
      </c>
      <c r="T360" s="22" t="str">
        <f>VLOOKUP(E360,[3]Relatório!$B$1:$AK$65536,33,0)</f>
        <v/>
      </c>
      <c r="U360" s="18" t="str">
        <f t="shared" ca="1" si="17"/>
        <v/>
      </c>
      <c r="V360" s="3" t="s">
        <v>455</v>
      </c>
      <c r="X360" s="15" t="str">
        <f>VLOOKUP(A360,[2]ImportationMaterialProgrammingE!B:X,23,0)</f>
        <v>SBL</v>
      </c>
      <c r="Y360" s="1" t="str">
        <f>IF(X360="DTA TRANSP","",VLOOKUP(A360,[2]ImportationMaterialProgrammingE!$B:$V,21,0))</f>
        <v/>
      </c>
      <c r="Z360" s="22" t="str">
        <f>VLOOKUP(E360,[3]Relatório!$B$1:$AK$65536,36,0)</f>
        <v/>
      </c>
      <c r="AC360" s="24"/>
      <c r="AD360" s="24"/>
      <c r="AE360" s="24"/>
      <c r="AF360" s="24"/>
    </row>
    <row r="361" spans="1:32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VLOOKUP(A361,[2]ImportationMaterialProgrammingE!B:C,2,0)</f>
        <v>540201628</v>
      </c>
      <c r="F361" s="3" t="s">
        <v>585</v>
      </c>
      <c r="G361" s="3" t="s">
        <v>452</v>
      </c>
      <c r="H361" s="17">
        <f t="shared" ca="1" si="15"/>
        <v>77</v>
      </c>
      <c r="I361" s="15" t="str">
        <f>IF(VLOOKUP(A361,[2]ImportationMaterialProgrammingE!B:U,20,0)=0,"",VLOOKUP(A361,[2]ImportationMaterialProgrammingE!B:U,20,0))</f>
        <v>02/03/2022</v>
      </c>
      <c r="J361" s="15" t="str">
        <f>IF(VLOOKUP(A361,[2]ImportationMaterialProgrammingE!B:Y,24,0)&lt;&gt;"","Sim","Não")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P361" s="3" t="s">
        <v>586</v>
      </c>
      <c r="Q361" s="16" t="str">
        <f>VLOOKUP(A361,[2]ImportationMaterialProgrammingE!B:AN,39,0)</f>
        <v>2203850395</v>
      </c>
      <c r="R361" s="22">
        <f>VLOOKUP(E361,[3]Relatório!$B$1:$AK$65536,29,0)</f>
        <v>44617</v>
      </c>
      <c r="S361" s="17" t="str">
        <f>VLOOKUP(A361,[2]ImportationMaterialProgrammingE!B:F,5,0)</f>
        <v>VERDE</v>
      </c>
      <c r="T361" s="22">
        <f>VLOOKUP(E361,[3]Relatório!$B$1:$AK$65536,33,0)</f>
        <v>44623</v>
      </c>
      <c r="U361" s="18">
        <f t="shared" ca="1" si="17"/>
        <v>9</v>
      </c>
      <c r="V361" s="3" t="s">
        <v>455</v>
      </c>
      <c r="X361" s="15" t="str">
        <f>VLOOKUP(A361,[2]ImportationMaterialProgrammingE!B:X,23,0)</f>
        <v>SBL</v>
      </c>
      <c r="Y361" s="1" t="str">
        <f>IF(X361="DTA TRANSP","",VLOOKUP(A361,[2]ImportationMaterialProgrammingE!$B:$V,21,0))</f>
        <v>02/03/2022</v>
      </c>
      <c r="Z361" s="22">
        <f>VLOOKUP(E361,[3]Relatório!$B$1:$AK$65536,36,0)</f>
        <v>44623</v>
      </c>
      <c r="AA361" s="3" t="s">
        <v>457</v>
      </c>
      <c r="AC361" s="24"/>
      <c r="AD361" s="24"/>
      <c r="AE361" s="24"/>
      <c r="AF361" s="24"/>
    </row>
    <row r="362" spans="1:32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VLOOKUP(A362,[2]ImportationMaterialProgrammingE!B:C,2,0)</f>
        <v>540201565</v>
      </c>
      <c r="F362" s="3" t="s">
        <v>585</v>
      </c>
      <c r="G362" s="3" t="s">
        <v>452</v>
      </c>
      <c r="H362" s="17">
        <f t="shared" ca="1" si="15"/>
        <v>77</v>
      </c>
      <c r="I362" s="15" t="e">
        <f>IF(VLOOKUP(A362,[2]ImportationMaterialProgrammingE!B:U,20,0)=0,"",VLOOKUP(A362,[2]ImportationMaterialProgrammingE!B:U,20,0))</f>
        <v>#REF!</v>
      </c>
      <c r="J362" s="15" t="str">
        <f>IF(VLOOKUP(A362,[2]ImportationMaterialProgrammingE!B:Y,24,0)&lt;&gt;"","Sim","Não")</f>
        <v>Não</v>
      </c>
      <c r="K362" s="15" t="str">
        <f>IF(VLOOKUP(A362,[2]ImportationMaterialProgrammingE!B:X,23,0)="DTA TRANSP",VLOOKUP(A362,[2]ImportationMaterialProgrammingE!B:V,21,0),"")</f>
        <v/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VLOOKUP(A362,[2]ImportationMaterialProgrammingE!B:AN,39,0)</f>
        <v xml:space="preserve">          </v>
      </c>
      <c r="R362" s="22" t="str">
        <f>VLOOKUP(E362,[3]Relatório!$B$1:$AK$65536,29,0)</f>
        <v/>
      </c>
      <c r="S362" s="17" t="str">
        <f>VLOOKUP(A362,[2]ImportationMaterialProgrammingE!B:F,5,0)</f>
        <v/>
      </c>
      <c r="T362" s="22" t="str">
        <f>VLOOKUP(E362,[3]Relatório!$B$1:$AK$65536,33,0)</f>
        <v/>
      </c>
      <c r="U362" s="18" t="str">
        <f t="shared" ca="1" si="17"/>
        <v/>
      </c>
      <c r="V362" s="3" t="s">
        <v>455</v>
      </c>
      <c r="X362" s="15" t="str">
        <f>VLOOKUP(A362,[2]ImportationMaterialProgrammingE!B:X,23,0)</f>
        <v/>
      </c>
      <c r="Y362" s="1" t="str">
        <f>IF(X362="DTA TRANSP","",VLOOKUP(A362,[2]ImportationMaterialProgrammingE!$B:$V,21,0))</f>
        <v/>
      </c>
      <c r="Z362" s="22" t="str">
        <f>VLOOKUP(E362,[3]Relatório!$B$1:$AK$65536,36,0)</f>
        <v/>
      </c>
      <c r="AC362" s="24"/>
      <c r="AD362" s="24"/>
      <c r="AE362" s="24"/>
      <c r="AF362" s="24"/>
    </row>
    <row r="363" spans="1:32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VLOOKUP(A363,[2]ImportationMaterialProgrammingE!B:C,2,0)</f>
        <v>540201566</v>
      </c>
      <c r="F363" s="3" t="s">
        <v>585</v>
      </c>
      <c r="G363" s="3" t="s">
        <v>452</v>
      </c>
      <c r="H363" s="17">
        <f t="shared" ca="1" si="15"/>
        <v>77</v>
      </c>
      <c r="I363" s="15" t="str">
        <f>IF(VLOOKUP(A363,[2]ImportationMaterialProgrammingE!B:U,20,0)=0,"",VLOOKUP(A363,[2]ImportationMaterialProgrammingE!B:U,20,0))</f>
        <v>23/02/2022</v>
      </c>
      <c r="J363" s="15" t="str">
        <f>IF(VLOOKUP(A363,[2]ImportationMaterialProgrammingE!B:Y,24,0)&lt;&gt;"","Sim","Não")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P363" s="3" t="s">
        <v>586</v>
      </c>
      <c r="Q363" s="16" t="str">
        <f>VLOOKUP(A363,[2]ImportationMaterialProgrammingE!B:AN,39,0)</f>
        <v>2203815360</v>
      </c>
      <c r="R363" s="22">
        <f>VLOOKUP(E363,[3]Relatório!$B$1:$AK$65536,29,0)</f>
        <v>44617</v>
      </c>
      <c r="S363" s="17" t="str">
        <f>VLOOKUP(A363,[2]ImportationMaterialProgrammingE!B:F,5,0)</f>
        <v>VERDE</v>
      </c>
      <c r="T363" s="22">
        <f>VLOOKUP(E363,[3]Relatório!$B$1:$AK$65536,33,0)</f>
        <v>44617</v>
      </c>
      <c r="U363" s="18">
        <f t="shared" ca="1" si="17"/>
        <v>3</v>
      </c>
      <c r="W363" s="3" t="s">
        <v>584</v>
      </c>
      <c r="X363" s="15" t="str">
        <f>VLOOKUP(A363,[2]ImportationMaterialProgrammingE!B:X,23,0)</f>
        <v>FINALIZADO</v>
      </c>
      <c r="Y363" s="1" t="str">
        <f>IF(X363="DTA TRANSP","",VLOOKUP(A363,[2]ImportationMaterialProgrammingE!$B:$V,21,0))</f>
        <v>25/02/2022</v>
      </c>
      <c r="Z363" s="22">
        <f>VLOOKUP(E363,[3]Relatório!$B$1:$AK$65536,36,0)</f>
        <v>44617</v>
      </c>
      <c r="AA363" s="3" t="s">
        <v>457</v>
      </c>
      <c r="AC363" s="24"/>
      <c r="AD363" s="24"/>
      <c r="AE363" s="24"/>
      <c r="AF363" s="24"/>
    </row>
    <row r="364" spans="1:32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VLOOKUP(A364,[2]ImportationMaterialProgrammingE!B:C,2,0)</f>
        <v>540201567</v>
      </c>
      <c r="F364" s="3" t="s">
        <v>585</v>
      </c>
      <c r="G364" s="3" t="s">
        <v>452</v>
      </c>
      <c r="H364" s="17">
        <f t="shared" ca="1" si="15"/>
        <v>77</v>
      </c>
      <c r="I364" s="15" t="str">
        <f>IF(VLOOKUP(A364,[2]ImportationMaterialProgrammingE!B:U,20,0)=0,"",VLOOKUP(A364,[2]ImportationMaterialProgrammingE!B:U,20,0))</f>
        <v>24/02/2022</v>
      </c>
      <c r="J364" s="15" t="str">
        <f>IF(VLOOKUP(A364,[2]ImportationMaterialProgrammingE!B:Y,24,0)&lt;&gt;"","Sim","Não")</f>
        <v>Não</v>
      </c>
      <c r="K364" s="15" t="str">
        <f>IF(VLOOKUP(A364,[2]ImportationMaterialProgrammingE!B:X,23,0)="DTA TRANSP",VLOOKUP(A364,[2]ImportationMaterialProgrammingE!B:V,21,0),"")</f>
        <v/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VLOOKUP(A364,[2]ImportationMaterialProgrammingE!B:AN,39,0)</f>
        <v xml:space="preserve">          </v>
      </c>
      <c r="R364" s="22" t="str">
        <f>VLOOKUP(E364,[3]Relatório!$B$1:$AK$65536,29,0)</f>
        <v/>
      </c>
      <c r="S364" s="17" t="str">
        <f>VLOOKUP(A364,[2]ImportationMaterialProgrammingE!B:F,5,0)</f>
        <v/>
      </c>
      <c r="T364" s="22" t="str">
        <f>VLOOKUP(E364,[3]Relatório!$B$1:$AK$65536,33,0)</f>
        <v/>
      </c>
      <c r="U364" s="18" t="str">
        <f t="shared" ca="1" si="17"/>
        <v/>
      </c>
      <c r="V364" s="3" t="s">
        <v>455</v>
      </c>
      <c r="X364" s="15" t="str">
        <f>VLOOKUP(A364,[2]ImportationMaterialProgrammingE!B:X,23,0)</f>
        <v>SBL</v>
      </c>
      <c r="Y364" s="1" t="str">
        <f>IF(X364="DTA TRANSP","",VLOOKUP(A364,[2]ImportationMaterialProgrammingE!$B:$V,21,0))</f>
        <v/>
      </c>
      <c r="Z364" s="22" t="str">
        <f>VLOOKUP(E364,[3]Relatório!$B$1:$AK$65536,36,0)</f>
        <v/>
      </c>
      <c r="AC364" s="24"/>
      <c r="AD364" s="24"/>
      <c r="AE364" s="24"/>
      <c r="AF364" s="24"/>
    </row>
    <row r="365" spans="1:32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VLOOKUP(A365,[2]ImportationMaterialProgrammingE!B:C,2,0)</f>
        <v>540201568</v>
      </c>
      <c r="F365" s="3" t="s">
        <v>585</v>
      </c>
      <c r="G365" s="3" t="s">
        <v>452</v>
      </c>
      <c r="H365" s="17">
        <f t="shared" ca="1" si="15"/>
        <v>77</v>
      </c>
      <c r="I365" s="15" t="e">
        <f>IF(VLOOKUP(A365,[2]ImportationMaterialProgrammingE!B:U,20,0)=0,"",VLOOKUP(A365,[2]ImportationMaterialProgrammingE!B:U,20,0))</f>
        <v>#REF!</v>
      </c>
      <c r="J365" s="15" t="str">
        <f>IF(VLOOKUP(A365,[2]ImportationMaterialProgrammingE!B:Y,24,0)&lt;&gt;"","Sim","Não")</f>
        <v>Não</v>
      </c>
      <c r="K365" s="15" t="str">
        <f>IF(VLOOKUP(A365,[2]ImportationMaterialProgrammingE!B:X,23,0)="DTA TRANSP",VLOOKUP(A365,[2]ImportationMaterialProgrammingE!B:V,21,0),"")</f>
        <v/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P365" s="3" t="s">
        <v>586</v>
      </c>
      <c r="Q365" s="16" t="str">
        <f>VLOOKUP(A365,[2]ImportationMaterialProgrammingE!B:AN,39,0)</f>
        <v xml:space="preserve">          </v>
      </c>
      <c r="R365" s="22" t="str">
        <f>VLOOKUP(E365,[3]Relatório!$B$1:$AK$65536,29,0)</f>
        <v/>
      </c>
      <c r="S365" s="17" t="str">
        <f>VLOOKUP(A365,[2]ImportationMaterialProgrammingE!B:F,5,0)</f>
        <v/>
      </c>
      <c r="T365" s="22" t="str">
        <f>VLOOKUP(E365,[3]Relatório!$B$1:$AK$65536,33,0)</f>
        <v/>
      </c>
      <c r="U365" s="18" t="str">
        <f t="shared" ca="1" si="17"/>
        <v/>
      </c>
      <c r="V365" s="3" t="s">
        <v>455</v>
      </c>
      <c r="X365" s="15" t="str">
        <f>VLOOKUP(A365,[2]ImportationMaterialProgrammingE!B:X,23,0)</f>
        <v>SBL</v>
      </c>
      <c r="Y365" s="1" t="str">
        <f>IF(X365="DTA TRANSP","",VLOOKUP(A365,[2]ImportationMaterialProgrammingE!$B:$V,21,0))</f>
        <v/>
      </c>
      <c r="Z365" s="22" t="str">
        <f>VLOOKUP(E365,[3]Relatório!$B$1:$AK$65536,36,0)</f>
        <v/>
      </c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VLOOKUP(A366,[2]ImportationMaterialProgrammingE!B:C,2,0)</f>
        <v>540201569</v>
      </c>
      <c r="F366" s="3" t="s">
        <v>585</v>
      </c>
      <c r="G366" s="3" t="s">
        <v>452</v>
      </c>
      <c r="H366" s="17">
        <f t="shared" ca="1" si="15"/>
        <v>77</v>
      </c>
      <c r="I366" s="15" t="str">
        <f>IF(VLOOKUP(A366,[2]ImportationMaterialProgrammingE!B:U,20,0)=0,"",VLOOKUP(A366,[2]ImportationMaterialProgrammingE!B:U,20,0))</f>
        <v>10/03/2022</v>
      </c>
      <c r="J366" s="15" t="str">
        <f>IF(VLOOKUP(A366,[2]ImportationMaterialProgrammingE!B:Y,24,0)&lt;&gt;"","Sim","Não")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VLOOKUP(A366,[2]ImportationMaterialProgrammingE!B:AN,39,0)</f>
        <v>2204212511</v>
      </c>
      <c r="R366" s="22">
        <f>VLOOKUP(E366,[3]Relatório!$B$1:$AK$65536,29,0)</f>
        <v>44624</v>
      </c>
      <c r="S366" s="17" t="str">
        <f>VLOOKUP(A366,[2]ImportationMaterialProgrammingE!B:F,5,0)</f>
        <v>VERDE</v>
      </c>
      <c r="T366" s="22">
        <f>VLOOKUP(E366,[3]Relatório!$B$1:$AK$65536,33,0)</f>
        <v>44627</v>
      </c>
      <c r="U366" s="18">
        <f t="shared" ca="1" si="17"/>
        <v>13</v>
      </c>
      <c r="V366" s="3" t="s">
        <v>455</v>
      </c>
      <c r="X366" s="15" t="str">
        <f>VLOOKUP(A366,[2]ImportationMaterialProgrammingE!B:X,23,0)</f>
        <v>SBL</v>
      </c>
      <c r="Y366" s="1" t="str">
        <f>IF(X366="DTA TRANSP","",VLOOKUP(A366,[2]ImportationMaterialProgrammingE!$B:$V,21,0))</f>
        <v/>
      </c>
      <c r="Z366" s="22" t="str">
        <f>VLOOKUP(E366,[3]Relatório!$B$1:$AK$65536,36,0)</f>
        <v/>
      </c>
      <c r="AC366" s="24"/>
      <c r="AD366" s="24"/>
      <c r="AE366" s="24"/>
      <c r="AF366" s="24"/>
    </row>
    <row r="367" spans="1:32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VLOOKUP(A367,[2]ImportationMaterialProgrammingE!B:C,2,0)</f>
        <v>540201570</v>
      </c>
      <c r="F367" s="3" t="s">
        <v>585</v>
      </c>
      <c r="G367" s="3" t="s">
        <v>452</v>
      </c>
      <c r="H367" s="17">
        <f t="shared" ca="1" si="15"/>
        <v>77</v>
      </c>
      <c r="I367" s="15" t="e">
        <f>IF(VLOOKUP(A367,[2]ImportationMaterialProgrammingE!B:U,20,0)=0,"",VLOOKUP(A367,[2]ImportationMaterialProgrammingE!B:U,20,0))</f>
        <v>#REF!</v>
      </c>
      <c r="J367" s="15" t="str">
        <f>IF(VLOOKUP(A367,[2]ImportationMaterialProgrammingE!B:Y,24,0)&lt;&gt;"","Sim","Não")</f>
        <v>Não</v>
      </c>
      <c r="K367" s="15" t="str">
        <f>IF(VLOOKUP(A367,[2]ImportationMaterialProgrammingE!B:X,23,0)="DTA TRANSP",VLOOKUP(A367,[2]ImportationMaterialProgrammingE!B:V,21,0),"")</f>
        <v/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VLOOKUP(A367,[2]ImportationMaterialProgrammingE!B:AN,39,0)</f>
        <v xml:space="preserve">          </v>
      </c>
      <c r="R367" s="22" t="str">
        <f>VLOOKUP(E367,[3]Relatório!$B$1:$AK$65536,29,0)</f>
        <v/>
      </c>
      <c r="S367" s="17" t="str">
        <f>VLOOKUP(A367,[2]ImportationMaterialProgrammingE!B:F,5,0)</f>
        <v/>
      </c>
      <c r="T367" s="22" t="str">
        <f>VLOOKUP(E367,[3]Relatório!$B$1:$AK$65536,33,0)</f>
        <v/>
      </c>
      <c r="U367" s="18" t="str">
        <f t="shared" ca="1" si="17"/>
        <v/>
      </c>
      <c r="V367" s="3" t="s">
        <v>455</v>
      </c>
      <c r="X367" s="15" t="str">
        <f>VLOOKUP(A367,[2]ImportationMaterialProgrammingE!B:X,23,0)</f>
        <v/>
      </c>
      <c r="Y367" s="1" t="str">
        <f>IF(X367="DTA TRANSP","",VLOOKUP(A367,[2]ImportationMaterialProgrammingE!$B:$V,21,0))</f>
        <v/>
      </c>
      <c r="Z367" s="22" t="str">
        <f>VLOOKUP(E367,[3]Relatório!$B$1:$AK$65536,36,0)</f>
        <v/>
      </c>
      <c r="AC367" s="24"/>
      <c r="AD367" s="24"/>
      <c r="AE367" s="24"/>
      <c r="AF367" s="24"/>
    </row>
    <row r="368" spans="1:32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VLOOKUP(A368,[2]ImportationMaterialProgrammingE!B:C,2,0)</f>
        <v>540201571</v>
      </c>
      <c r="F368" s="3" t="s">
        <v>585</v>
      </c>
      <c r="G368" s="3" t="s">
        <v>452</v>
      </c>
      <c r="H368" s="17">
        <f t="shared" ca="1" si="15"/>
        <v>77</v>
      </c>
      <c r="I368" s="15" t="e">
        <f>IF(VLOOKUP(A368,[2]ImportationMaterialProgrammingE!B:U,20,0)=0,"",VLOOKUP(A368,[2]ImportationMaterialProgrammingE!B:U,20,0))</f>
        <v>#REF!</v>
      </c>
      <c r="J368" s="15" t="str">
        <f>IF(VLOOKUP(A368,[2]ImportationMaterialProgrammingE!B:Y,24,0)&lt;&gt;"","Sim","Não")</f>
        <v>Não</v>
      </c>
      <c r="K368" s="15" t="str">
        <f>IF(VLOOKUP(A368,[2]ImportationMaterialProgrammingE!B:X,23,0)="DTA TRANSP",VLOOKUP(A368,[2]ImportationMaterialProgrammingE!B:V,21,0),"")</f>
        <v/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P368" s="3" t="s">
        <v>586</v>
      </c>
      <c r="Q368" s="16" t="str">
        <f>VLOOKUP(A368,[2]ImportationMaterialProgrammingE!B:AN,39,0)</f>
        <v xml:space="preserve">          </v>
      </c>
      <c r="R368" s="22" t="str">
        <f>VLOOKUP(E368,[3]Relatório!$B$1:$AK$65536,29,0)</f>
        <v/>
      </c>
      <c r="S368" s="17" t="str">
        <f>VLOOKUP(A368,[2]ImportationMaterialProgrammingE!B:F,5,0)</f>
        <v/>
      </c>
      <c r="T368" s="22" t="str">
        <f>VLOOKUP(E368,[3]Relatório!$B$1:$AK$65536,33,0)</f>
        <v/>
      </c>
      <c r="U368" s="18" t="str">
        <f t="shared" ca="1" si="17"/>
        <v/>
      </c>
      <c r="V368" s="3" t="s">
        <v>455</v>
      </c>
      <c r="X368" s="15" t="str">
        <f>VLOOKUP(A368,[2]ImportationMaterialProgrammingE!B:X,23,0)</f>
        <v/>
      </c>
      <c r="Y368" s="1" t="str">
        <f>IF(X368="DTA TRANSP","",VLOOKUP(A368,[2]ImportationMaterialProgrammingE!$B:$V,21,0))</f>
        <v/>
      </c>
      <c r="Z368" s="22" t="str">
        <f>VLOOKUP(E368,[3]Relatório!$B$1:$AK$65536,36,0)</f>
        <v/>
      </c>
      <c r="AC368" s="24"/>
      <c r="AD368" s="24"/>
      <c r="AE368" s="24"/>
      <c r="AF368" s="24"/>
    </row>
    <row r="369" spans="1:32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VLOOKUP(A369,[2]ImportationMaterialProgrammingE!B:C,2,0)</f>
        <v>540201572</v>
      </c>
      <c r="F369" s="3" t="s">
        <v>585</v>
      </c>
      <c r="G369" s="3" t="s">
        <v>452</v>
      </c>
      <c r="H369" s="17">
        <f t="shared" ca="1" si="15"/>
        <v>77</v>
      </c>
      <c r="I369" s="15" t="e">
        <f>IF(VLOOKUP(A369,[2]ImportationMaterialProgrammingE!B:U,20,0)=0,"",VLOOKUP(A369,[2]ImportationMaterialProgrammingE!B:U,20,0))</f>
        <v>#REF!</v>
      </c>
      <c r="J369" s="15" t="str">
        <f>IF(VLOOKUP(A369,[2]ImportationMaterialProgrammingE!B:Y,24,0)&lt;&gt;"","Sim","Não")</f>
        <v>Não</v>
      </c>
      <c r="K369" s="15" t="str">
        <f>IF(VLOOKUP(A369,[2]ImportationMaterialProgrammingE!B:X,23,0)="DTA TRANSP",VLOOKUP(A369,[2]ImportationMaterialProgrammingE!B:V,21,0),"")</f>
        <v/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VLOOKUP(A369,[2]ImportationMaterialProgrammingE!B:AN,39,0)</f>
        <v xml:space="preserve">          </v>
      </c>
      <c r="R369" s="22" t="str">
        <f>VLOOKUP(E369,[3]Relatório!$B$1:$AK$65536,29,0)</f>
        <v/>
      </c>
      <c r="S369" s="17" t="str">
        <f>VLOOKUP(A369,[2]ImportationMaterialProgrammingE!B:F,5,0)</f>
        <v/>
      </c>
      <c r="T369" s="22" t="str">
        <f>VLOOKUP(E369,[3]Relatório!$B$1:$AK$65536,33,0)</f>
        <v/>
      </c>
      <c r="U369" s="18" t="str">
        <f t="shared" ca="1" si="17"/>
        <v/>
      </c>
      <c r="V369" s="3" t="s">
        <v>455</v>
      </c>
      <c r="X369" s="15" t="str">
        <f>VLOOKUP(A369,[2]ImportationMaterialProgrammingE!B:X,23,0)</f>
        <v>SBL</v>
      </c>
      <c r="Y369" s="1" t="str">
        <f>IF(X369="DTA TRANSP","",VLOOKUP(A369,[2]ImportationMaterialProgrammingE!$B:$V,21,0))</f>
        <v/>
      </c>
      <c r="Z369" s="22" t="str">
        <f>VLOOKUP(E369,[3]Relatório!$B$1:$AK$65536,36,0)</f>
        <v/>
      </c>
      <c r="AC369" s="24"/>
      <c r="AD369" s="24"/>
      <c r="AE369" s="24"/>
      <c r="AF369" s="24"/>
    </row>
    <row r="370" spans="1:32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VLOOKUP(A370,[2]ImportationMaterialProgrammingE!B:C,2,0)</f>
        <v>540201581</v>
      </c>
      <c r="F370" s="3" t="s">
        <v>585</v>
      </c>
      <c r="G370" s="3" t="s">
        <v>452</v>
      </c>
      <c r="H370" s="17">
        <f t="shared" ca="1" si="15"/>
        <v>77</v>
      </c>
      <c r="I370" s="15" t="e">
        <f>IF(VLOOKUP(A370,[2]ImportationMaterialProgrammingE!B:U,20,0)=0,"",VLOOKUP(A370,[2]ImportationMaterialProgrammingE!B:U,20,0))</f>
        <v>#REF!</v>
      </c>
      <c r="J370" s="15" t="str">
        <f>IF(VLOOKUP(A370,[2]ImportationMaterialProgrammingE!B:Y,24,0)&lt;&gt;"","Sim","Não")</f>
        <v>Não</v>
      </c>
      <c r="K370" s="15" t="str">
        <f>IF(VLOOKUP(A370,[2]ImportationMaterialProgrammingE!B:X,23,0)="DTA TRANSP",VLOOKUP(A370,[2]ImportationMaterialProgrammingE!B:V,21,0),"")</f>
        <v/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VLOOKUP(A370,[2]ImportationMaterialProgrammingE!B:AN,39,0)</f>
        <v xml:space="preserve">          </v>
      </c>
      <c r="R370" s="22" t="str">
        <f>VLOOKUP(E370,[3]Relatório!$B$1:$AK$65536,29,0)</f>
        <v/>
      </c>
      <c r="S370" s="17" t="str">
        <f>VLOOKUP(A370,[2]ImportationMaterialProgrammingE!B:F,5,0)</f>
        <v/>
      </c>
      <c r="T370" s="22" t="str">
        <f>VLOOKUP(E370,[3]Relatório!$B$1:$AK$65536,33,0)</f>
        <v/>
      </c>
      <c r="U370" s="18" t="str">
        <f t="shared" ca="1" si="17"/>
        <v/>
      </c>
      <c r="V370" s="3" t="s">
        <v>455</v>
      </c>
      <c r="X370" s="15" t="str">
        <f>VLOOKUP(A370,[2]ImportationMaterialProgrammingE!B:X,23,0)</f>
        <v>SBL</v>
      </c>
      <c r="Y370" s="1" t="str">
        <f>IF(X370="DTA TRANSP","",VLOOKUP(A370,[2]ImportationMaterialProgrammingE!$B:$V,21,0))</f>
        <v/>
      </c>
      <c r="Z370" s="22" t="str">
        <f>VLOOKUP(E370,[3]Relatório!$B$1:$AK$65536,36,0)</f>
        <v/>
      </c>
      <c r="AC370" s="24"/>
      <c r="AD370" s="24"/>
      <c r="AE370" s="24"/>
      <c r="AF370" s="24"/>
    </row>
    <row r="371" spans="1:32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VLOOKUP(A371,[2]ImportationMaterialProgrammingE!B:C,2,0)</f>
        <v>540201582</v>
      </c>
      <c r="F371" s="3" t="s">
        <v>585</v>
      </c>
      <c r="G371" s="3" t="s">
        <v>452</v>
      </c>
      <c r="H371" s="17">
        <f t="shared" ca="1" si="15"/>
        <v>77</v>
      </c>
      <c r="I371" s="15" t="str">
        <f>IF(VLOOKUP(A371,[2]ImportationMaterialProgrammingE!B:U,20,0)=0,"",VLOOKUP(A371,[2]ImportationMaterialProgrammingE!B:U,20,0))</f>
        <v>02/02/2022</v>
      </c>
      <c r="J371" s="15" t="str">
        <f>IF(VLOOKUP(A371,[2]ImportationMaterialProgrammingE!B:Y,24,0)&lt;&gt;"","Sim","Não")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P371" s="3" t="s">
        <v>586</v>
      </c>
      <c r="Q371" s="16" t="str">
        <f>VLOOKUP(A371,[2]ImportationMaterialProgrammingE!B:AN,39,0)</f>
        <v>2203850387</v>
      </c>
      <c r="R371" s="22">
        <f>VLOOKUP(E371,[3]Relatório!$B$1:$AK$65536,29,0)</f>
        <v>44617</v>
      </c>
      <c r="S371" s="17" t="str">
        <f>VLOOKUP(A371,[2]ImportationMaterialProgrammingE!B:F,5,0)</f>
        <v>VERDE</v>
      </c>
      <c r="T371" s="22">
        <f>VLOOKUP(E371,[3]Relatório!$B$1:$AK$65536,33,0)</f>
        <v>44623</v>
      </c>
      <c r="U371" s="18">
        <f t="shared" ca="1" si="17"/>
        <v>9</v>
      </c>
      <c r="V371" s="3" t="s">
        <v>455</v>
      </c>
      <c r="X371" s="15" t="str">
        <f>VLOOKUP(A371,[2]ImportationMaterialProgrammingE!B:X,23,0)</f>
        <v>MBB</v>
      </c>
      <c r="Y371" s="1" t="str">
        <f>IF(X371="DTA TRANSP","",VLOOKUP(A371,[2]ImportationMaterialProgrammingE!$B:$V,21,0))</f>
        <v>02/03/2022</v>
      </c>
      <c r="Z371" s="22">
        <f>VLOOKUP(E371,[3]Relatório!$B$1:$AK$65536,36,0)</f>
        <v>44623</v>
      </c>
      <c r="AA371" s="3" t="s">
        <v>457</v>
      </c>
      <c r="AC371" s="24"/>
      <c r="AD371" s="24"/>
      <c r="AE371" s="24"/>
      <c r="AF371" s="24"/>
    </row>
    <row r="372" spans="1:32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VLOOKUP(A372,[2]ImportationMaterialProgrammingE!B:C,2,0)</f>
        <v>540201583</v>
      </c>
      <c r="F372" s="3" t="s">
        <v>585</v>
      </c>
      <c r="G372" s="3" t="s">
        <v>452</v>
      </c>
      <c r="H372" s="17">
        <f t="shared" ca="1" si="15"/>
        <v>77</v>
      </c>
      <c r="I372" s="15" t="e">
        <f>IF(VLOOKUP(A372,[2]ImportationMaterialProgrammingE!B:U,20,0)=0,"",VLOOKUP(A372,[2]ImportationMaterialProgrammingE!B:U,20,0))</f>
        <v>#REF!</v>
      </c>
      <c r="J372" s="15" t="str">
        <f>IF(VLOOKUP(A372,[2]ImportationMaterialProgrammingE!B:Y,24,0)&lt;&gt;"","Sim","Não")</f>
        <v>Não</v>
      </c>
      <c r="K372" s="15" t="str">
        <f>IF(VLOOKUP(A372,[2]ImportationMaterialProgrammingE!B:X,23,0)="DTA TRANSP",VLOOKUP(A372,[2]ImportationMaterialProgrammingE!B:V,21,0),"")</f>
        <v/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P372" s="3" t="s">
        <v>586</v>
      </c>
      <c r="Q372" s="16" t="str">
        <f>VLOOKUP(A372,[2]ImportationMaterialProgrammingE!B:AN,39,0)</f>
        <v xml:space="preserve">          </v>
      </c>
      <c r="R372" s="22" t="str">
        <f>VLOOKUP(E372,[3]Relatório!$B$1:$AK$65536,29,0)</f>
        <v/>
      </c>
      <c r="S372" s="17" t="str">
        <f>VLOOKUP(A372,[2]ImportationMaterialProgrammingE!B:F,5,0)</f>
        <v/>
      </c>
      <c r="T372" s="22" t="str">
        <f>VLOOKUP(E372,[3]Relatório!$B$1:$AK$65536,33,0)</f>
        <v/>
      </c>
      <c r="U372" s="18" t="str">
        <f t="shared" ca="1" si="17"/>
        <v/>
      </c>
      <c r="V372" s="3" t="s">
        <v>455</v>
      </c>
      <c r="X372" s="15" t="str">
        <f>VLOOKUP(A372,[2]ImportationMaterialProgrammingE!B:X,23,0)</f>
        <v>SBL</v>
      </c>
      <c r="Y372" s="1" t="str">
        <f>IF(X372="DTA TRANSP","",VLOOKUP(A372,[2]ImportationMaterialProgrammingE!$B:$V,21,0))</f>
        <v/>
      </c>
      <c r="Z372" s="22" t="str">
        <f>VLOOKUP(E372,[3]Relatório!$B$1:$AK$65536,36,0)</f>
        <v/>
      </c>
      <c r="AC372" s="24"/>
      <c r="AD372" s="24"/>
      <c r="AE372" s="24"/>
      <c r="AF372" s="24"/>
    </row>
    <row r="373" spans="1:32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VLOOKUP(A373,[2]ImportationMaterialProgrammingE!B:C,2,0)</f>
        <v>540201585</v>
      </c>
      <c r="F373" s="3" t="s">
        <v>585</v>
      </c>
      <c r="G373" s="3" t="s">
        <v>452</v>
      </c>
      <c r="H373" s="17">
        <f t="shared" ca="1" si="15"/>
        <v>77</v>
      </c>
      <c r="I373" s="15" t="e">
        <f>IF(VLOOKUP(A373,[2]ImportationMaterialProgrammingE!B:U,20,0)=0,"",VLOOKUP(A373,[2]ImportationMaterialProgrammingE!B:U,20,0))</f>
        <v>#REF!</v>
      </c>
      <c r="J373" s="15" t="str">
        <f>IF(VLOOKUP(A373,[2]ImportationMaterialProgrammingE!B:Y,24,0)&lt;&gt;"","Sim","Não")</f>
        <v>Não</v>
      </c>
      <c r="K373" s="15" t="str">
        <f>IF(VLOOKUP(A373,[2]ImportationMaterialProgrammingE!B:X,23,0)="DTA TRANSP",VLOOKUP(A373,[2]ImportationMaterialProgrammingE!B:V,21,0),"")</f>
        <v/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P373" s="3" t="s">
        <v>586</v>
      </c>
      <c r="Q373" s="16" t="str">
        <f>VLOOKUP(A373,[2]ImportationMaterialProgrammingE!B:AN,39,0)</f>
        <v xml:space="preserve">          </v>
      </c>
      <c r="R373" s="22" t="str">
        <f>VLOOKUP(E373,[3]Relatório!$B$1:$AK$65536,29,0)</f>
        <v/>
      </c>
      <c r="S373" s="17" t="str">
        <f>VLOOKUP(A373,[2]ImportationMaterialProgrammingE!B:F,5,0)</f>
        <v/>
      </c>
      <c r="T373" s="22" t="str">
        <f>VLOOKUP(E373,[3]Relatório!$B$1:$AK$65536,33,0)</f>
        <v/>
      </c>
      <c r="U373" s="18" t="str">
        <f t="shared" ca="1" si="17"/>
        <v/>
      </c>
      <c r="V373" s="3" t="s">
        <v>455</v>
      </c>
      <c r="X373" s="15" t="str">
        <f>VLOOKUP(A373,[2]ImportationMaterialProgrammingE!B:X,23,0)</f>
        <v>SBL</v>
      </c>
      <c r="Y373" s="1" t="str">
        <f>IF(X373="DTA TRANSP","",VLOOKUP(A373,[2]ImportationMaterialProgrammingE!$B:$V,21,0))</f>
        <v/>
      </c>
      <c r="Z373" s="22" t="str">
        <f>VLOOKUP(E373,[3]Relatório!$B$1:$AK$65536,36,0)</f>
        <v/>
      </c>
      <c r="AC373" s="24"/>
      <c r="AD373" s="24"/>
      <c r="AE373" s="24"/>
      <c r="AF373" s="24"/>
    </row>
    <row r="374" spans="1:32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VLOOKUP(A374,[2]ImportationMaterialProgrammingE!B:C,2,0)</f>
        <v>540201588</v>
      </c>
      <c r="F374" s="3" t="s">
        <v>585</v>
      </c>
      <c r="G374" s="3" t="s">
        <v>452</v>
      </c>
      <c r="H374" s="17">
        <f t="shared" ca="1" si="15"/>
        <v>77</v>
      </c>
      <c r="I374" s="15" t="e">
        <f>IF(VLOOKUP(A374,[2]ImportationMaterialProgrammingE!B:U,20,0)=0,"",VLOOKUP(A374,[2]ImportationMaterialProgrammingE!B:U,20,0))</f>
        <v>#REF!</v>
      </c>
      <c r="J374" s="15" t="str">
        <f>IF(VLOOKUP(A374,[2]ImportationMaterialProgrammingE!B:Y,24,0)&lt;&gt;"","Sim","Não")</f>
        <v>Não</v>
      </c>
      <c r="K374" s="15" t="str">
        <f>IF(VLOOKUP(A374,[2]ImportationMaterialProgrammingE!B:X,23,0)="DTA TRANSP",VLOOKUP(A374,[2]ImportationMaterialProgrammingE!B:V,21,0),"")</f>
        <v/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P374" s="3" t="s">
        <v>586</v>
      </c>
      <c r="Q374" s="16" t="str">
        <f>VLOOKUP(A374,[2]ImportationMaterialProgrammingE!B:AN,39,0)</f>
        <v xml:space="preserve">          </v>
      </c>
      <c r="R374" s="22" t="str">
        <f>VLOOKUP(E374,[3]Relatório!$B$1:$AK$65536,29,0)</f>
        <v/>
      </c>
      <c r="S374" s="17" t="str">
        <f>VLOOKUP(A374,[2]ImportationMaterialProgrammingE!B:F,5,0)</f>
        <v/>
      </c>
      <c r="T374" s="22" t="str">
        <f>VLOOKUP(E374,[3]Relatório!$B$1:$AK$65536,33,0)</f>
        <v/>
      </c>
      <c r="U374" s="18" t="str">
        <f t="shared" ca="1" si="17"/>
        <v/>
      </c>
      <c r="V374" s="3" t="s">
        <v>455</v>
      </c>
      <c r="X374" s="15" t="str">
        <f>VLOOKUP(A374,[2]ImportationMaterialProgrammingE!B:X,23,0)</f>
        <v>SBL</v>
      </c>
      <c r="Y374" s="1" t="str">
        <f>IF(X374="DTA TRANSP","",VLOOKUP(A374,[2]ImportationMaterialProgrammingE!$B:$V,21,0))</f>
        <v/>
      </c>
      <c r="Z374" s="22" t="str">
        <f>VLOOKUP(E374,[3]Relatório!$B$1:$AK$65536,36,0)</f>
        <v/>
      </c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VLOOKUP(A375,[2]ImportationMaterialProgrammingE!B:C,2,0)</f>
        <v>540201590</v>
      </c>
      <c r="F375" s="3" t="s">
        <v>585</v>
      </c>
      <c r="G375" s="3" t="s">
        <v>452</v>
      </c>
      <c r="H375" s="17">
        <f t="shared" ca="1" si="15"/>
        <v>77</v>
      </c>
      <c r="I375" s="15" t="str">
        <f>IF(VLOOKUP(A375,[2]ImportationMaterialProgrammingE!B:U,20,0)=0,"",VLOOKUP(A375,[2]ImportationMaterialProgrammingE!B:U,20,0))</f>
        <v>02/02/2022</v>
      </c>
      <c r="J375" s="15" t="str">
        <f>IF(VLOOKUP(A375,[2]ImportationMaterialProgrammingE!B:Y,24,0)&lt;&gt;"","Sim","Não")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VLOOKUP(A375,[2]ImportationMaterialProgrammingE!B:AN,39,0)</f>
        <v>2204050945</v>
      </c>
      <c r="R375" s="22">
        <f>VLOOKUP(E375,[3]Relatório!$B$1:$AK$65536,29,0)</f>
        <v>44623</v>
      </c>
      <c r="S375" s="17" t="str">
        <f>VLOOKUP(A375,[2]ImportationMaterialProgrammingE!B:F,5,0)</f>
        <v>VERDE</v>
      </c>
      <c r="T375" s="22">
        <f>VLOOKUP(E375,[3]Relatório!$B$1:$AK$65536,33,0)</f>
        <v>44623</v>
      </c>
      <c r="U375" s="18">
        <f t="shared" ca="1" si="17"/>
        <v>9</v>
      </c>
      <c r="V375" s="3" t="s">
        <v>455</v>
      </c>
      <c r="X375" s="15" t="str">
        <f>VLOOKUP(A375,[2]ImportationMaterialProgrammingE!B:X,23,0)</f>
        <v/>
      </c>
      <c r="Y375" s="1" t="str">
        <f>IF(X375="DTA TRANSP","",VLOOKUP(A375,[2]ImportationMaterialProgrammingE!$B:$V,21,0))</f>
        <v/>
      </c>
      <c r="Z375" s="22">
        <f>VLOOKUP(E375,[3]Relatório!$B$1:$AK$65536,36,0)</f>
        <v>44624</v>
      </c>
      <c r="AA375" s="3" t="s">
        <v>457</v>
      </c>
      <c r="AC375" s="24"/>
      <c r="AD375" s="24"/>
      <c r="AE375" s="24"/>
      <c r="AF375" s="24"/>
    </row>
    <row r="376" spans="1:32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VLOOKUP(A376,[2]ImportationMaterialProgrammingE!B:C,2,0)</f>
        <v>540201591</v>
      </c>
      <c r="F376" s="3" t="s">
        <v>585</v>
      </c>
      <c r="G376" s="3" t="s">
        <v>452</v>
      </c>
      <c r="H376" s="17">
        <f t="shared" ca="1" si="15"/>
        <v>77</v>
      </c>
      <c r="I376" s="15" t="str">
        <f>IF(VLOOKUP(A376,[2]ImportationMaterialProgrammingE!B:U,20,0)=0,"",VLOOKUP(A376,[2]ImportationMaterialProgrammingE!B:U,20,0))</f>
        <v>18/03/2022</v>
      </c>
      <c r="J376" s="15" t="str">
        <f>IF(VLOOKUP(A376,[2]ImportationMaterialProgrammingE!B:Y,24,0)&lt;&gt;"","Sim","Não")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P376" s="3" t="s">
        <v>586</v>
      </c>
      <c r="Q376" s="16" t="str">
        <f>VLOOKUP(A376,[2]ImportationMaterialProgrammingE!B:AN,39,0)</f>
        <v xml:space="preserve">          </v>
      </c>
      <c r="R376" s="22" t="str">
        <f>VLOOKUP(E376,[3]Relatório!$B$1:$AK$65536,29,0)</f>
        <v/>
      </c>
      <c r="S376" s="17" t="str">
        <f>VLOOKUP(A376,[2]ImportationMaterialProgrammingE!B:F,5,0)</f>
        <v/>
      </c>
      <c r="T376" s="22" t="str">
        <f>VLOOKUP(E376,[3]Relatório!$B$1:$AK$65536,33,0)</f>
        <v/>
      </c>
      <c r="U376" s="18" t="str">
        <f t="shared" ca="1" si="17"/>
        <v/>
      </c>
      <c r="V376" s="3" t="s">
        <v>455</v>
      </c>
      <c r="X376" s="15" t="str">
        <f>VLOOKUP(A376,[2]ImportationMaterialProgrammingE!B:X,23,0)</f>
        <v/>
      </c>
      <c r="Y376" s="1" t="str">
        <f>IF(X376="DTA TRANSP","",VLOOKUP(A376,[2]ImportationMaterialProgrammingE!$B:$V,21,0))</f>
        <v/>
      </c>
      <c r="Z376" s="22" t="str">
        <f>VLOOKUP(E376,[3]Relatório!$B$1:$AK$65536,36,0)</f>
        <v/>
      </c>
      <c r="AC376" s="24"/>
      <c r="AD376" s="24"/>
      <c r="AE376" s="24"/>
      <c r="AF376" s="24"/>
    </row>
    <row r="377" spans="1:32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VLOOKUP(A377,[2]ImportationMaterialProgrammingE!B:C,2,0)</f>
        <v>540201478</v>
      </c>
      <c r="F377" s="3" t="s">
        <v>585</v>
      </c>
      <c r="G377" s="3" t="s">
        <v>452</v>
      </c>
      <c r="H377" s="17">
        <f t="shared" ca="1" si="15"/>
        <v>77</v>
      </c>
      <c r="I377" s="15" t="str">
        <f>IF(VLOOKUP(A377,[2]ImportationMaterialProgrammingE!B:U,20,0)=0,"",VLOOKUP(A377,[2]ImportationMaterialProgrammingE!B:U,20,0))</f>
        <v>02/03/2022</v>
      </c>
      <c r="J377" s="15" t="str">
        <f>IF(VLOOKUP(A377,[2]ImportationMaterialProgrammingE!B:Y,24,0)&lt;&gt;"","Sim","Não")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VLOOKUP(A377,[2]ImportationMaterialProgrammingE!B:AN,39,0)</f>
        <v>2203846100</v>
      </c>
      <c r="R377" s="22">
        <f>VLOOKUP(E377,[3]Relatório!$B$1:$AK$65536,29,0)</f>
        <v>44617</v>
      </c>
      <c r="S377" s="17" t="str">
        <f>VLOOKUP(A377,[2]ImportationMaterialProgrammingE!B:F,5,0)</f>
        <v>VERDE</v>
      </c>
      <c r="T377" s="22">
        <f>VLOOKUP(E377,[3]Relatório!$B$1:$AK$65536,33,0)</f>
        <v>44623</v>
      </c>
      <c r="U377" s="18">
        <f t="shared" ca="1" si="17"/>
        <v>9</v>
      </c>
      <c r="X377" s="15" t="str">
        <f>VLOOKUP(A377,[2]ImportationMaterialProgrammingE!B:X,23,0)</f>
        <v>FINALIZADO</v>
      </c>
      <c r="Y377" s="1" t="str">
        <f>IF(X377="DTA TRANSP","",VLOOKUP(A377,[2]ImportationMaterialProgrammingE!$B:$V,21,0))</f>
        <v>02/03/2022</v>
      </c>
      <c r="Z377" s="22">
        <f>VLOOKUP(E377,[3]Relatório!$B$1:$AK$65536,36,0)</f>
        <v>44623</v>
      </c>
      <c r="AA377" s="3" t="s">
        <v>457</v>
      </c>
      <c r="AC377" s="24"/>
      <c r="AD377" s="24"/>
      <c r="AE377" s="24"/>
      <c r="AF377" s="24"/>
    </row>
    <row r="378" spans="1:32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VLOOKUP(A378,[2]ImportationMaterialProgrammingE!B:C,2,0)</f>
        <v>540201595</v>
      </c>
      <c r="F378" s="3" t="s">
        <v>585</v>
      </c>
      <c r="G378" s="3" t="s">
        <v>452</v>
      </c>
      <c r="H378" s="17">
        <f t="shared" ca="1" si="15"/>
        <v>77</v>
      </c>
      <c r="I378" s="15" t="e">
        <f>IF(VLOOKUP(A378,[2]ImportationMaterialProgrammingE!B:U,20,0)=0,"",VLOOKUP(A378,[2]ImportationMaterialProgrammingE!B:U,20,0))</f>
        <v>#REF!</v>
      </c>
      <c r="J378" s="15" t="str">
        <f>IF(VLOOKUP(A378,[2]ImportationMaterialProgrammingE!B:Y,24,0)&lt;&gt;"","Sim","Não")</f>
        <v>Não</v>
      </c>
      <c r="K378" s="15" t="str">
        <f>IF(VLOOKUP(A378,[2]ImportationMaterialProgrammingE!B:X,23,0)="DTA TRANSP",VLOOKUP(A378,[2]ImportationMaterialProgrammingE!B:V,21,0),"")</f>
        <v/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P378" s="3" t="s">
        <v>586</v>
      </c>
      <c r="Q378" s="16" t="str">
        <f>VLOOKUP(A378,[2]ImportationMaterialProgrammingE!B:AN,39,0)</f>
        <v xml:space="preserve">          </v>
      </c>
      <c r="R378" s="22" t="str">
        <f>VLOOKUP(E378,[3]Relatório!$B$1:$AK$65536,29,0)</f>
        <v/>
      </c>
      <c r="S378" s="17" t="str">
        <f>VLOOKUP(A378,[2]ImportationMaterialProgrammingE!B:F,5,0)</f>
        <v/>
      </c>
      <c r="T378" s="22" t="str">
        <f>VLOOKUP(E378,[3]Relatório!$B$1:$AK$65536,33,0)</f>
        <v/>
      </c>
      <c r="U378" s="18" t="str">
        <f t="shared" ca="1" si="17"/>
        <v/>
      </c>
      <c r="V378" s="3" t="s">
        <v>455</v>
      </c>
      <c r="X378" s="15" t="str">
        <f>VLOOKUP(A378,[2]ImportationMaterialProgrammingE!B:X,23,0)</f>
        <v/>
      </c>
      <c r="Y378" s="1" t="str">
        <f>IF(X378="DTA TRANSP","",VLOOKUP(A378,[2]ImportationMaterialProgrammingE!$B:$V,21,0))</f>
        <v/>
      </c>
      <c r="Z378" s="22" t="str">
        <f>VLOOKUP(E378,[3]Relatório!$B$1:$AK$65536,36,0)</f>
        <v/>
      </c>
      <c r="AC378" s="24"/>
      <c r="AD378" s="24"/>
      <c r="AE378" s="24"/>
      <c r="AF378" s="24"/>
    </row>
    <row r="379" spans="1:32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VLOOKUP(A379,[2]ImportationMaterialProgrammingE!B:C,2,0)</f>
        <v>540201599</v>
      </c>
      <c r="F379" s="3" t="s">
        <v>585</v>
      </c>
      <c r="G379" s="3" t="s">
        <v>452</v>
      </c>
      <c r="H379" s="17">
        <f t="shared" ca="1" si="15"/>
        <v>77</v>
      </c>
      <c r="I379" s="15" t="str">
        <f>IF(VLOOKUP(A379,[2]ImportationMaterialProgrammingE!B:U,20,0)=0,"",VLOOKUP(A379,[2]ImportationMaterialProgrammingE!B:U,20,0))</f>
        <v>10/03/2022</v>
      </c>
      <c r="J379" s="15" t="str">
        <f>IF(VLOOKUP(A379,[2]ImportationMaterialProgrammingE!B:Y,24,0)&lt;&gt;"","Sim","Não")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VLOOKUP(A379,[2]ImportationMaterialProgrammingE!B:AN,39,0)</f>
        <v xml:space="preserve">          </v>
      </c>
      <c r="R379" s="22" t="str">
        <f>VLOOKUP(E379,[3]Relatório!$B$1:$AK$65536,29,0)</f>
        <v/>
      </c>
      <c r="S379" s="17" t="str">
        <f>VLOOKUP(A379,[2]ImportationMaterialProgrammingE!B:F,5,0)</f>
        <v/>
      </c>
      <c r="T379" s="22" t="str">
        <f>VLOOKUP(E379,[3]Relatório!$B$1:$AK$65536,33,0)</f>
        <v/>
      </c>
      <c r="U379" s="18" t="str">
        <f t="shared" ca="1" si="17"/>
        <v/>
      </c>
      <c r="V379" s="3" t="s">
        <v>455</v>
      </c>
      <c r="X379" s="15" t="str">
        <f>VLOOKUP(A379,[2]ImportationMaterialProgrammingE!B:X,23,0)</f>
        <v>SBL</v>
      </c>
      <c r="Y379" s="1" t="str">
        <f>IF(X379="DTA TRANSP","",VLOOKUP(A379,[2]ImportationMaterialProgrammingE!$B:$V,21,0))</f>
        <v/>
      </c>
      <c r="Z379" s="22" t="str">
        <f>VLOOKUP(E379,[3]Relatório!$B$1:$AK$65536,36,0)</f>
        <v/>
      </c>
      <c r="AC379" s="24"/>
      <c r="AD379" s="24"/>
      <c r="AE379" s="24"/>
      <c r="AF379" s="24"/>
    </row>
    <row r="380" spans="1:32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VLOOKUP(A380,[2]ImportationMaterialProgrammingE!B:C,2,0)</f>
        <v>540201603</v>
      </c>
      <c r="F380" s="3" t="s">
        <v>585</v>
      </c>
      <c r="G380" s="3" t="s">
        <v>452</v>
      </c>
      <c r="H380" s="17">
        <f t="shared" ca="1" si="15"/>
        <v>77</v>
      </c>
      <c r="I380" s="15" t="str">
        <f>IF(VLOOKUP(A380,[2]ImportationMaterialProgrammingE!B:U,20,0)=0,"",VLOOKUP(A380,[2]ImportationMaterialProgrammingE!B:U,20,0))</f>
        <v>03/02/2022</v>
      </c>
      <c r="J380" s="15" t="str">
        <f>IF(VLOOKUP(A380,[2]ImportationMaterialProgrammingE!B:Y,24,0)&lt;&gt;"","Sim","Não")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P380" s="3" t="s">
        <v>586</v>
      </c>
      <c r="Q380" s="16" t="str">
        <f>VLOOKUP(A380,[2]ImportationMaterialProgrammingE!B:AN,39,0)</f>
        <v>2203818971</v>
      </c>
      <c r="R380" s="22">
        <f>VLOOKUP(E380,[3]Relatório!$B$1:$AK$65536,29,0)</f>
        <v>44617</v>
      </c>
      <c r="S380" s="17" t="str">
        <f>VLOOKUP(A380,[2]ImportationMaterialProgrammingE!B:F,5,0)</f>
        <v>VERDE</v>
      </c>
      <c r="T380" s="22">
        <f>VLOOKUP(E380,[3]Relatório!$B$1:$AK$65536,33,0)</f>
        <v>44617</v>
      </c>
      <c r="U380" s="18">
        <f t="shared" ca="1" si="17"/>
        <v>3</v>
      </c>
      <c r="V380" s="3" t="s">
        <v>455</v>
      </c>
      <c r="W380" s="3" t="s">
        <v>584</v>
      </c>
      <c r="X380" s="15" t="str">
        <f>VLOOKUP(A380,[2]ImportationMaterialProgrammingE!B:X,23,0)</f>
        <v>MBB</v>
      </c>
      <c r="Y380" s="1" t="str">
        <f>IF(X380="DTA TRANSP","",VLOOKUP(A380,[2]ImportationMaterialProgrammingE!$B:$V,21,0))</f>
        <v>03/03/2022</v>
      </c>
      <c r="Z380" s="22">
        <f>VLOOKUP(E380,[3]Relatório!$B$1:$AK$65536,36,0)</f>
        <v>44622</v>
      </c>
      <c r="AA380" s="3" t="s">
        <v>457</v>
      </c>
      <c r="AC380" s="24"/>
      <c r="AD380" s="24"/>
      <c r="AE380" s="24"/>
      <c r="AF380" s="24"/>
    </row>
    <row r="381" spans="1:32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VLOOKUP(A381,[2]ImportationMaterialProgrammingE!B:C,2,0)</f>
        <v>540201625</v>
      </c>
      <c r="F381" s="3" t="s">
        <v>585</v>
      </c>
      <c r="G381" s="3" t="s">
        <v>452</v>
      </c>
      <c r="H381" s="17">
        <f t="shared" ca="1" si="15"/>
        <v>77</v>
      </c>
      <c r="I381" s="15" t="e">
        <f>IF(VLOOKUP(A381,[2]ImportationMaterialProgrammingE!B:U,20,0)=0,"",VLOOKUP(A381,[2]ImportationMaterialProgrammingE!B:U,20,0))</f>
        <v>#REF!</v>
      </c>
      <c r="J381" s="15" t="str">
        <f>IF(VLOOKUP(A381,[2]ImportationMaterialProgrammingE!B:Y,24,0)&lt;&gt;"","Sim","Não")</f>
        <v>Não</v>
      </c>
      <c r="K381" s="15" t="str">
        <f>IF(VLOOKUP(A381,[2]ImportationMaterialProgrammingE!B:X,23,0)="DTA TRANSP",VLOOKUP(A381,[2]ImportationMaterialProgrammingE!B:V,21,0),"")</f>
        <v/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P381" s="3" t="s">
        <v>586</v>
      </c>
      <c r="Q381" s="16" t="str">
        <f>VLOOKUP(A381,[2]ImportationMaterialProgrammingE!B:AN,39,0)</f>
        <v xml:space="preserve">          </v>
      </c>
      <c r="R381" s="22" t="str">
        <f>VLOOKUP(E381,[3]Relatório!$B$1:$AK$65536,29,0)</f>
        <v/>
      </c>
      <c r="S381" s="17" t="str">
        <f>VLOOKUP(A381,[2]ImportationMaterialProgrammingE!B:F,5,0)</f>
        <v/>
      </c>
      <c r="T381" s="22" t="str">
        <f>VLOOKUP(E381,[3]Relatório!$B$1:$AK$65536,33,0)</f>
        <v/>
      </c>
      <c r="U381" s="18" t="str">
        <f t="shared" ca="1" si="17"/>
        <v/>
      </c>
      <c r="V381" s="3" t="s">
        <v>455</v>
      </c>
      <c r="X381" s="15" t="str">
        <f>VLOOKUP(A381,[2]ImportationMaterialProgrammingE!B:X,23,0)</f>
        <v/>
      </c>
      <c r="Y381" s="1" t="str">
        <f>IF(X381="DTA TRANSP","",VLOOKUP(A381,[2]ImportationMaterialProgrammingE!$B:$V,21,0))</f>
        <v/>
      </c>
      <c r="Z381" s="22" t="str">
        <f>VLOOKUP(E381,[3]Relatório!$B$1:$AK$65536,36,0)</f>
        <v/>
      </c>
      <c r="AC381" s="24"/>
      <c r="AD381" s="24"/>
      <c r="AE381" s="24"/>
      <c r="AF381" s="24"/>
    </row>
    <row r="382" spans="1:32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VLOOKUP(A382,[2]ImportationMaterialProgrammingE!B:C,2,0)</f>
        <v>540201626</v>
      </c>
      <c r="F382" s="3" t="s">
        <v>585</v>
      </c>
      <c r="G382" s="3" t="s">
        <v>452</v>
      </c>
      <c r="H382" s="17">
        <f t="shared" ca="1" si="15"/>
        <v>77</v>
      </c>
      <c r="I382" s="15" t="str">
        <f>IF(VLOOKUP(A382,[2]ImportationMaterialProgrammingE!B:U,20,0)=0,"",VLOOKUP(A382,[2]ImportationMaterialProgrammingE!B:U,20,0))</f>
        <v>25/02/2022</v>
      </c>
      <c r="J382" s="15" t="str">
        <f>IF(VLOOKUP(A382,[2]ImportationMaterialProgrammingE!B:Y,24,0)&lt;&gt;"","Sim","Não")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P382" s="3" t="s">
        <v>586</v>
      </c>
      <c r="Q382" s="16" t="str">
        <f>VLOOKUP(A382,[2]ImportationMaterialProgrammingE!B:AN,39,0)</f>
        <v>2203815182</v>
      </c>
      <c r="R382" s="22">
        <f>VLOOKUP(E382,[3]Relatório!$B$1:$AK$65536,29,0)</f>
        <v>44617</v>
      </c>
      <c r="S382" s="17" t="str">
        <f>VLOOKUP(A382,[2]ImportationMaterialProgrammingE!B:F,5,0)</f>
        <v>VERDE</v>
      </c>
      <c r="T382" s="22">
        <f>VLOOKUP(E382,[3]Relatório!$B$1:$AK$65536,33,0)</f>
        <v>44617</v>
      </c>
      <c r="U382" s="18">
        <f t="shared" ca="1" si="17"/>
        <v>3</v>
      </c>
      <c r="V382" s="3" t="s">
        <v>455</v>
      </c>
      <c r="W382" s="3" t="s">
        <v>584</v>
      </c>
      <c r="X382" s="15" t="str">
        <f>VLOOKUP(A382,[2]ImportationMaterialProgrammingE!B:X,23,0)</f>
        <v>MBB</v>
      </c>
      <c r="Y382" s="1" t="str">
        <f>IF(X382="DTA TRANSP","",VLOOKUP(A382,[2]ImportationMaterialProgrammingE!$B:$V,21,0))</f>
        <v>02/03/2022</v>
      </c>
      <c r="Z382" s="22">
        <f>VLOOKUP(E382,[3]Relatório!$B$1:$AK$65536,36,0)</f>
        <v>44617</v>
      </c>
      <c r="AA382" s="3" t="s">
        <v>457</v>
      </c>
      <c r="AC382" s="24"/>
      <c r="AD382" s="24"/>
      <c r="AE382" s="24"/>
      <c r="AF382" s="24"/>
    </row>
    <row r="383" spans="1:32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VLOOKUP(A383,[2]ImportationMaterialProgrammingE!B:C,2,0)</f>
        <v>540201627</v>
      </c>
      <c r="F383" s="3" t="s">
        <v>585</v>
      </c>
      <c r="G383" s="3" t="s">
        <v>452</v>
      </c>
      <c r="H383" s="17">
        <f t="shared" ca="1" si="15"/>
        <v>77</v>
      </c>
      <c r="I383" s="15" t="e">
        <f>IF(VLOOKUP(A383,[2]ImportationMaterialProgrammingE!B:U,20,0)=0,"",VLOOKUP(A383,[2]ImportationMaterialProgrammingE!B:U,20,0))</f>
        <v>#REF!</v>
      </c>
      <c r="J383" s="15" t="str">
        <f>IF(VLOOKUP(A383,[2]ImportationMaterialProgrammingE!B:Y,24,0)&lt;&gt;"","Sim","Não")</f>
        <v>Não</v>
      </c>
      <c r="K383" s="15" t="str">
        <f>IF(VLOOKUP(A383,[2]ImportationMaterialProgrammingE!B:X,23,0)="DTA TRANSP",VLOOKUP(A383,[2]ImportationMaterialProgrammingE!B:V,21,0),"")</f>
        <v/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P383" s="3" t="s">
        <v>586</v>
      </c>
      <c r="Q383" s="16" t="str">
        <f>VLOOKUP(A383,[2]ImportationMaterialProgrammingE!B:AN,39,0)</f>
        <v xml:space="preserve">          </v>
      </c>
      <c r="R383" s="22" t="str">
        <f>VLOOKUP(E383,[3]Relatório!$B$1:$AK$65536,29,0)</f>
        <v/>
      </c>
      <c r="S383" s="17" t="str">
        <f>VLOOKUP(A383,[2]ImportationMaterialProgrammingE!B:F,5,0)</f>
        <v/>
      </c>
      <c r="T383" s="22" t="str">
        <f>VLOOKUP(E383,[3]Relatório!$B$1:$AK$65536,33,0)</f>
        <v/>
      </c>
      <c r="U383" s="18" t="str">
        <f t="shared" ca="1" si="17"/>
        <v/>
      </c>
      <c r="V383" s="3" t="s">
        <v>455</v>
      </c>
      <c r="X383" s="15" t="str">
        <f>VLOOKUP(A383,[2]ImportationMaterialProgrammingE!B:X,23,0)</f>
        <v/>
      </c>
      <c r="Y383" s="1" t="str">
        <f>IF(X383="DTA TRANSP","",VLOOKUP(A383,[2]ImportationMaterialProgrammingE!$B:$V,21,0))</f>
        <v/>
      </c>
      <c r="Z383" s="22" t="str">
        <f>VLOOKUP(E383,[3]Relatório!$B$1:$AK$65536,36,0)</f>
        <v/>
      </c>
      <c r="AC383" s="24"/>
      <c r="AD383" s="24"/>
      <c r="AE383" s="24"/>
      <c r="AF383" s="24"/>
    </row>
    <row r="384" spans="1:32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VLOOKUP(A384,[2]ImportationMaterialProgrammingE!B:C,2,0)</f>
        <v>540201629</v>
      </c>
      <c r="F384" s="3" t="s">
        <v>585</v>
      </c>
      <c r="G384" s="3" t="s">
        <v>452</v>
      </c>
      <c r="H384" s="17">
        <f t="shared" ca="1" si="15"/>
        <v>77</v>
      </c>
      <c r="I384" s="15" t="str">
        <f>IF(VLOOKUP(A384,[2]ImportationMaterialProgrammingE!B:U,20,0)=0,"",VLOOKUP(A384,[2]ImportationMaterialProgrammingE!B:U,20,0))</f>
        <v>28/02/2022</v>
      </c>
      <c r="J384" s="15" t="str">
        <f>IF(VLOOKUP(A384,[2]ImportationMaterialProgrammingE!B:Y,24,0)&lt;&gt;"","Sim","Não")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VLOOKUP(A384,[2]ImportationMaterialProgrammingE!B:AN,39,0)</f>
        <v xml:space="preserve">          </v>
      </c>
      <c r="R384" s="22">
        <f>VLOOKUP(E384,[3]Relatório!$B$1:$AK$65536,29,0)</f>
        <v>44629</v>
      </c>
      <c r="S384" s="17" t="str">
        <f>VLOOKUP(A384,[2]ImportationMaterialProgrammingE!B:F,5,0)</f>
        <v/>
      </c>
      <c r="T384" s="22" t="str">
        <f>VLOOKUP(E384,[3]Relatório!$B$1:$AK$65536,33,0)</f>
        <v/>
      </c>
      <c r="U384" s="18" t="str">
        <f t="shared" ca="1" si="17"/>
        <v/>
      </c>
      <c r="V384" s="3" t="s">
        <v>455</v>
      </c>
      <c r="X384" s="15" t="str">
        <f>VLOOKUP(A384,[2]ImportationMaterialProgrammingE!B:X,23,0)</f>
        <v/>
      </c>
      <c r="Y384" s="1" t="str">
        <f>IF(X384="DTA TRANSP","",VLOOKUP(A384,[2]ImportationMaterialProgrammingE!$B:$V,21,0))</f>
        <v/>
      </c>
      <c r="Z384" s="22" t="str">
        <f>VLOOKUP(E384,[3]Relatório!$B$1:$AK$65536,36,0)</f>
        <v/>
      </c>
      <c r="AC384" s="24"/>
      <c r="AD384" s="24"/>
      <c r="AE384" s="24"/>
      <c r="AF384" s="24"/>
    </row>
    <row r="385" spans="1:32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VLOOKUP(A385,[2]ImportationMaterialProgrammingE!B:C,2,0)</f>
        <v>540201630</v>
      </c>
      <c r="F385" s="3" t="s">
        <v>585</v>
      </c>
      <c r="G385" s="3" t="s">
        <v>452</v>
      </c>
      <c r="H385" s="17">
        <f t="shared" ca="1" si="15"/>
        <v>77</v>
      </c>
      <c r="I385" s="15" t="str">
        <f>IF(VLOOKUP(A385,[2]ImportationMaterialProgrammingE!B:U,20,0)=0,"",VLOOKUP(A385,[2]ImportationMaterialProgrammingE!B:U,20,0))</f>
        <v>17/03/2022</v>
      </c>
      <c r="J385" s="15" t="str">
        <f>IF(VLOOKUP(A385,[2]ImportationMaterialProgrammingE!B:Y,24,0)&lt;&gt;"","Sim","Não")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P385" s="3" t="s">
        <v>586</v>
      </c>
      <c r="Q385" s="16" t="str">
        <f>VLOOKUP(A385,[2]ImportationMaterialProgrammingE!B:AN,39,0)</f>
        <v xml:space="preserve">          </v>
      </c>
      <c r="R385" s="22" t="str">
        <f>VLOOKUP(E385,[3]Relatório!$B$1:$AK$65536,29,0)</f>
        <v/>
      </c>
      <c r="S385" s="17" t="str">
        <f>VLOOKUP(A385,[2]ImportationMaterialProgrammingE!B:F,5,0)</f>
        <v/>
      </c>
      <c r="T385" s="22" t="str">
        <f>VLOOKUP(E385,[3]Relatório!$B$1:$AK$65536,33,0)</f>
        <v/>
      </c>
      <c r="U385" s="18" t="str">
        <f t="shared" ca="1" si="17"/>
        <v/>
      </c>
      <c r="V385" s="3" t="s">
        <v>455</v>
      </c>
      <c r="X385" s="15" t="str">
        <f>VLOOKUP(A385,[2]ImportationMaterialProgrammingE!B:X,23,0)</f>
        <v/>
      </c>
      <c r="Y385" s="1" t="str">
        <f>IF(X385="DTA TRANSP","",VLOOKUP(A385,[2]ImportationMaterialProgrammingE!$B:$V,21,0))</f>
        <v/>
      </c>
      <c r="Z385" s="22" t="str">
        <f>VLOOKUP(E385,[3]Relatório!$B$1:$AK$65536,36,0)</f>
        <v/>
      </c>
      <c r="AC385" s="24"/>
      <c r="AD385" s="24"/>
      <c r="AE385" s="24"/>
      <c r="AF385" s="24"/>
    </row>
    <row r="386" spans="1:32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VLOOKUP(A386,[2]ImportationMaterialProgrammingE!B:C,2,0)</f>
        <v>540201632</v>
      </c>
      <c r="F386" s="3" t="s">
        <v>585</v>
      </c>
      <c r="G386" s="3" t="s">
        <v>452</v>
      </c>
      <c r="H386" s="17">
        <f t="shared" ca="1" si="15"/>
        <v>77</v>
      </c>
      <c r="I386" s="15" t="str">
        <f>IF(VLOOKUP(A386,[2]ImportationMaterialProgrammingE!B:U,20,0)=0,"",VLOOKUP(A386,[2]ImportationMaterialProgrammingE!B:U,20,0))</f>
        <v>25/02/2022</v>
      </c>
      <c r="J386" s="15" t="str">
        <f>IF(VLOOKUP(A386,[2]ImportationMaterialProgrammingE!B:Y,24,0)&lt;&gt;"","Sim","Não")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P386" s="3" t="s">
        <v>586</v>
      </c>
      <c r="Q386" s="16" t="str">
        <f>VLOOKUP(A386,[2]ImportationMaterialProgrammingE!B:AN,39,0)</f>
        <v>2203815140</v>
      </c>
      <c r="R386" s="22">
        <f>VLOOKUP(E386,[3]Relatório!$B$1:$AK$65536,29,0)</f>
        <v>44617</v>
      </c>
      <c r="S386" s="17" t="str">
        <f>VLOOKUP(A386,[2]ImportationMaterialProgrammingE!B:F,5,0)</f>
        <v>VERMELHO</v>
      </c>
      <c r="T386" s="22" t="str">
        <f>VLOOKUP(E386,[3]Relatório!$B$1:$AK$65536,33,0)</f>
        <v/>
      </c>
      <c r="U386" s="18" t="str">
        <f t="shared" ca="1" si="17"/>
        <v/>
      </c>
      <c r="X386" s="15" t="str">
        <f>VLOOKUP(A386,[2]ImportationMaterialProgrammingE!B:X,23,0)</f>
        <v>MBB</v>
      </c>
      <c r="Y386" s="1" t="str">
        <f>IF(X386="DTA TRANSP","",VLOOKUP(A386,[2]ImportationMaterialProgrammingE!$B:$V,21,0))</f>
        <v>25/02/2022</v>
      </c>
      <c r="Z386" s="22" t="str">
        <f>VLOOKUP(E386,[3]Relatório!$B$1:$AK$65536,36,0)</f>
        <v/>
      </c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VLOOKUP(A387,[2]ImportationMaterialProgrammingE!B:C,2,0)</f>
        <v>540201631</v>
      </c>
      <c r="F387" s="3" t="s">
        <v>585</v>
      </c>
      <c r="G387" s="3" t="s">
        <v>452</v>
      </c>
      <c r="H387" s="17">
        <f t="shared" ca="1" si="15"/>
        <v>77</v>
      </c>
      <c r="I387" s="15" t="e">
        <f>IF(VLOOKUP(A387,[2]ImportationMaterialProgrammingE!B:U,20,0)=0,"",VLOOKUP(A387,[2]ImportationMaterialProgrammingE!B:U,20,0))</f>
        <v>#REF!</v>
      </c>
      <c r="J387" s="15" t="str">
        <f>IF(VLOOKUP(A387,[2]ImportationMaterialProgrammingE!B:Y,24,0)&lt;&gt;"","Sim","Não")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VLOOKUP(A387,[2]ImportationMaterialProgrammingE!B:AN,39,0)</f>
        <v>2204066957</v>
      </c>
      <c r="R387" s="22">
        <f>VLOOKUP(E387,[3]Relatório!$B$1:$AK$65536,29,0)</f>
        <v>44623</v>
      </c>
      <c r="S387" s="17" t="str">
        <f>VLOOKUP(A387,[2]ImportationMaterialProgrammingE!B:F,5,0)</f>
        <v>VERDE</v>
      </c>
      <c r="T387" s="22">
        <f>VLOOKUP(E387,[3]Relatório!$B$1:$AK$65536,33,0)</f>
        <v>44624</v>
      </c>
      <c r="U387" s="18">
        <f t="shared" ca="1" si="17"/>
        <v>10</v>
      </c>
      <c r="V387" s="3" t="s">
        <v>455</v>
      </c>
      <c r="X387" s="15" t="str">
        <f>VLOOKUP(A387,[2]ImportationMaterialProgrammingE!B:X,23,0)</f>
        <v/>
      </c>
      <c r="Y387" s="1" t="str">
        <f>IF(X387="DTA TRANSP","",VLOOKUP(A387,[2]ImportationMaterialProgrammingE!$B:$V,21,0))</f>
        <v/>
      </c>
      <c r="Z387" s="22" t="str">
        <f>VLOOKUP(E387,[3]Relatório!$B$1:$AK$65536,36,0)</f>
        <v/>
      </c>
      <c r="AC387" s="24"/>
      <c r="AD387" s="24"/>
      <c r="AE387" s="24"/>
      <c r="AF387" s="24"/>
    </row>
    <row r="388" spans="1:32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VLOOKUP(A388,[2]ImportationMaterialProgrammingE!B:C,2,0)</f>
        <v>540201634</v>
      </c>
      <c r="F388" s="3" t="s">
        <v>585</v>
      </c>
      <c r="G388" s="3" t="s">
        <v>452</v>
      </c>
      <c r="H388" s="17">
        <f t="shared" ca="1" si="15"/>
        <v>77</v>
      </c>
      <c r="I388" s="15" t="str">
        <f>IF(VLOOKUP(A388,[2]ImportationMaterialProgrammingE!B:U,20,0)=0,"",VLOOKUP(A388,[2]ImportationMaterialProgrammingE!B:U,20,0))</f>
        <v>02/02/2022</v>
      </c>
      <c r="J388" s="15" t="str">
        <f>IF(VLOOKUP(A388,[2]ImportationMaterialProgrammingE!B:Y,24,0)&lt;&gt;"","Sim","Não")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P388" s="3" t="s">
        <v>586</v>
      </c>
      <c r="Q388" s="16" t="str">
        <f>VLOOKUP(A388,[2]ImportationMaterialProgrammingE!B:AN,39,0)</f>
        <v>2203815204</v>
      </c>
      <c r="R388" s="22">
        <f>VLOOKUP(E388,[3]Relatório!$B$1:$AK$65536,29,0)</f>
        <v>44617</v>
      </c>
      <c r="S388" s="17" t="str">
        <f>VLOOKUP(A388,[2]ImportationMaterialProgrammingE!B:F,5,0)</f>
        <v>VERMELHO</v>
      </c>
      <c r="T388" s="22" t="str">
        <f>VLOOKUP(E388,[3]Relatório!$B$1:$AK$65536,33,0)</f>
        <v/>
      </c>
      <c r="U388" s="18" t="str">
        <f t="shared" ca="1" si="17"/>
        <v/>
      </c>
      <c r="X388" s="15" t="str">
        <f>VLOOKUP(A388,[2]ImportationMaterialProgrammingE!B:X,23,0)</f>
        <v/>
      </c>
      <c r="Y388" s="1" t="str">
        <f>IF(X388="DTA TRANSP","",VLOOKUP(A388,[2]ImportationMaterialProgrammingE!$B:$V,21,0))</f>
        <v/>
      </c>
      <c r="Z388" s="22" t="str">
        <f>VLOOKUP(E388,[3]Relatório!$B$1:$AK$65536,36,0)</f>
        <v/>
      </c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VLOOKUP(A389,[2]ImportationMaterialProgrammingE!B:C,2,0)</f>
        <v>540201633</v>
      </c>
      <c r="F389" s="3" t="s">
        <v>585</v>
      </c>
      <c r="G389" s="3" t="s">
        <v>452</v>
      </c>
      <c r="H389" s="17">
        <f t="shared" ref="H389:H452" ca="1" si="18">IFERROR(IF(D389&gt;L389,90-_xlfn.DAYS(NOW(),D389),90-_xlfn.DAYS(NOW(),L389)),90-_xlfn.DAYS(NOW(),D389))</f>
        <v>77</v>
      </c>
      <c r="I389" s="15" t="str">
        <f>IF(VLOOKUP(A389,[2]ImportationMaterialProgrammingE!B:U,20,0)=0,"",VLOOKUP(A389,[2]ImportationMaterialProgrammingE!B:U,20,0))</f>
        <v>07/03/2022</v>
      </c>
      <c r="J389" s="15" t="str">
        <f>IF(VLOOKUP(A389,[2]ImportationMaterialProgrammingE!B:Y,24,0)&lt;&gt;"","Sim","Não")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VLOOKUP(A389,[2]ImportationMaterialProgrammingE!B:AN,39,0)</f>
        <v>2204211728</v>
      </c>
      <c r="R389" s="22">
        <f>VLOOKUP(E389,[3]Relatório!$B$1:$AK$65536,29,0)</f>
        <v>44624</v>
      </c>
      <c r="S389" s="17" t="str">
        <f>VLOOKUP(A389,[2]ImportationMaterialProgrammingE!B:F,5,0)</f>
        <v>VERDE</v>
      </c>
      <c r="T389" s="22">
        <f>VLOOKUP(E389,[3]Relatório!$B$1:$AK$65536,33,0)</f>
        <v>44627</v>
      </c>
      <c r="U389" s="18">
        <f t="shared" ref="U389:U400" ca="1" si="20">IF(T389&lt;&gt;"",15-_xlfn.DAYS(NOW(),T389),"")</f>
        <v>13</v>
      </c>
      <c r="V389" s="3" t="s">
        <v>458</v>
      </c>
      <c r="X389" s="15" t="str">
        <f>VLOOKUP(A389,[2]ImportationMaterialProgrammingE!B:X,23,0)</f>
        <v>MBB</v>
      </c>
      <c r="Y389" s="1" t="str">
        <f>IF(X389="DTA TRANSP","",VLOOKUP(A389,[2]ImportationMaterialProgrammingE!$B:$V,21,0))</f>
        <v>07/03/2022</v>
      </c>
      <c r="Z389" s="22">
        <f>VLOOKUP(E389,[3]Relatório!$B$1:$AK$65536,36,0)</f>
        <v>44627</v>
      </c>
      <c r="AA389" s="3" t="s">
        <v>457</v>
      </c>
      <c r="AC389" s="24"/>
      <c r="AD389" s="24"/>
      <c r="AE389" s="24"/>
      <c r="AF389" s="24"/>
    </row>
    <row r="390" spans="1:32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VLOOKUP(A390,[2]ImportationMaterialProgrammingE!B:C,2,0)</f>
        <v>540201635</v>
      </c>
      <c r="F390" s="3" t="s">
        <v>585</v>
      </c>
      <c r="G390" s="3" t="s">
        <v>452</v>
      </c>
      <c r="H390" s="17">
        <f t="shared" ca="1" si="18"/>
        <v>77</v>
      </c>
      <c r="I390" s="15" t="e">
        <f>IF(VLOOKUP(A390,[2]ImportationMaterialProgrammingE!B:U,20,0)=0,"",VLOOKUP(A390,[2]ImportationMaterialProgrammingE!B:U,20,0))</f>
        <v>#REF!</v>
      </c>
      <c r="J390" s="15" t="str">
        <f>IF(VLOOKUP(A390,[2]ImportationMaterialProgrammingE!B:Y,24,0)&lt;&gt;"","Sim","Não")</f>
        <v>Não</v>
      </c>
      <c r="K390" s="15" t="str">
        <f>IF(VLOOKUP(A390,[2]ImportationMaterialProgrammingE!B:X,23,0)="DTA TRANSP",VLOOKUP(A390,[2]ImportationMaterialProgrammingE!B:V,21,0),"")</f>
        <v/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VLOOKUP(A390,[2]ImportationMaterialProgrammingE!B:AN,39,0)</f>
        <v xml:space="preserve">          </v>
      </c>
      <c r="R390" s="22" t="str">
        <f>VLOOKUP(E390,[3]Relatório!$B$1:$AK$65536,29,0)</f>
        <v/>
      </c>
      <c r="S390" s="17" t="str">
        <f>VLOOKUP(A390,[2]ImportationMaterialProgrammingE!B:F,5,0)</f>
        <v/>
      </c>
      <c r="T390" s="22" t="str">
        <f>VLOOKUP(E390,[3]Relatório!$B$1:$AK$65536,33,0)</f>
        <v/>
      </c>
      <c r="U390" s="18" t="str">
        <f t="shared" ca="1" si="20"/>
        <v/>
      </c>
      <c r="V390" s="3" t="s">
        <v>455</v>
      </c>
      <c r="X390" s="15" t="str">
        <f>VLOOKUP(A390,[2]ImportationMaterialProgrammingE!B:X,23,0)</f>
        <v/>
      </c>
      <c r="Y390" s="1" t="str">
        <f>IF(X390="DTA TRANSP","",VLOOKUP(A390,[2]ImportationMaterialProgrammingE!$B:$V,21,0))</f>
        <v/>
      </c>
      <c r="Z390" s="22" t="str">
        <f>VLOOKUP(E390,[3]Relatório!$B$1:$AK$65536,36,0)</f>
        <v/>
      </c>
      <c r="AC390" s="24"/>
      <c r="AD390" s="24"/>
      <c r="AE390" s="24"/>
      <c r="AF390" s="24"/>
    </row>
    <row r="391" spans="1:32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VLOOKUP(A391,[2]ImportationMaterialProgrammingE!B:C,2,0)</f>
        <v>540201636</v>
      </c>
      <c r="F391" s="3" t="s">
        <v>585</v>
      </c>
      <c r="G391" s="3" t="s">
        <v>452</v>
      </c>
      <c r="H391" s="17">
        <f t="shared" ca="1" si="18"/>
        <v>77</v>
      </c>
      <c r="I391" s="15" t="str">
        <f>IF(VLOOKUP(A391,[2]ImportationMaterialProgrammingE!B:U,20,0)=0,"",VLOOKUP(A391,[2]ImportationMaterialProgrammingE!B:U,20,0))</f>
        <v>31/03/2022</v>
      </c>
      <c r="J391" s="15" t="str">
        <f>IF(VLOOKUP(A391,[2]ImportationMaterialProgrammingE!B:Y,24,0)&lt;&gt;"","Sim","Não")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VLOOKUP(A391,[2]ImportationMaterialProgrammingE!B:AN,39,0)</f>
        <v xml:space="preserve">          </v>
      </c>
      <c r="R391" s="22" t="str">
        <f>VLOOKUP(E391,[3]Relatório!$B$1:$AK$65536,29,0)</f>
        <v/>
      </c>
      <c r="S391" s="17" t="str">
        <f>VLOOKUP(A391,[2]ImportationMaterialProgrammingE!B:F,5,0)</f>
        <v/>
      </c>
      <c r="T391" s="22" t="str">
        <f>VLOOKUP(E391,[3]Relatório!$B$1:$AK$65536,33,0)</f>
        <v/>
      </c>
      <c r="U391" s="18" t="str">
        <f t="shared" ca="1" si="20"/>
        <v/>
      </c>
      <c r="V391" s="3" t="s">
        <v>455</v>
      </c>
      <c r="X391" s="15" t="str">
        <f>VLOOKUP(A391,[2]ImportationMaterialProgrammingE!B:X,23,0)</f>
        <v>SBL</v>
      </c>
      <c r="Y391" s="1" t="str">
        <f>IF(X391="DTA TRANSP","",VLOOKUP(A391,[2]ImportationMaterialProgrammingE!$B:$V,21,0))</f>
        <v/>
      </c>
      <c r="Z391" s="22" t="str">
        <f>VLOOKUP(E391,[3]Relatório!$B$1:$AK$65536,36,0)</f>
        <v/>
      </c>
      <c r="AC391" s="24"/>
      <c r="AD391" s="24"/>
      <c r="AE391" s="24"/>
      <c r="AF391" s="24"/>
    </row>
    <row r="392" spans="1:32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VLOOKUP(A392,[2]ImportationMaterialProgrammingE!B:C,2,0)</f>
        <v>540201637</v>
      </c>
      <c r="F392" s="3" t="s">
        <v>585</v>
      </c>
      <c r="G392" s="3" t="s">
        <v>452</v>
      </c>
      <c r="H392" s="17">
        <f t="shared" ca="1" si="18"/>
        <v>77</v>
      </c>
      <c r="I392" s="15" t="e">
        <f>IF(VLOOKUP(A392,[2]ImportationMaterialProgrammingE!B:U,20,0)=0,"",VLOOKUP(A392,[2]ImportationMaterialProgrammingE!B:U,20,0))</f>
        <v>#REF!</v>
      </c>
      <c r="J392" s="15" t="str">
        <f>IF(VLOOKUP(A392,[2]ImportationMaterialProgrammingE!B:Y,24,0)&lt;&gt;"","Sim","Não")</f>
        <v>Não</v>
      </c>
      <c r="K392" s="15" t="str">
        <f>IF(VLOOKUP(A392,[2]ImportationMaterialProgrammingE!B:X,23,0)="DTA TRANSP",VLOOKUP(A392,[2]ImportationMaterialProgrammingE!B:V,21,0),"")</f>
        <v/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P392" s="3" t="s">
        <v>586</v>
      </c>
      <c r="Q392" s="16" t="str">
        <f>VLOOKUP(A392,[2]ImportationMaterialProgrammingE!B:AN,39,0)</f>
        <v xml:space="preserve">          </v>
      </c>
      <c r="R392" s="22" t="str">
        <f>VLOOKUP(E392,[3]Relatório!$B$1:$AK$65536,29,0)</f>
        <v/>
      </c>
      <c r="S392" s="17" t="str">
        <f>VLOOKUP(A392,[2]ImportationMaterialProgrammingE!B:F,5,0)</f>
        <v/>
      </c>
      <c r="T392" s="22" t="str">
        <f>VLOOKUP(E392,[3]Relatório!$B$1:$AK$65536,33,0)</f>
        <v/>
      </c>
      <c r="U392" s="18" t="str">
        <f t="shared" ca="1" si="20"/>
        <v/>
      </c>
      <c r="V392" s="3" t="s">
        <v>455</v>
      </c>
      <c r="X392" s="15" t="str">
        <f>VLOOKUP(A392,[2]ImportationMaterialProgrammingE!B:X,23,0)</f>
        <v/>
      </c>
      <c r="Y392" s="1" t="str">
        <f>IF(X392="DTA TRANSP","",VLOOKUP(A392,[2]ImportationMaterialProgrammingE!$B:$V,21,0))</f>
        <v/>
      </c>
      <c r="Z392" s="22" t="str">
        <f>VLOOKUP(E392,[3]Relatório!$B$1:$AK$65536,36,0)</f>
        <v/>
      </c>
      <c r="AC392" s="24"/>
      <c r="AD392" s="24"/>
      <c r="AE392" s="24"/>
      <c r="AF392" s="24"/>
    </row>
    <row r="393" spans="1:32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VLOOKUP(A393,[2]ImportationMaterialProgrammingE!B:C,2,0)</f>
        <v>540201638</v>
      </c>
      <c r="F393" s="3" t="s">
        <v>585</v>
      </c>
      <c r="G393" s="3" t="s">
        <v>452</v>
      </c>
      <c r="H393" s="17">
        <f t="shared" ca="1" si="18"/>
        <v>77</v>
      </c>
      <c r="I393" s="15" t="e">
        <f>IF(VLOOKUP(A393,[2]ImportationMaterialProgrammingE!B:U,20,0)=0,"",VLOOKUP(A393,[2]ImportationMaterialProgrammingE!B:U,20,0))</f>
        <v>#REF!</v>
      </c>
      <c r="J393" s="15" t="str">
        <f>IF(VLOOKUP(A393,[2]ImportationMaterialProgrammingE!B:Y,24,0)&lt;&gt;"","Sim","Não")</f>
        <v>Não</v>
      </c>
      <c r="K393" s="15" t="str">
        <f>IF(VLOOKUP(A393,[2]ImportationMaterialProgrammingE!B:X,23,0)="DTA TRANSP",VLOOKUP(A393,[2]ImportationMaterialProgrammingE!B:V,21,0),"")</f>
        <v/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VLOOKUP(A393,[2]ImportationMaterialProgrammingE!B:AN,39,0)</f>
        <v xml:space="preserve">          </v>
      </c>
      <c r="R393" s="22" t="str">
        <f>VLOOKUP(E393,[3]Relatório!$B$1:$AK$65536,29,0)</f>
        <v/>
      </c>
      <c r="S393" s="17" t="str">
        <f>VLOOKUP(A393,[2]ImportationMaterialProgrammingE!B:F,5,0)</f>
        <v/>
      </c>
      <c r="T393" s="22" t="str">
        <f>VLOOKUP(E393,[3]Relatório!$B$1:$AK$65536,33,0)</f>
        <v/>
      </c>
      <c r="U393" s="18" t="str">
        <f t="shared" ca="1" si="20"/>
        <v/>
      </c>
      <c r="V393" s="3" t="s">
        <v>455</v>
      </c>
      <c r="X393" s="15" t="str">
        <f>VLOOKUP(A393,[2]ImportationMaterialProgrammingE!B:X,23,0)</f>
        <v/>
      </c>
      <c r="Y393" s="1" t="str">
        <f>IF(X393="DTA TRANSP","",VLOOKUP(A393,[2]ImportationMaterialProgrammingE!$B:$V,21,0))</f>
        <v/>
      </c>
      <c r="Z393" s="22" t="str">
        <f>VLOOKUP(E393,[3]Relatório!$B$1:$AK$65536,36,0)</f>
        <v/>
      </c>
      <c r="AC393" s="24"/>
      <c r="AD393" s="24"/>
      <c r="AE393" s="24"/>
      <c r="AF393" s="24"/>
    </row>
    <row r="394" spans="1:32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VLOOKUP(A394,[2]ImportationMaterialProgrammingE!B:C,2,0)</f>
        <v>540201639</v>
      </c>
      <c r="F394" s="3" t="s">
        <v>585</v>
      </c>
      <c r="G394" s="3" t="s">
        <v>452</v>
      </c>
      <c r="H394" s="17">
        <f t="shared" ca="1" si="18"/>
        <v>77</v>
      </c>
      <c r="I394" s="15" t="e">
        <f>IF(VLOOKUP(A394,[2]ImportationMaterialProgrammingE!B:U,20,0)=0,"",VLOOKUP(A394,[2]ImportationMaterialProgrammingE!B:U,20,0))</f>
        <v>#REF!</v>
      </c>
      <c r="J394" s="15" t="str">
        <f>IF(VLOOKUP(A394,[2]ImportationMaterialProgrammingE!B:Y,24,0)&lt;&gt;"","Sim","Não")</f>
        <v>Não</v>
      </c>
      <c r="K394" s="15" t="str">
        <f>IF(VLOOKUP(A394,[2]ImportationMaterialProgrammingE!B:X,23,0)="DTA TRANSP",VLOOKUP(A394,[2]ImportationMaterialProgrammingE!B:V,21,0),"")</f>
        <v/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P394" s="3" t="s">
        <v>586</v>
      </c>
      <c r="Q394" s="16" t="str">
        <f>VLOOKUP(A394,[2]ImportationMaterialProgrammingE!B:AN,39,0)</f>
        <v xml:space="preserve">          </v>
      </c>
      <c r="R394" s="22" t="str">
        <f>VLOOKUP(E394,[3]Relatório!$B$1:$AK$65536,29,0)</f>
        <v/>
      </c>
      <c r="S394" s="17" t="str">
        <f>VLOOKUP(A394,[2]ImportationMaterialProgrammingE!B:F,5,0)</f>
        <v/>
      </c>
      <c r="T394" s="22" t="str">
        <f>VLOOKUP(E394,[3]Relatório!$B$1:$AK$65536,33,0)</f>
        <v/>
      </c>
      <c r="U394" s="18" t="str">
        <f t="shared" ca="1" si="20"/>
        <v/>
      </c>
      <c r="V394" s="3" t="s">
        <v>455</v>
      </c>
      <c r="X394" s="15" t="str">
        <f>VLOOKUP(A394,[2]ImportationMaterialProgrammingE!B:X,23,0)</f>
        <v>SBL</v>
      </c>
      <c r="Y394" s="1" t="str">
        <f>IF(X394="DTA TRANSP","",VLOOKUP(A394,[2]ImportationMaterialProgrammingE!$B:$V,21,0))</f>
        <v/>
      </c>
      <c r="Z394" s="22" t="str">
        <f>VLOOKUP(E394,[3]Relatório!$B$1:$AK$65536,36,0)</f>
        <v/>
      </c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VLOOKUP(A395,[2]ImportationMaterialProgrammingE!B:C,2,0)</f>
        <v>540201642</v>
      </c>
      <c r="F395" s="3" t="s">
        <v>585</v>
      </c>
      <c r="G395" s="3" t="s">
        <v>452</v>
      </c>
      <c r="H395" s="17">
        <f t="shared" ca="1" si="18"/>
        <v>77</v>
      </c>
      <c r="I395" s="15" t="str">
        <f>IF(VLOOKUP(A395,[2]ImportationMaterialProgrammingE!B:U,20,0)=0,"",VLOOKUP(A395,[2]ImportationMaterialProgrammingE!B:U,20,0))</f>
        <v>10/03/2022</v>
      </c>
      <c r="J395" s="15" t="str">
        <f>IF(VLOOKUP(A395,[2]ImportationMaterialProgrammingE!B:Y,24,0)&lt;&gt;"","Sim","Não")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VLOOKUP(A395,[2]ImportationMaterialProgrammingE!B:AN,39,0)</f>
        <v>2204211736</v>
      </c>
      <c r="R395" s="22">
        <f>VLOOKUP(E395,[3]Relatório!$B$1:$AK$65536,29,0)</f>
        <v>44624</v>
      </c>
      <c r="S395" s="17" t="str">
        <f>VLOOKUP(A395,[2]ImportationMaterialProgrammingE!B:F,5,0)</f>
        <v>VERDE</v>
      </c>
      <c r="T395" s="22">
        <f>VLOOKUP(E395,[3]Relatório!$B$1:$AK$65536,33,0)</f>
        <v>44627</v>
      </c>
      <c r="U395" s="18">
        <f t="shared" ca="1" si="20"/>
        <v>13</v>
      </c>
      <c r="V395" s="3" t="s">
        <v>455</v>
      </c>
      <c r="X395" s="15" t="str">
        <f>VLOOKUP(A395,[2]ImportationMaterialProgrammingE!B:X,23,0)</f>
        <v/>
      </c>
      <c r="Y395" s="1" t="str">
        <f>IF(X395="DTA TRANSP","",VLOOKUP(A395,[2]ImportationMaterialProgrammingE!$B:$V,21,0))</f>
        <v/>
      </c>
      <c r="Z395" s="22" t="str">
        <f>VLOOKUP(E395,[3]Relatório!$B$1:$AK$65536,36,0)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VLOOKUP(A396,[2]ImportationMaterialProgrammingE!B:C,2,0)</f>
        <v>540201641</v>
      </c>
      <c r="F396" s="3" t="s">
        <v>585</v>
      </c>
      <c r="G396" s="3" t="s">
        <v>452</v>
      </c>
      <c r="H396" s="17">
        <f t="shared" ca="1" si="18"/>
        <v>77</v>
      </c>
      <c r="I396" s="15" t="str">
        <f>IF(VLOOKUP(A396,[2]ImportationMaterialProgrammingE!B:U,20,0)=0,"",VLOOKUP(A396,[2]ImportationMaterialProgrammingE!B:U,20,0))</f>
        <v>03/03/2022</v>
      </c>
      <c r="J396" s="15" t="str">
        <f>IF(VLOOKUP(A396,[2]ImportationMaterialProgrammingE!B:Y,24,0)&lt;&gt;"","Sim","Não")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VLOOKUP(A396,[2]ImportationMaterialProgrammingE!B:AN,39,0)</f>
        <v>2203973314</v>
      </c>
      <c r="R396" s="22">
        <f>VLOOKUP(E396,[3]Relatório!$B$1:$AK$65536,29,0)</f>
        <v>44622</v>
      </c>
      <c r="S396" s="17" t="str">
        <f>VLOOKUP(A396,[2]ImportationMaterialProgrammingE!B:F,5,0)</f>
        <v>VERDE</v>
      </c>
      <c r="T396" s="22">
        <f>VLOOKUP(E396,[3]Relatório!$B$1:$AK$65536,33,0)</f>
        <v>44623</v>
      </c>
      <c r="U396" s="18">
        <f t="shared" ca="1" si="20"/>
        <v>9</v>
      </c>
      <c r="V396" s="3" t="s">
        <v>458</v>
      </c>
      <c r="X396" s="15" t="str">
        <f>VLOOKUP(A396,[2]ImportationMaterialProgrammingE!B:X,23,0)</f>
        <v>MBB</v>
      </c>
      <c r="Y396" s="1" t="str">
        <f>IF(X396="DTA TRANSP","",VLOOKUP(A396,[2]ImportationMaterialProgrammingE!$B:$V,21,0))</f>
        <v>03/03/2022</v>
      </c>
      <c r="Z396" s="22">
        <f>VLOOKUP(E396,[3]Relatório!$B$1:$AK$65536,36,0)</f>
        <v>44623</v>
      </c>
      <c r="AA396" s="3" t="s">
        <v>457</v>
      </c>
      <c r="AC396" s="24"/>
      <c r="AD396" s="24"/>
      <c r="AE396" s="24"/>
      <c r="AF396" s="24"/>
    </row>
    <row r="397" spans="1:32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VLOOKUP(A397,[2]ImportationMaterialProgrammingE!B:C,2,0)</f>
        <v>540201640</v>
      </c>
      <c r="F397" s="3" t="s">
        <v>585</v>
      </c>
      <c r="G397" s="3" t="s">
        <v>452</v>
      </c>
      <c r="H397" s="17">
        <f t="shared" ca="1" si="18"/>
        <v>77</v>
      </c>
      <c r="I397" s="15" t="e">
        <f>IF(VLOOKUP(A397,[2]ImportationMaterialProgrammingE!B:U,20,0)=0,"",VLOOKUP(A397,[2]ImportationMaterialProgrammingE!B:U,20,0))</f>
        <v>#REF!</v>
      </c>
      <c r="J397" s="15" t="str">
        <f>IF(VLOOKUP(A397,[2]ImportationMaterialProgrammingE!B:Y,24,0)&lt;&gt;"","Sim","Não")</f>
        <v>Não</v>
      </c>
      <c r="K397" s="15" t="str">
        <f>IF(VLOOKUP(A397,[2]ImportationMaterialProgrammingE!B:X,23,0)="DTA TRANSP",VLOOKUP(A397,[2]ImportationMaterialProgrammingE!B:V,21,0),"")</f>
        <v/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VLOOKUP(A397,[2]ImportationMaterialProgrammingE!B:AN,39,0)</f>
        <v xml:space="preserve">          </v>
      </c>
      <c r="R397" s="22" t="str">
        <f>VLOOKUP(E397,[3]Relatório!$B$1:$AK$65536,29,0)</f>
        <v/>
      </c>
      <c r="S397" s="17" t="str">
        <f>VLOOKUP(A397,[2]ImportationMaterialProgrammingE!B:F,5,0)</f>
        <v/>
      </c>
      <c r="T397" s="22" t="str">
        <f>VLOOKUP(E397,[3]Relatório!$B$1:$AK$65536,33,0)</f>
        <v/>
      </c>
      <c r="U397" s="18" t="str">
        <f t="shared" ca="1" si="20"/>
        <v/>
      </c>
      <c r="V397" s="3" t="s">
        <v>455</v>
      </c>
      <c r="X397" s="15" t="str">
        <f>VLOOKUP(A397,[2]ImportationMaterialProgrammingE!B:X,23,0)</f>
        <v/>
      </c>
      <c r="Y397" s="1" t="str">
        <f>IF(X397="DTA TRANSP","",VLOOKUP(A397,[2]ImportationMaterialProgrammingE!$B:$V,21,0))</f>
        <v/>
      </c>
      <c r="Z397" s="22" t="str">
        <f>VLOOKUP(E397,[3]Relatório!$B$1:$AK$65536,36,0)</f>
        <v/>
      </c>
      <c r="AC397" s="24"/>
      <c r="AD397" s="24"/>
      <c r="AE397" s="24"/>
      <c r="AF397" s="24"/>
    </row>
    <row r="398" spans="1:32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VLOOKUP(A398,[2]ImportationMaterialProgrammingE!B:C,2,0)</f>
        <v>540201643</v>
      </c>
      <c r="F398" s="3" t="s">
        <v>585</v>
      </c>
      <c r="G398" s="3" t="s">
        <v>452</v>
      </c>
      <c r="H398" s="17">
        <f t="shared" ca="1" si="18"/>
        <v>77</v>
      </c>
      <c r="I398" s="15" t="e">
        <f>IF(VLOOKUP(A398,[2]ImportationMaterialProgrammingE!B:U,20,0)=0,"",VLOOKUP(A398,[2]ImportationMaterialProgrammingE!B:U,20,0))</f>
        <v>#REF!</v>
      </c>
      <c r="J398" s="15" t="str">
        <f>IF(VLOOKUP(A398,[2]ImportationMaterialProgrammingE!B:Y,24,0)&lt;&gt;"","Sim","Não")</f>
        <v>Não</v>
      </c>
      <c r="K398" s="15" t="str">
        <f>IF(VLOOKUP(A398,[2]ImportationMaterialProgrammingE!B:X,23,0)="DTA TRANSP",VLOOKUP(A398,[2]ImportationMaterialProgrammingE!B:V,21,0),"")</f>
        <v/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VLOOKUP(A398,[2]ImportationMaterialProgrammingE!B:AN,39,0)</f>
        <v xml:space="preserve">          </v>
      </c>
      <c r="R398" s="22" t="str">
        <f>VLOOKUP(E398,[3]Relatório!$B$1:$AK$65536,29,0)</f>
        <v/>
      </c>
      <c r="S398" s="17" t="str">
        <f>VLOOKUP(A398,[2]ImportationMaterialProgrammingE!B:F,5,0)</f>
        <v/>
      </c>
      <c r="T398" s="22" t="str">
        <f>VLOOKUP(E398,[3]Relatório!$B$1:$AK$65536,33,0)</f>
        <v/>
      </c>
      <c r="U398" s="18" t="str">
        <f t="shared" ca="1" si="20"/>
        <v/>
      </c>
      <c r="V398" s="3" t="s">
        <v>455</v>
      </c>
      <c r="X398" s="15" t="str">
        <f>VLOOKUP(A398,[2]ImportationMaterialProgrammingE!B:X,23,0)</f>
        <v>SBL</v>
      </c>
      <c r="Y398" s="1" t="str">
        <f>IF(X398="DTA TRANSP","",VLOOKUP(A398,[2]ImportationMaterialProgrammingE!$B:$V,21,0))</f>
        <v/>
      </c>
      <c r="Z398" s="22" t="str">
        <f>VLOOKUP(E398,[3]Relatório!$B$1:$AK$65536,36,0)</f>
        <v/>
      </c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VLOOKUP(A399,[2]ImportationMaterialProgrammingE!B:C,2,0)</f>
        <v>540201644</v>
      </c>
      <c r="F399" s="3" t="s">
        <v>585</v>
      </c>
      <c r="G399" s="3" t="s">
        <v>452</v>
      </c>
      <c r="H399" s="17">
        <f t="shared" ca="1" si="18"/>
        <v>77</v>
      </c>
      <c r="I399" s="15" t="str">
        <f>IF(VLOOKUP(A399,[2]ImportationMaterialProgrammingE!B:U,20,0)=0,"",VLOOKUP(A399,[2]ImportationMaterialProgrammingE!B:U,20,0))</f>
        <v>04/03/2022</v>
      </c>
      <c r="J399" s="15" t="str">
        <f>IF(VLOOKUP(A399,[2]ImportationMaterialProgrammingE!B:Y,24,0)&lt;&gt;"","Sim","Não")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VLOOKUP(A399,[2]ImportationMaterialProgrammingE!B:AN,39,0)</f>
        <v>2204066973</v>
      </c>
      <c r="R399" s="22">
        <f>VLOOKUP(E399,[3]Relatório!$B$1:$AK$65536,29,0)</f>
        <v>44623</v>
      </c>
      <c r="S399" s="17" t="str">
        <f>VLOOKUP(A399,[2]ImportationMaterialProgrammingE!B:F,5,0)</f>
        <v>VERDE</v>
      </c>
      <c r="T399" s="22">
        <f>VLOOKUP(E399,[3]Relatório!$B$1:$AK$65536,33,0)</f>
        <v>44624</v>
      </c>
      <c r="U399" s="18">
        <f t="shared" ca="1" si="20"/>
        <v>10</v>
      </c>
      <c r="V399" s="3" t="s">
        <v>458</v>
      </c>
      <c r="W399" s="3" t="s">
        <v>584</v>
      </c>
      <c r="X399" s="15" t="str">
        <f>VLOOKUP(A399,[2]ImportationMaterialProgrammingE!B:X,23,0)</f>
        <v>SBL</v>
      </c>
      <c r="Y399" s="1" t="str">
        <f>IF(X399="DTA TRANSP","",VLOOKUP(A399,[2]ImportationMaterialProgrammingE!$B:$V,21,0))</f>
        <v>04/03/2022</v>
      </c>
      <c r="Z399" s="22">
        <f>VLOOKUP(E399,[3]Relatório!$B$1:$AK$65536,36,0)</f>
        <v>44627</v>
      </c>
      <c r="AA399" s="3" t="s">
        <v>457</v>
      </c>
      <c r="AC399" s="24"/>
      <c r="AD399" s="24"/>
      <c r="AE399" s="24"/>
      <c r="AF399" s="24"/>
    </row>
    <row r="400" spans="1:32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VLOOKUP(A400,[2]ImportationMaterialProgrammingE!B:C,2,0)</f>
        <v>540201645</v>
      </c>
      <c r="F400" s="3" t="s">
        <v>585</v>
      </c>
      <c r="G400" s="3" t="s">
        <v>452</v>
      </c>
      <c r="H400" s="17">
        <f t="shared" ca="1" si="18"/>
        <v>77</v>
      </c>
      <c r="I400" s="15" t="e">
        <f>IF(VLOOKUP(A400,[2]ImportationMaterialProgrammingE!B:U,20,0)=0,"",VLOOKUP(A400,[2]ImportationMaterialProgrammingE!B:U,20,0))</f>
        <v>#REF!</v>
      </c>
      <c r="J400" s="15" t="str">
        <f>IF(VLOOKUP(A400,[2]ImportationMaterialProgrammingE!B:Y,24,0)&lt;&gt;"","Sim","Não")</f>
        <v>Não</v>
      </c>
      <c r="K400" s="15" t="str">
        <f>IF(VLOOKUP(A400,[2]ImportationMaterialProgrammingE!B:X,23,0)="DTA TRANSP",VLOOKUP(A400,[2]ImportationMaterialProgrammingE!B:V,21,0),"")</f>
        <v/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VLOOKUP(A400,[2]ImportationMaterialProgrammingE!B:AN,39,0)</f>
        <v xml:space="preserve">          </v>
      </c>
      <c r="R400" s="22" t="str">
        <f>VLOOKUP(E400,[3]Relatório!$B$1:$AK$65536,29,0)</f>
        <v/>
      </c>
      <c r="S400" s="17" t="str">
        <f>VLOOKUP(A400,[2]ImportationMaterialProgrammingE!B:F,5,0)</f>
        <v/>
      </c>
      <c r="T400" s="22" t="str">
        <f>VLOOKUP(E400,[3]Relatório!$B$1:$AK$65536,33,0)</f>
        <v/>
      </c>
      <c r="U400" s="18" t="str">
        <f t="shared" ca="1" si="20"/>
        <v/>
      </c>
      <c r="V400" s="3" t="s">
        <v>455</v>
      </c>
      <c r="X400" s="15" t="str">
        <f>VLOOKUP(A400,[2]ImportationMaterialProgrammingE!B:X,23,0)</f>
        <v/>
      </c>
      <c r="Y400" s="1" t="str">
        <f>IF(X400="DTA TRANSP","",VLOOKUP(A400,[2]ImportationMaterialProgrammingE!$B:$V,21,0))</f>
        <v/>
      </c>
      <c r="Z400" s="22" t="str">
        <f>VLOOKUP(E400,[3]Relatório!$B$1:$AK$65536,36,0)</f>
        <v/>
      </c>
      <c r="AC400" s="24"/>
      <c r="AD400" s="24"/>
      <c r="AE400" s="24"/>
      <c r="AF400" s="24"/>
    </row>
    <row r="401" spans="1:32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VLOOKUP(A401,[2]ImportationMaterialProgrammingE!B:C,2,0)</f>
        <v>540201712</v>
      </c>
      <c r="F401" s="3" t="s">
        <v>585</v>
      </c>
      <c r="H401" s="17">
        <f t="shared" ca="1" si="18"/>
        <v>86</v>
      </c>
      <c r="I401" s="15" t="str">
        <f>IF(VLOOKUP(A401,[2]ImportationMaterialProgrammingE!B:U,20,0)=0,"",VLOOKUP(A401,[2]ImportationMaterialProgrammingE!B:U,20,0))</f>
        <v>21/03/2022</v>
      </c>
      <c r="J401" s="15" t="str">
        <f>IF(VLOOKUP(A401,[2]ImportationMaterialProgrammingE!B:Y,24,0)&lt;&gt;"","Sim","Não")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VLOOKUP(A401,[2]ImportationMaterialProgrammingE!B:AN,39,0)</f>
        <v xml:space="preserve">          </v>
      </c>
      <c r="R401" s="22" t="str">
        <f>VLOOKUP(E401,[3]Relatório!$B$1:$AK$65536,29,0)</f>
        <v/>
      </c>
      <c r="S401" s="17" t="str">
        <f>VLOOKUP(A401,[2]ImportationMaterialProgrammingE!B:F,5,0)</f>
        <v/>
      </c>
      <c r="T401" s="22" t="str">
        <f>VLOOKUP(E401,[3]Relatório!$B$1:$AK$65536,33,0)</f>
        <v/>
      </c>
      <c r="X401" s="15" t="str">
        <f>VLOOKUP(A401,[2]ImportationMaterialProgrammingE!B:X,23,0)</f>
        <v/>
      </c>
      <c r="Y401" s="1" t="str">
        <f>IF(X401="DTA TRANSP","",VLOOKUP(A401,[2]ImportationMaterialProgrammingE!$B:$V,21,0))</f>
        <v/>
      </c>
      <c r="Z401" s="22" t="str">
        <f>VLOOKUP(E401,[3]Relatório!$B$1:$AK$65536,36,0)</f>
        <v/>
      </c>
      <c r="AC401" s="24"/>
      <c r="AD401" s="24"/>
      <c r="AE401" s="24"/>
      <c r="AF401" s="24"/>
    </row>
    <row r="402" spans="1:32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VLOOKUP(A402,[2]ImportationMaterialProgrammingE!B:C,2,0)</f>
        <v>540201713</v>
      </c>
      <c r="F402" s="3" t="s">
        <v>585</v>
      </c>
      <c r="H402" s="17">
        <f t="shared" ca="1" si="18"/>
        <v>86</v>
      </c>
      <c r="I402" s="15" t="str">
        <f>IF(VLOOKUP(A402,[2]ImportationMaterialProgrammingE!B:U,20,0)=0,"",VLOOKUP(A402,[2]ImportationMaterialProgrammingE!B:U,20,0))</f>
        <v>18/03/2022</v>
      </c>
      <c r="J402" s="15" t="str">
        <f>IF(VLOOKUP(A402,[2]ImportationMaterialProgrammingE!B:Y,24,0)&lt;&gt;"","Sim","Não")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VLOOKUP(A402,[2]ImportationMaterialProgrammingE!B:AN,39,0)</f>
        <v xml:space="preserve">          </v>
      </c>
      <c r="R402" s="22" t="str">
        <f>VLOOKUP(E402,[3]Relatório!$B$1:$AK$65536,29,0)</f>
        <v/>
      </c>
      <c r="S402" s="17" t="str">
        <f>VLOOKUP(A402,[2]ImportationMaterialProgrammingE!B:F,5,0)</f>
        <v/>
      </c>
      <c r="T402" s="22" t="str">
        <f>VLOOKUP(E402,[3]Relatório!$B$1:$AK$65536,33,0)</f>
        <v/>
      </c>
      <c r="X402" s="15" t="str">
        <f>VLOOKUP(A402,[2]ImportationMaterialProgrammingE!B:X,23,0)</f>
        <v>SBL</v>
      </c>
      <c r="Y402" s="1" t="str">
        <f>IF(X402="DTA TRANSP","",VLOOKUP(A402,[2]ImportationMaterialProgrammingE!$B:$V,21,0))</f>
        <v/>
      </c>
      <c r="Z402" s="22" t="str">
        <f>VLOOKUP(E402,[3]Relatório!$B$1:$AK$65536,36,0)</f>
        <v/>
      </c>
      <c r="AC402" s="24"/>
      <c r="AD402" s="24"/>
      <c r="AE402" s="24"/>
      <c r="AF402" s="24"/>
    </row>
    <row r="403" spans="1:32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VLOOKUP(A403,[2]ImportationMaterialProgrammingE!B:C,2,0)</f>
        <v>540201715</v>
      </c>
      <c r="F403" s="3" t="s">
        <v>585</v>
      </c>
      <c r="H403" s="17">
        <f t="shared" ca="1" si="18"/>
        <v>86</v>
      </c>
      <c r="I403" s="15" t="str">
        <f>IF(VLOOKUP(A403,[2]ImportationMaterialProgrammingE!B:U,20,0)=0,"",VLOOKUP(A403,[2]ImportationMaterialProgrammingE!B:U,20,0))</f>
        <v>10/03/2022</v>
      </c>
      <c r="J403" s="15" t="str">
        <f>IF(VLOOKUP(A403,[2]ImportationMaterialProgrammingE!B:Y,24,0)&lt;&gt;"","Sim","Não")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VLOOKUP(A403,[2]ImportationMaterialProgrammingE!B:AN,39,0)</f>
        <v xml:space="preserve">          </v>
      </c>
      <c r="R403" s="22" t="str">
        <f>VLOOKUP(E403,[3]Relatório!$B$1:$AK$65536,29,0)</f>
        <v/>
      </c>
      <c r="S403" s="17" t="str">
        <f>VLOOKUP(A403,[2]ImportationMaterialProgrammingE!B:F,5,0)</f>
        <v/>
      </c>
      <c r="T403" s="22" t="str">
        <f>VLOOKUP(E403,[3]Relatório!$B$1:$AK$65536,33,0)</f>
        <v/>
      </c>
      <c r="X403" s="15" t="str">
        <f>VLOOKUP(A403,[2]ImportationMaterialProgrammingE!B:X,23,0)</f>
        <v/>
      </c>
      <c r="Y403" s="1" t="str">
        <f>IF(X403="DTA TRANSP","",VLOOKUP(A403,[2]ImportationMaterialProgrammingE!$B:$V,21,0))</f>
        <v/>
      </c>
      <c r="Z403" s="22" t="str">
        <f>VLOOKUP(E403,[3]Relatório!$B$1:$AK$65536,36,0)</f>
        <v/>
      </c>
      <c r="AC403" s="24"/>
      <c r="AD403" s="24"/>
      <c r="AE403" s="24"/>
      <c r="AF403" s="24"/>
    </row>
    <row r="404" spans="1:32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VLOOKUP(A404,[2]ImportationMaterialProgrammingE!B:C,2,0)</f>
        <v>540201760</v>
      </c>
      <c r="F404" s="3" t="s">
        <v>585</v>
      </c>
      <c r="H404" s="17">
        <f t="shared" ca="1" si="18"/>
        <v>86</v>
      </c>
      <c r="I404" s="15" t="str">
        <f>IF(VLOOKUP(A404,[2]ImportationMaterialProgrammingE!B:U,20,0)=0,"",VLOOKUP(A404,[2]ImportationMaterialProgrammingE!B:U,20,0))</f>
        <v>10/03/2022</v>
      </c>
      <c r="J404" s="15" t="str">
        <f>IF(VLOOKUP(A404,[2]ImportationMaterialProgrammingE!B:Y,24,0)&lt;&gt;"","Sim","Não")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VLOOKUP(A404,[2]ImportationMaterialProgrammingE!B:AN,39,0)</f>
        <v xml:space="preserve">          </v>
      </c>
      <c r="R404" s="22">
        <f>VLOOKUP(E404,[3]Relatório!$B$1:$AK$65536,29,0)</f>
        <v>44629</v>
      </c>
      <c r="S404" s="17" t="str">
        <f>VLOOKUP(A404,[2]ImportationMaterialProgrammingE!B:F,5,0)</f>
        <v/>
      </c>
      <c r="T404" s="22" t="str">
        <f>VLOOKUP(E404,[3]Relatório!$B$1:$AK$65536,33,0)</f>
        <v/>
      </c>
      <c r="X404" s="15" t="str">
        <f>VLOOKUP(A404,[2]ImportationMaterialProgrammingE!B:X,23,0)</f>
        <v/>
      </c>
      <c r="Y404" s="1" t="str">
        <f>IF(X404="DTA TRANSP","",VLOOKUP(A404,[2]ImportationMaterialProgrammingE!$B:$V,21,0))</f>
        <v/>
      </c>
      <c r="Z404" s="22" t="str">
        <f>VLOOKUP(E404,[3]Relatório!$B$1:$AK$65536,36,0)</f>
        <v/>
      </c>
      <c r="AC404" s="24"/>
      <c r="AD404" s="24"/>
      <c r="AE404" s="24"/>
      <c r="AF404" s="24"/>
    </row>
    <row r="405" spans="1:32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VLOOKUP(A405,[2]ImportationMaterialProgrammingE!B:C,2,0)</f>
        <v>540201723</v>
      </c>
      <c r="F405" s="3" t="s">
        <v>585</v>
      </c>
      <c r="H405" s="17">
        <f t="shared" ca="1" si="18"/>
        <v>86</v>
      </c>
      <c r="I405" s="15" t="e">
        <f>IF(VLOOKUP(A405,[2]ImportationMaterialProgrammingE!B:U,20,0)=0,"",VLOOKUP(A405,[2]ImportationMaterialProgrammingE!B:U,20,0))</f>
        <v>#REF!</v>
      </c>
      <c r="J405" s="15" t="str">
        <f>IF(VLOOKUP(A405,[2]ImportationMaterialProgrammingE!B:Y,24,0)&lt;&gt;"","Sim","Não")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VLOOKUP(A405,[2]ImportationMaterialProgrammingE!B:AN,39,0)</f>
        <v xml:space="preserve">          </v>
      </c>
      <c r="R405" s="22" t="str">
        <f>VLOOKUP(E405,[3]Relatório!$B$1:$AK$65536,29,0)</f>
        <v/>
      </c>
      <c r="S405" s="17" t="str">
        <f>VLOOKUP(A405,[2]ImportationMaterialProgrammingE!B:F,5,0)</f>
        <v/>
      </c>
      <c r="T405" s="22" t="str">
        <f>VLOOKUP(E405,[3]Relatório!$B$1:$AK$65536,33,0)</f>
        <v/>
      </c>
      <c r="X405" s="15" t="str">
        <f>VLOOKUP(A405,[2]ImportationMaterialProgrammingE!B:X,23,0)</f>
        <v/>
      </c>
      <c r="Y405" s="1" t="str">
        <f>IF(X405="DTA TRANSP","",VLOOKUP(A405,[2]ImportationMaterialProgrammingE!$B:$V,21,0))</f>
        <v/>
      </c>
      <c r="Z405" s="22" t="str">
        <f>VLOOKUP(E405,[3]Relatório!$B$1:$AK$65536,36,0)</f>
        <v/>
      </c>
      <c r="AC405" s="24"/>
      <c r="AD405" s="24"/>
      <c r="AE405" s="24"/>
      <c r="AF405" s="24"/>
    </row>
    <row r="406" spans="1:32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VLOOKUP(A406,[2]ImportationMaterialProgrammingE!B:C,2,0)</f>
        <v>540201724</v>
      </c>
      <c r="F406" s="3" t="s">
        <v>585</v>
      </c>
      <c r="H406" s="17">
        <f t="shared" ca="1" si="18"/>
        <v>86</v>
      </c>
      <c r="I406" s="15" t="str">
        <f>IF(VLOOKUP(A406,[2]ImportationMaterialProgrammingE!B:U,20,0)=0,"",VLOOKUP(A406,[2]ImportationMaterialProgrammingE!B:U,20,0))</f>
        <v>14/03/2022</v>
      </c>
      <c r="J406" s="15" t="str">
        <f>IF(VLOOKUP(A406,[2]ImportationMaterialProgrammingE!B:Y,24,0)&lt;&gt;"","Sim","Não")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VLOOKUP(A406,[2]ImportationMaterialProgrammingE!B:AN,39,0)</f>
        <v xml:space="preserve">          </v>
      </c>
      <c r="R406" s="22" t="str">
        <f>VLOOKUP(E406,[3]Relatório!$B$1:$AK$65536,29,0)</f>
        <v/>
      </c>
      <c r="S406" s="17" t="str">
        <f>VLOOKUP(A406,[2]ImportationMaterialProgrammingE!B:F,5,0)</f>
        <v/>
      </c>
      <c r="T406" s="22" t="str">
        <f>VLOOKUP(E406,[3]Relatório!$B$1:$AK$65536,33,0)</f>
        <v/>
      </c>
      <c r="X406" s="15" t="str">
        <f>VLOOKUP(A406,[2]ImportationMaterialProgrammingE!B:X,23,0)</f>
        <v/>
      </c>
      <c r="Y406" s="1" t="str">
        <f>IF(X406="DTA TRANSP","",VLOOKUP(A406,[2]ImportationMaterialProgrammingE!$B:$V,21,0))</f>
        <v/>
      </c>
      <c r="Z406" s="22" t="str">
        <f>VLOOKUP(E406,[3]Relatório!$B$1:$AK$65536,36,0)</f>
        <v/>
      </c>
      <c r="AC406" s="24"/>
      <c r="AD406" s="24"/>
      <c r="AE406" s="24"/>
      <c r="AF406" s="24"/>
    </row>
    <row r="407" spans="1:32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VLOOKUP(A407,[2]ImportationMaterialProgrammingE!B:C,2,0)</f>
        <v>540201725</v>
      </c>
      <c r="F407" s="3" t="s">
        <v>585</v>
      </c>
      <c r="H407" s="17">
        <f t="shared" ca="1" si="18"/>
        <v>86</v>
      </c>
      <c r="I407" s="15" t="str">
        <f>IF(VLOOKUP(A407,[2]ImportationMaterialProgrammingE!B:U,20,0)=0,"",VLOOKUP(A407,[2]ImportationMaterialProgrammingE!B:U,20,0))</f>
        <v>11/03/2022</v>
      </c>
      <c r="J407" s="15" t="str">
        <f>IF(VLOOKUP(A407,[2]ImportationMaterialProgrammingE!B:Y,24,0)&lt;&gt;"","Sim","Não")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VLOOKUP(A407,[2]ImportationMaterialProgrammingE!B:AN,39,0)</f>
        <v xml:space="preserve">          </v>
      </c>
      <c r="R407" s="22">
        <f>VLOOKUP(E407,[3]Relatório!$B$1:$AK$65536,29,0)</f>
        <v>44628</v>
      </c>
      <c r="S407" s="17" t="str">
        <f>VLOOKUP(A407,[2]ImportationMaterialProgrammingE!B:F,5,0)</f>
        <v/>
      </c>
      <c r="T407" s="22">
        <f>VLOOKUP(E407,[3]Relatório!$B$1:$AK$65536,33,0)</f>
        <v>44629</v>
      </c>
      <c r="X407" s="15" t="str">
        <f>VLOOKUP(A407,[2]ImportationMaterialProgrammingE!B:X,23,0)</f>
        <v/>
      </c>
      <c r="Y407" s="1" t="str">
        <f>IF(X407="DTA TRANSP","",VLOOKUP(A407,[2]ImportationMaterialProgrammingE!$B:$V,21,0))</f>
        <v/>
      </c>
      <c r="Z407" s="22" t="str">
        <f>VLOOKUP(E407,[3]Relatório!$B$1:$AK$65536,36,0)</f>
        <v/>
      </c>
      <c r="AC407" s="24"/>
      <c r="AD407" s="24"/>
      <c r="AE407" s="24"/>
      <c r="AF407" s="24"/>
    </row>
    <row r="408" spans="1:32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VLOOKUP(A408,[2]ImportationMaterialProgrammingE!B:C,2,0)</f>
        <v>540201726</v>
      </c>
      <c r="F408" s="3" t="s">
        <v>585</v>
      </c>
      <c r="H408" s="17">
        <f t="shared" ca="1" si="18"/>
        <v>86</v>
      </c>
      <c r="I408" s="15" t="e">
        <f>IF(VLOOKUP(A408,[2]ImportationMaterialProgrammingE!B:U,20,0)=0,"",VLOOKUP(A408,[2]ImportationMaterialProgrammingE!B:U,20,0))</f>
        <v>#REF!</v>
      </c>
      <c r="J408" s="15" t="str">
        <f>IF(VLOOKUP(A408,[2]ImportationMaterialProgrammingE!B:Y,24,0)&lt;&gt;"","Sim","Não")</f>
        <v>Não</v>
      </c>
      <c r="K408" s="15" t="str">
        <f>IF(VLOOKUP(A408,[2]ImportationMaterialProgrammingE!B:X,23,0)="DTA TRANSP",VLOOKUP(A408,[2]ImportationMaterialProgrammingE!B:V,21,0),"")</f>
        <v/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VLOOKUP(A408,[2]ImportationMaterialProgrammingE!B:AN,39,0)</f>
        <v xml:space="preserve">          </v>
      </c>
      <c r="R408" s="22" t="str">
        <f>VLOOKUP(E408,[3]Relatório!$B$1:$AK$65536,29,0)</f>
        <v/>
      </c>
      <c r="S408" s="17" t="str">
        <f>VLOOKUP(A408,[2]ImportationMaterialProgrammingE!B:F,5,0)</f>
        <v/>
      </c>
      <c r="T408" s="22" t="str">
        <f>VLOOKUP(E408,[3]Relatório!$B$1:$AK$65536,33,0)</f>
        <v/>
      </c>
      <c r="X408" s="15" t="str">
        <f>VLOOKUP(A408,[2]ImportationMaterialProgrammingE!B:X,23,0)</f>
        <v/>
      </c>
      <c r="Y408" s="1" t="str">
        <f>IF(X408="DTA TRANSP","",VLOOKUP(A408,[2]ImportationMaterialProgrammingE!$B:$V,21,0))</f>
        <v/>
      </c>
      <c r="Z408" s="22" t="str">
        <f>VLOOKUP(E408,[3]Relatório!$B$1:$AK$65536,36,0)</f>
        <v/>
      </c>
      <c r="AC408" s="24"/>
      <c r="AD408" s="24"/>
      <c r="AE408" s="24"/>
      <c r="AF408" s="24"/>
    </row>
    <row r="409" spans="1:32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VLOOKUP(A409,[2]ImportationMaterialProgrammingE!B:C,2,0)</f>
        <v>540201714</v>
      </c>
      <c r="F409" s="3" t="s">
        <v>585</v>
      </c>
      <c r="H409" s="17">
        <f t="shared" ca="1" si="18"/>
        <v>86</v>
      </c>
      <c r="I409" s="15" t="e">
        <f>IF(VLOOKUP(A409,[2]ImportationMaterialProgrammingE!B:U,20,0)=0,"",VLOOKUP(A409,[2]ImportationMaterialProgrammingE!B:U,20,0))</f>
        <v>#REF!</v>
      </c>
      <c r="J409" s="15" t="str">
        <f>IF(VLOOKUP(A409,[2]ImportationMaterialProgrammingE!B:Y,24,0)&lt;&gt;"","Sim","Não")</f>
        <v>Não</v>
      </c>
      <c r="K409" s="15" t="str">
        <f>IF(VLOOKUP(A409,[2]ImportationMaterialProgrammingE!B:X,23,0)="DTA TRANSP",VLOOKUP(A409,[2]ImportationMaterialProgrammingE!B:V,21,0),"")</f>
        <v/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VLOOKUP(A409,[2]ImportationMaterialProgrammingE!B:AN,39,0)</f>
        <v xml:space="preserve">          </v>
      </c>
      <c r="R409" s="22" t="str">
        <f>VLOOKUP(E409,[3]Relatório!$B$1:$AK$65536,29,0)</f>
        <v/>
      </c>
      <c r="S409" s="17" t="str">
        <f>VLOOKUP(A409,[2]ImportationMaterialProgrammingE!B:F,5,0)</f>
        <v/>
      </c>
      <c r="T409" s="22" t="str">
        <f>VLOOKUP(E409,[3]Relatório!$B$1:$AK$65536,33,0)</f>
        <v/>
      </c>
      <c r="X409" s="15" t="str">
        <f>VLOOKUP(A409,[2]ImportationMaterialProgrammingE!B:X,23,0)</f>
        <v>SBL</v>
      </c>
      <c r="Y409" s="1" t="str">
        <f>IF(X409="DTA TRANSP","",VLOOKUP(A409,[2]ImportationMaterialProgrammingE!$B:$V,21,0))</f>
        <v/>
      </c>
      <c r="Z409" s="22" t="str">
        <f>VLOOKUP(E409,[3]Relatório!$B$1:$AK$65536,36,0)</f>
        <v/>
      </c>
      <c r="AC409" s="24"/>
      <c r="AD409" s="24"/>
      <c r="AE409" s="24"/>
      <c r="AF409" s="24"/>
    </row>
    <row r="410" spans="1:32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VLOOKUP(A410,[2]ImportationMaterialProgrammingE!B:C,2,0)</f>
        <v>540201727</v>
      </c>
      <c r="F410" s="3" t="s">
        <v>585</v>
      </c>
      <c r="H410" s="17">
        <f t="shared" ca="1" si="18"/>
        <v>86</v>
      </c>
      <c r="I410" s="15" t="e">
        <f>IF(VLOOKUP(A410,[2]ImportationMaterialProgrammingE!B:U,20,0)=0,"",VLOOKUP(A410,[2]ImportationMaterialProgrammingE!B:U,20,0))</f>
        <v>#REF!</v>
      </c>
      <c r="J410" s="15" t="str">
        <f>IF(VLOOKUP(A410,[2]ImportationMaterialProgrammingE!B:Y,24,0)&lt;&gt;"","Sim","Não")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VLOOKUP(A410,[2]ImportationMaterialProgrammingE!B:AN,39,0)</f>
        <v xml:space="preserve">          </v>
      </c>
      <c r="R410" s="22" t="str">
        <f>VLOOKUP(E410,[3]Relatório!$B$1:$AK$65536,29,0)</f>
        <v/>
      </c>
      <c r="S410" s="17" t="str">
        <f>VLOOKUP(A410,[2]ImportationMaterialProgrammingE!B:F,5,0)</f>
        <v/>
      </c>
      <c r="T410" s="22" t="str">
        <f>VLOOKUP(E410,[3]Relatório!$B$1:$AK$65536,33,0)</f>
        <v/>
      </c>
      <c r="X410" s="15" t="str">
        <f>VLOOKUP(A410,[2]ImportationMaterialProgrammingE!B:X,23,0)</f>
        <v>SBL</v>
      </c>
      <c r="Y410" s="1" t="str">
        <f>IF(X410="DTA TRANSP","",VLOOKUP(A410,[2]ImportationMaterialProgrammingE!$B:$V,21,0))</f>
        <v/>
      </c>
      <c r="Z410" s="22" t="str">
        <f>VLOOKUP(E410,[3]Relatório!$B$1:$AK$65536,36,0)</f>
        <v/>
      </c>
      <c r="AC410" s="24"/>
      <c r="AD410" s="24"/>
      <c r="AE410" s="24"/>
      <c r="AF410" s="24"/>
    </row>
    <row r="411" spans="1:32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VLOOKUP(A411,[2]ImportationMaterialProgrammingE!B:C,2,0)</f>
        <v>540201728</v>
      </c>
      <c r="F411" s="3" t="s">
        <v>585</v>
      </c>
      <c r="H411" s="17">
        <f t="shared" ca="1" si="18"/>
        <v>86</v>
      </c>
      <c r="I411" s="15" t="e">
        <f>IF(VLOOKUP(A411,[2]ImportationMaterialProgrammingE!B:U,20,0)=0,"",VLOOKUP(A411,[2]ImportationMaterialProgrammingE!B:U,20,0))</f>
        <v>#REF!</v>
      </c>
      <c r="J411" s="15" t="str">
        <f>IF(VLOOKUP(A411,[2]ImportationMaterialProgrammingE!B:Y,24,0)&lt;&gt;"","Sim","Não")</f>
        <v>Não</v>
      </c>
      <c r="K411" s="15" t="str">
        <f>IF(VLOOKUP(A411,[2]ImportationMaterialProgrammingE!B:X,23,0)="DTA TRANSP",VLOOKUP(A411,[2]ImportationMaterialProgrammingE!B:V,21,0),"")</f>
        <v/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VLOOKUP(A411,[2]ImportationMaterialProgrammingE!B:AN,39,0)</f>
        <v xml:space="preserve">          </v>
      </c>
      <c r="R411" s="22" t="str">
        <f>VLOOKUP(E411,[3]Relatório!$B$1:$AK$65536,29,0)</f>
        <v/>
      </c>
      <c r="S411" s="17" t="str">
        <f>VLOOKUP(A411,[2]ImportationMaterialProgrammingE!B:F,5,0)</f>
        <v/>
      </c>
      <c r="T411" s="22" t="str">
        <f>VLOOKUP(E411,[3]Relatório!$B$1:$AK$65536,33,0)</f>
        <v/>
      </c>
      <c r="X411" s="15" t="str">
        <f>VLOOKUP(A411,[2]ImportationMaterialProgrammingE!B:X,23,0)</f>
        <v/>
      </c>
      <c r="Y411" s="1" t="str">
        <f>IF(X411="DTA TRANSP","",VLOOKUP(A411,[2]ImportationMaterialProgrammingE!$B:$V,21,0))</f>
        <v/>
      </c>
      <c r="Z411" s="22" t="str">
        <f>VLOOKUP(E411,[3]Relatório!$B$1:$AK$65536,36,0)</f>
        <v/>
      </c>
      <c r="AC411" s="24"/>
      <c r="AD411" s="24"/>
      <c r="AE411" s="24"/>
      <c r="AF411" s="24"/>
    </row>
    <row r="412" spans="1:32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VLOOKUP(A412,[2]ImportationMaterialProgrammingE!B:C,2,0)</f>
        <v>540201729</v>
      </c>
      <c r="F412" s="3" t="s">
        <v>585</v>
      </c>
      <c r="H412" s="17">
        <f t="shared" ca="1" si="18"/>
        <v>86</v>
      </c>
      <c r="I412" s="15" t="str">
        <f>IF(VLOOKUP(A412,[2]ImportationMaterialProgrammingE!B:U,20,0)=0,"",VLOOKUP(A412,[2]ImportationMaterialProgrammingE!B:U,20,0))</f>
        <v>08/03/2022</v>
      </c>
      <c r="J412" s="15" t="str">
        <f>IF(VLOOKUP(A412,[2]ImportationMaterialProgrammingE!B:Y,24,0)&lt;&gt;"","Sim","Não")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VLOOKUP(A412,[2]ImportationMaterialProgrammingE!B:AN,39,0)</f>
        <v xml:space="preserve">          </v>
      </c>
      <c r="R412" s="22">
        <f>VLOOKUP(E412,[3]Relatório!$B$1:$AK$65536,29,0)</f>
        <v>44628</v>
      </c>
      <c r="S412" s="17" t="str">
        <f>VLOOKUP(A412,[2]ImportationMaterialProgrammingE!B:F,5,0)</f>
        <v/>
      </c>
      <c r="T412" s="22">
        <f>VLOOKUP(E412,[3]Relatório!$B$1:$AK$65536,33,0)</f>
        <v>44629</v>
      </c>
      <c r="X412" s="15" t="str">
        <f>VLOOKUP(A412,[2]ImportationMaterialProgrammingE!B:X,23,0)</f>
        <v>MBB</v>
      </c>
      <c r="Y412" s="1" t="str">
        <f>IF(X412="DTA TRANSP","",VLOOKUP(A412,[2]ImportationMaterialProgrammingE!$B:$V,21,0))</f>
        <v>08/03/2022</v>
      </c>
      <c r="Z412" s="22" t="str">
        <f>VLOOKUP(E412,[3]Relatório!$B$1:$AK$65536,36,0)</f>
        <v/>
      </c>
      <c r="AC412" s="24"/>
      <c r="AD412" s="24"/>
      <c r="AE412" s="24"/>
      <c r="AF412" s="24"/>
    </row>
    <row r="413" spans="1:32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VLOOKUP(A413,[2]ImportationMaterialProgrammingE!B:C,2,0)</f>
        <v>540201730</v>
      </c>
      <c r="F413" s="3" t="s">
        <v>585</v>
      </c>
      <c r="H413" s="17">
        <f t="shared" ca="1" si="18"/>
        <v>86</v>
      </c>
      <c r="I413" s="15" t="e">
        <f>IF(VLOOKUP(A413,[2]ImportationMaterialProgrammingE!B:U,20,0)=0,"",VLOOKUP(A413,[2]ImportationMaterialProgrammingE!B:U,20,0))</f>
        <v>#REF!</v>
      </c>
      <c r="J413" s="15" t="str">
        <f>IF(VLOOKUP(A413,[2]ImportationMaterialProgrammingE!B:Y,24,0)&lt;&gt;"","Sim","Não")</f>
        <v>Não</v>
      </c>
      <c r="K413" s="15" t="str">
        <f>IF(VLOOKUP(A413,[2]ImportationMaterialProgrammingE!B:X,23,0)="DTA TRANSP",VLOOKUP(A413,[2]ImportationMaterialProgrammingE!B:V,21,0),"")</f>
        <v/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VLOOKUP(A413,[2]ImportationMaterialProgrammingE!B:AN,39,0)</f>
        <v xml:space="preserve">          </v>
      </c>
      <c r="R413" s="22" t="str">
        <f>VLOOKUP(E413,[3]Relatório!$B$1:$AK$65536,29,0)</f>
        <v/>
      </c>
      <c r="S413" s="17" t="str">
        <f>VLOOKUP(A413,[2]ImportationMaterialProgrammingE!B:F,5,0)</f>
        <v/>
      </c>
      <c r="T413" s="22" t="str">
        <f>VLOOKUP(E413,[3]Relatório!$B$1:$AK$65536,33,0)</f>
        <v/>
      </c>
      <c r="X413" s="15" t="str">
        <f>VLOOKUP(A413,[2]ImportationMaterialProgrammingE!B:X,23,0)</f>
        <v>SBL</v>
      </c>
      <c r="Y413" s="1" t="str">
        <f>IF(X413="DTA TRANSP","",VLOOKUP(A413,[2]ImportationMaterialProgrammingE!$B:$V,21,0))</f>
        <v/>
      </c>
      <c r="Z413" s="22" t="str">
        <f>VLOOKUP(E413,[3]Relatório!$B$1:$AK$65536,36,0)</f>
        <v/>
      </c>
      <c r="AC413" s="24"/>
      <c r="AD413" s="24"/>
      <c r="AE413" s="24"/>
      <c r="AF413" s="24"/>
    </row>
    <row r="414" spans="1:32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VLOOKUP(A414,[2]ImportationMaterialProgrammingE!B:C,2,0)</f>
        <v>540201737</v>
      </c>
      <c r="F414" s="3" t="s">
        <v>585</v>
      </c>
      <c r="H414" s="17">
        <f t="shared" ca="1" si="18"/>
        <v>86</v>
      </c>
      <c r="I414" s="15" t="e">
        <f>IF(VLOOKUP(A414,[2]ImportationMaterialProgrammingE!B:U,20,0)=0,"",VLOOKUP(A414,[2]ImportationMaterialProgrammingE!B:U,20,0))</f>
        <v>#REF!</v>
      </c>
      <c r="J414" s="15" t="str">
        <f>IF(VLOOKUP(A414,[2]ImportationMaterialProgrammingE!B:Y,24,0)&lt;&gt;"","Sim","Não")</f>
        <v>Não</v>
      </c>
      <c r="K414" s="15" t="str">
        <f>IF(VLOOKUP(A414,[2]ImportationMaterialProgrammingE!B:X,23,0)="DTA TRANSP",VLOOKUP(A414,[2]ImportationMaterialProgrammingE!B:V,21,0),"")</f>
        <v/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VLOOKUP(A414,[2]ImportationMaterialProgrammingE!B:AN,39,0)</f>
        <v xml:space="preserve">          </v>
      </c>
      <c r="R414" s="22" t="str">
        <f>VLOOKUP(E414,[3]Relatório!$B$1:$AK$65536,29,0)</f>
        <v/>
      </c>
      <c r="S414" s="17" t="str">
        <f>VLOOKUP(A414,[2]ImportationMaterialProgrammingE!B:F,5,0)</f>
        <v/>
      </c>
      <c r="T414" s="22" t="str">
        <f>VLOOKUP(E414,[3]Relatório!$B$1:$AK$65536,33,0)</f>
        <v/>
      </c>
      <c r="X414" s="15" t="str">
        <f>VLOOKUP(A414,[2]ImportationMaterialProgrammingE!B:X,23,0)</f>
        <v/>
      </c>
      <c r="Y414" s="1" t="str">
        <f>IF(X414="DTA TRANSP","",VLOOKUP(A414,[2]ImportationMaterialProgrammingE!$B:$V,21,0))</f>
        <v/>
      </c>
      <c r="Z414" s="22" t="str">
        <f>VLOOKUP(E414,[3]Relatório!$B$1:$AK$65536,36,0)</f>
        <v/>
      </c>
      <c r="AC414" s="24"/>
      <c r="AD414" s="24"/>
      <c r="AE414" s="24"/>
      <c r="AF414" s="24"/>
    </row>
    <row r="415" spans="1:32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VLOOKUP(A415,[2]ImportationMaterialProgrammingE!B:C,2,0)</f>
        <v>540201735</v>
      </c>
      <c r="F415" s="3" t="s">
        <v>585</v>
      </c>
      <c r="H415" s="17">
        <f t="shared" ca="1" si="18"/>
        <v>86</v>
      </c>
      <c r="I415" s="15" t="e">
        <f>IF(VLOOKUP(A415,[2]ImportationMaterialProgrammingE!B:U,20,0)=0,"",VLOOKUP(A415,[2]ImportationMaterialProgrammingE!B:U,20,0))</f>
        <v>#REF!</v>
      </c>
      <c r="J415" s="15" t="str">
        <f>IF(VLOOKUP(A415,[2]ImportationMaterialProgrammingE!B:Y,24,0)&lt;&gt;"","Sim","Não")</f>
        <v>Não</v>
      </c>
      <c r="K415" s="15" t="str">
        <f>IF(VLOOKUP(A415,[2]ImportationMaterialProgrammingE!B:X,23,0)="DTA TRANSP",VLOOKUP(A415,[2]ImportationMaterialProgrammingE!B:V,21,0),"")</f>
        <v/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VLOOKUP(A415,[2]ImportationMaterialProgrammingE!B:AN,39,0)</f>
        <v xml:space="preserve">          </v>
      </c>
      <c r="R415" s="22" t="str">
        <f>VLOOKUP(E415,[3]Relatório!$B$1:$AK$65536,29,0)</f>
        <v/>
      </c>
      <c r="S415" s="17" t="str">
        <f>VLOOKUP(A415,[2]ImportationMaterialProgrammingE!B:F,5,0)</f>
        <v/>
      </c>
      <c r="T415" s="22" t="str">
        <f>VLOOKUP(E415,[3]Relatório!$B$1:$AK$65536,33,0)</f>
        <v/>
      </c>
      <c r="X415" s="15" t="str">
        <f>VLOOKUP(A415,[2]ImportationMaterialProgrammingE!B:X,23,0)</f>
        <v>SBL</v>
      </c>
      <c r="Y415" s="1" t="str">
        <f>IF(X415="DTA TRANSP","",VLOOKUP(A415,[2]ImportationMaterialProgrammingE!$B:$V,21,0))</f>
        <v/>
      </c>
      <c r="Z415" s="22" t="str">
        <f>VLOOKUP(E415,[3]Relatório!$B$1:$AK$65536,36,0)</f>
        <v/>
      </c>
      <c r="AC415" s="24"/>
      <c r="AD415" s="24"/>
      <c r="AE415" s="24"/>
      <c r="AF415" s="24"/>
    </row>
    <row r="416" spans="1:32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VLOOKUP(A416,[2]ImportationMaterialProgrammingE!B:C,2,0)</f>
        <v>540201739</v>
      </c>
      <c r="F416" s="3" t="s">
        <v>585</v>
      </c>
      <c r="H416" s="17">
        <f t="shared" ca="1" si="18"/>
        <v>86</v>
      </c>
      <c r="I416" s="15" t="str">
        <f>IF(VLOOKUP(A416,[2]ImportationMaterialProgrammingE!B:U,20,0)=0,"",VLOOKUP(A416,[2]ImportationMaterialProgrammingE!B:U,20,0))</f>
        <v>10/03/2022</v>
      </c>
      <c r="J416" s="15" t="str">
        <f>IF(VLOOKUP(A416,[2]ImportationMaterialProgrammingE!B:Y,24,0)&lt;&gt;"","Sim","Não")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VLOOKUP(A416,[2]ImportationMaterialProgrammingE!B:AN,39,0)</f>
        <v xml:space="preserve">          </v>
      </c>
      <c r="R416" s="22" t="str">
        <f>VLOOKUP(E416,[3]Relatório!$B$1:$AK$65536,29,0)</f>
        <v/>
      </c>
      <c r="S416" s="17" t="str">
        <f>VLOOKUP(A416,[2]ImportationMaterialProgrammingE!B:F,5,0)</f>
        <v/>
      </c>
      <c r="T416" s="22" t="str">
        <f>VLOOKUP(E416,[3]Relatório!$B$1:$AK$65536,33,0)</f>
        <v/>
      </c>
      <c r="X416" s="15" t="str">
        <f>VLOOKUP(A416,[2]ImportationMaterialProgrammingE!B:X,23,0)</f>
        <v/>
      </c>
      <c r="Y416" s="1" t="str">
        <f>IF(X416="DTA TRANSP","",VLOOKUP(A416,[2]ImportationMaterialProgrammingE!$B:$V,21,0))</f>
        <v/>
      </c>
      <c r="Z416" s="22" t="str">
        <f>VLOOKUP(E416,[3]Relatório!$B$1:$AK$65536,36,0)</f>
        <v/>
      </c>
      <c r="AC416" s="24"/>
      <c r="AD416" s="24"/>
      <c r="AE416" s="24"/>
      <c r="AF416" s="24"/>
    </row>
    <row r="417" spans="1:32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VLOOKUP(A417,[2]ImportationMaterialProgrammingE!B:C,2,0)</f>
        <v>540201865</v>
      </c>
      <c r="F417" s="3" t="s">
        <v>585</v>
      </c>
      <c r="H417" s="17">
        <f t="shared" ca="1" si="18"/>
        <v>86</v>
      </c>
      <c r="I417" s="15" t="str">
        <f>IF(VLOOKUP(A417,[2]ImportationMaterialProgrammingE!B:U,20,0)=0,"",VLOOKUP(A417,[2]ImportationMaterialProgrammingE!B:U,20,0))</f>
        <v>11/03/2022</v>
      </c>
      <c r="J417" s="15" t="str">
        <f>IF(VLOOKUP(A417,[2]ImportationMaterialProgrammingE!B:Y,24,0)&lt;&gt;"","Sim","Não")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VLOOKUP(A417,[2]ImportationMaterialProgrammingE!B:AN,39,0)</f>
        <v xml:space="preserve">          </v>
      </c>
      <c r="R417" s="22">
        <f>VLOOKUP(E417,[3]Relatório!$B$1:$AK$65536,29,0)</f>
        <v>44628</v>
      </c>
      <c r="S417" s="17" t="str">
        <f>VLOOKUP(A417,[2]ImportationMaterialProgrammingE!B:F,5,0)</f>
        <v/>
      </c>
      <c r="T417" s="22">
        <f>VLOOKUP(E417,[3]Relatório!$B$1:$AK$65536,33,0)</f>
        <v>44629</v>
      </c>
      <c r="X417" s="15" t="str">
        <f>VLOOKUP(A417,[2]ImportationMaterialProgrammingE!B:X,23,0)</f>
        <v/>
      </c>
      <c r="Y417" s="1" t="str">
        <f>IF(X417="DTA TRANSP","",VLOOKUP(A417,[2]ImportationMaterialProgrammingE!$B:$V,21,0))</f>
        <v/>
      </c>
      <c r="Z417" s="22" t="str">
        <f>VLOOKUP(E417,[3]Relatório!$B$1:$AK$65536,36,0)</f>
        <v/>
      </c>
      <c r="AC417" s="24"/>
      <c r="AD417" s="24"/>
      <c r="AE417" s="24"/>
      <c r="AF417" s="24"/>
    </row>
    <row r="418" spans="1:32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VLOOKUP(A418,[2]ImportationMaterialProgrammingE!B:C,2,0)</f>
        <v>540201866</v>
      </c>
      <c r="F418" s="3" t="s">
        <v>585</v>
      </c>
      <c r="H418" s="17">
        <f t="shared" ca="1" si="18"/>
        <v>86</v>
      </c>
      <c r="I418" s="15" t="str">
        <f>IF(VLOOKUP(A418,[2]ImportationMaterialProgrammingE!B:U,20,0)=0,"",VLOOKUP(A418,[2]ImportationMaterialProgrammingE!B:U,20,0))</f>
        <v>09/03/2022</v>
      </c>
      <c r="J418" s="15" t="str">
        <f>IF(VLOOKUP(A418,[2]ImportationMaterialProgrammingE!B:Y,24,0)&lt;&gt;"","Sim","Não")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VLOOKUP(A418,[2]ImportationMaterialProgrammingE!B:AN,39,0)</f>
        <v xml:space="preserve">          </v>
      </c>
      <c r="R418" s="22">
        <f>VLOOKUP(E418,[3]Relatório!$B$1:$AK$65536,29,0)</f>
        <v>44628</v>
      </c>
      <c r="S418" s="17" t="str">
        <f>VLOOKUP(A418,[2]ImportationMaterialProgrammingE!B:F,5,0)</f>
        <v/>
      </c>
      <c r="T418" s="22">
        <f>VLOOKUP(E418,[3]Relatório!$B$1:$AK$65536,33,0)</f>
        <v>44628</v>
      </c>
      <c r="X418" s="15" t="str">
        <f>VLOOKUP(A418,[2]ImportationMaterialProgrammingE!B:X,23,0)</f>
        <v/>
      </c>
      <c r="Y418" s="1" t="str">
        <f>IF(X418="DTA TRANSP","",VLOOKUP(A418,[2]ImportationMaterialProgrammingE!$B:$V,21,0))</f>
        <v/>
      </c>
      <c r="Z418" s="22" t="str">
        <f>VLOOKUP(E418,[3]Relatório!$B$1:$AK$65536,36,0)</f>
        <v/>
      </c>
      <c r="AC418" s="24"/>
      <c r="AD418" s="24"/>
      <c r="AE418" s="24"/>
      <c r="AF418" s="24"/>
    </row>
    <row r="419" spans="1:32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VLOOKUP(A419,[2]ImportationMaterialProgrammingE!B:C,2,0)</f>
        <v>540201868</v>
      </c>
      <c r="F419" s="3" t="s">
        <v>585</v>
      </c>
      <c r="H419" s="17">
        <f t="shared" ca="1" si="18"/>
        <v>86</v>
      </c>
      <c r="I419" s="15" t="str">
        <f>IF(VLOOKUP(A419,[2]ImportationMaterialProgrammingE!B:U,20,0)=0,"",VLOOKUP(A419,[2]ImportationMaterialProgrammingE!B:U,20,0))</f>
        <v>14/03/2022</v>
      </c>
      <c r="J419" s="15" t="str">
        <f>IF(VLOOKUP(A419,[2]ImportationMaterialProgrammingE!B:Y,24,0)&lt;&gt;"","Sim","Não")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VLOOKUP(A419,[2]ImportationMaterialProgrammingE!B:AN,39,0)</f>
        <v xml:space="preserve">          </v>
      </c>
      <c r="R419" s="22" t="str">
        <f>VLOOKUP(E419,[3]Relatório!$B$1:$AK$65536,29,0)</f>
        <v/>
      </c>
      <c r="S419" s="17" t="str">
        <f>VLOOKUP(A419,[2]ImportationMaterialProgrammingE!B:F,5,0)</f>
        <v/>
      </c>
      <c r="T419" s="22" t="str">
        <f>VLOOKUP(E419,[3]Relatório!$B$1:$AK$65536,33,0)</f>
        <v/>
      </c>
      <c r="X419" s="15" t="str">
        <f>VLOOKUP(A419,[2]ImportationMaterialProgrammingE!B:X,23,0)</f>
        <v/>
      </c>
      <c r="Y419" s="1" t="str">
        <f>IF(X419="DTA TRANSP","",VLOOKUP(A419,[2]ImportationMaterialProgrammingE!$B:$V,21,0))</f>
        <v/>
      </c>
      <c r="Z419" s="22" t="str">
        <f>VLOOKUP(E419,[3]Relatório!$B$1:$AK$65536,36,0)</f>
        <v/>
      </c>
      <c r="AC419" s="24"/>
      <c r="AD419" s="24"/>
      <c r="AE419" s="24"/>
      <c r="AF419" s="24"/>
    </row>
    <row r="420" spans="1:32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VLOOKUP(A420,[2]ImportationMaterialProgrammingE!B:C,2,0)</f>
        <v>540201720</v>
      </c>
      <c r="F420" s="3" t="s">
        <v>585</v>
      </c>
      <c r="H420" s="17">
        <f t="shared" ca="1" si="18"/>
        <v>86</v>
      </c>
      <c r="I420" s="15" t="str">
        <f>IF(VLOOKUP(A420,[2]ImportationMaterialProgrammingE!B:U,20,0)=0,"",VLOOKUP(A420,[2]ImportationMaterialProgrammingE!B:U,20,0))</f>
        <v>14/03/2022</v>
      </c>
      <c r="J420" s="15" t="str">
        <f>IF(VLOOKUP(A420,[2]ImportationMaterialProgrammingE!B:Y,24,0)&lt;&gt;"","Sim","Não")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VLOOKUP(A420,[2]ImportationMaterialProgrammingE!B:AN,39,0)</f>
        <v xml:space="preserve">          </v>
      </c>
      <c r="R420" s="22" t="str">
        <f>VLOOKUP(E420,[3]Relatório!$B$1:$AK$65536,29,0)</f>
        <v/>
      </c>
      <c r="S420" s="17" t="str">
        <f>VLOOKUP(A420,[2]ImportationMaterialProgrammingE!B:F,5,0)</f>
        <v/>
      </c>
      <c r="T420" s="22" t="str">
        <f>VLOOKUP(E420,[3]Relatório!$B$1:$AK$65536,33,0)</f>
        <v/>
      </c>
      <c r="X420" s="15" t="str">
        <f>VLOOKUP(A420,[2]ImportationMaterialProgrammingE!B:X,23,0)</f>
        <v>SBL</v>
      </c>
      <c r="Y420" s="1" t="str">
        <f>IF(X420="DTA TRANSP","",VLOOKUP(A420,[2]ImportationMaterialProgrammingE!$B:$V,21,0))</f>
        <v/>
      </c>
      <c r="Z420" s="22" t="str">
        <f>VLOOKUP(E420,[3]Relatório!$B$1:$AK$65536,36,0)</f>
        <v/>
      </c>
      <c r="AC420" s="24"/>
      <c r="AD420" s="24"/>
      <c r="AE420" s="24"/>
      <c r="AF420" s="24"/>
    </row>
    <row r="421" spans="1:32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VLOOKUP(A421,[2]ImportationMaterialProgrammingE!B:C,2,0)</f>
        <v>540201716</v>
      </c>
      <c r="F421" s="3" t="s">
        <v>585</v>
      </c>
      <c r="H421" s="17">
        <f t="shared" ca="1" si="18"/>
        <v>86</v>
      </c>
      <c r="I421" s="15" t="str">
        <f>IF(VLOOKUP(A421,[2]ImportationMaterialProgrammingE!B:U,20,0)=0,"",VLOOKUP(A421,[2]ImportationMaterialProgrammingE!B:U,20,0))</f>
        <v>09/03/2022</v>
      </c>
      <c r="J421" s="15" t="str">
        <f>IF(VLOOKUP(A421,[2]ImportationMaterialProgrammingE!B:Y,24,0)&lt;&gt;"","Sim","Não")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VLOOKUP(A421,[2]ImportationMaterialProgrammingE!B:AN,39,0)</f>
        <v xml:space="preserve">          </v>
      </c>
      <c r="R421" s="22">
        <f>VLOOKUP(E421,[3]Relatório!$B$1:$AK$65536,29,0)</f>
        <v>44628</v>
      </c>
      <c r="S421" s="17" t="str">
        <f>VLOOKUP(A421,[2]ImportationMaterialProgrammingE!B:F,5,0)</f>
        <v/>
      </c>
      <c r="T421" s="22" t="str">
        <f>VLOOKUP(E421,[3]Relatório!$B$1:$AK$65536,33,0)</f>
        <v/>
      </c>
      <c r="X421" s="15" t="str">
        <f>VLOOKUP(A421,[2]ImportationMaterialProgrammingE!B:X,23,0)</f>
        <v/>
      </c>
      <c r="Y421" s="1" t="str">
        <f>IF(X421="DTA TRANSP","",VLOOKUP(A421,[2]ImportationMaterialProgrammingE!$B:$V,21,0))</f>
        <v/>
      </c>
      <c r="Z421" s="22" t="str">
        <f>VLOOKUP(E421,[3]Relatório!$B$1:$AK$65536,36,0)</f>
        <v/>
      </c>
      <c r="AC421" s="24"/>
      <c r="AD421" s="24"/>
      <c r="AE421" s="24"/>
      <c r="AF421" s="24"/>
    </row>
    <row r="422" spans="1:32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VLOOKUP(A422,[2]ImportationMaterialProgrammingE!B:C,2,0)</f>
        <v>540201871</v>
      </c>
      <c r="F422" s="3" t="s">
        <v>585</v>
      </c>
      <c r="H422" s="17">
        <f t="shared" ca="1" si="18"/>
        <v>86</v>
      </c>
      <c r="I422" s="15" t="e">
        <f>IF(VLOOKUP(A422,[2]ImportationMaterialProgrammingE!B:U,20,0)=0,"",VLOOKUP(A422,[2]ImportationMaterialProgrammingE!B:U,20,0))</f>
        <v>#REF!</v>
      </c>
      <c r="J422" s="15" t="str">
        <f>IF(VLOOKUP(A422,[2]ImportationMaterialProgrammingE!B:Y,24,0)&lt;&gt;"","Sim","Não")</f>
        <v>Não</v>
      </c>
      <c r="K422" s="15" t="str">
        <f>IF(VLOOKUP(A422,[2]ImportationMaterialProgrammingE!B:X,23,0)="DTA TRANSP",VLOOKUP(A422,[2]ImportationMaterialProgrammingE!B:V,21,0),"")</f>
        <v/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VLOOKUP(A422,[2]ImportationMaterialProgrammingE!B:AN,39,0)</f>
        <v xml:space="preserve">          </v>
      </c>
      <c r="R422" s="22" t="str">
        <f>VLOOKUP(E422,[3]Relatório!$B$1:$AK$65536,29,0)</f>
        <v/>
      </c>
      <c r="S422" s="17" t="str">
        <f>VLOOKUP(A422,[2]ImportationMaterialProgrammingE!B:F,5,0)</f>
        <v/>
      </c>
      <c r="T422" s="22" t="str">
        <f>VLOOKUP(E422,[3]Relatório!$B$1:$AK$65536,33,0)</f>
        <v/>
      </c>
      <c r="X422" s="15" t="str">
        <f>VLOOKUP(A422,[2]ImportationMaterialProgrammingE!B:X,23,0)</f>
        <v/>
      </c>
      <c r="Y422" s="1" t="str">
        <f>IF(X422="DTA TRANSP","",VLOOKUP(A422,[2]ImportationMaterialProgrammingE!$B:$V,21,0))</f>
        <v/>
      </c>
      <c r="Z422" s="22" t="str">
        <f>VLOOKUP(E422,[3]Relatório!$B$1:$AK$65536,36,0)</f>
        <v/>
      </c>
      <c r="AC422" s="24"/>
      <c r="AD422" s="24"/>
      <c r="AE422" s="24"/>
      <c r="AF422" s="24"/>
    </row>
    <row r="423" spans="1:32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VLOOKUP(A423,[2]ImportationMaterialProgrammingE!B:C,2,0)</f>
        <v>540201873</v>
      </c>
      <c r="F423" s="3" t="s">
        <v>585</v>
      </c>
      <c r="H423" s="17">
        <f t="shared" ca="1" si="18"/>
        <v>86</v>
      </c>
      <c r="I423" s="15" t="e">
        <f>IF(VLOOKUP(A423,[2]ImportationMaterialProgrammingE!B:U,20,0)=0,"",VLOOKUP(A423,[2]ImportationMaterialProgrammingE!B:U,20,0))</f>
        <v>#REF!</v>
      </c>
      <c r="J423" s="15" t="str">
        <f>IF(VLOOKUP(A423,[2]ImportationMaterialProgrammingE!B:Y,24,0)&lt;&gt;"","Sim","Não")</f>
        <v>Não</v>
      </c>
      <c r="K423" s="15" t="str">
        <f>IF(VLOOKUP(A423,[2]ImportationMaterialProgrammingE!B:X,23,0)="DTA TRANSP",VLOOKUP(A423,[2]ImportationMaterialProgrammingE!B:V,21,0),"")</f>
        <v/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VLOOKUP(A423,[2]ImportationMaterialProgrammingE!B:AN,39,0)</f>
        <v xml:space="preserve">          </v>
      </c>
      <c r="R423" s="22" t="str">
        <f>VLOOKUP(E423,[3]Relatório!$B$1:$AK$65536,29,0)</f>
        <v/>
      </c>
      <c r="S423" s="17" t="str">
        <f>VLOOKUP(A423,[2]ImportationMaterialProgrammingE!B:F,5,0)</f>
        <v/>
      </c>
      <c r="T423" s="22" t="str">
        <f>VLOOKUP(E423,[3]Relatório!$B$1:$AK$65536,33,0)</f>
        <v/>
      </c>
      <c r="X423" s="15" t="str">
        <f>VLOOKUP(A423,[2]ImportationMaterialProgrammingE!B:X,23,0)</f>
        <v>SBL</v>
      </c>
      <c r="Y423" s="1" t="str">
        <f>IF(X423="DTA TRANSP","",VLOOKUP(A423,[2]ImportationMaterialProgrammingE!$B:$V,21,0))</f>
        <v/>
      </c>
      <c r="Z423" s="22" t="str">
        <f>VLOOKUP(E423,[3]Relatório!$B$1:$AK$65536,36,0)</f>
        <v/>
      </c>
      <c r="AC423" s="24"/>
      <c r="AD423" s="24"/>
      <c r="AE423" s="24"/>
      <c r="AF423" s="24"/>
    </row>
    <row r="424" spans="1:32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VLOOKUP(A424,[2]ImportationMaterialProgrammingE!B:C,2,0)</f>
        <v>540201876</v>
      </c>
      <c r="F424" s="3" t="s">
        <v>585</v>
      </c>
      <c r="H424" s="17">
        <f t="shared" ca="1" si="18"/>
        <v>86</v>
      </c>
      <c r="I424" s="15" t="str">
        <f>IF(VLOOKUP(A424,[2]ImportationMaterialProgrammingE!B:U,20,0)=0,"",VLOOKUP(A424,[2]ImportationMaterialProgrammingE!B:U,20,0))</f>
        <v>14/03/2022</v>
      </c>
      <c r="J424" s="15" t="str">
        <f>IF(VLOOKUP(A424,[2]ImportationMaterialProgrammingE!B:Y,24,0)&lt;&gt;"","Sim","Não")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VLOOKUP(A424,[2]ImportationMaterialProgrammingE!B:AN,39,0)</f>
        <v xml:space="preserve">          </v>
      </c>
      <c r="R424" s="22" t="str">
        <f>VLOOKUP(E424,[3]Relatório!$B$1:$AK$65536,29,0)</f>
        <v/>
      </c>
      <c r="S424" s="17" t="str">
        <f>VLOOKUP(A424,[2]ImportationMaterialProgrammingE!B:F,5,0)</f>
        <v/>
      </c>
      <c r="T424" s="22" t="str">
        <f>VLOOKUP(E424,[3]Relatório!$B$1:$AK$65536,33,0)</f>
        <v/>
      </c>
      <c r="X424" s="15" t="str">
        <f>VLOOKUP(A424,[2]ImportationMaterialProgrammingE!B:X,23,0)</f>
        <v>SBL</v>
      </c>
      <c r="Y424" s="1" t="str">
        <f>IF(X424="DTA TRANSP","",VLOOKUP(A424,[2]ImportationMaterialProgrammingE!$B:$V,21,0))</f>
        <v/>
      </c>
      <c r="Z424" s="22" t="str">
        <f>VLOOKUP(E424,[3]Relatório!$B$1:$AK$65536,36,0)</f>
        <v/>
      </c>
      <c r="AC424" s="24"/>
      <c r="AD424" s="24"/>
      <c r="AE424" s="24"/>
      <c r="AF424" s="24"/>
    </row>
    <row r="425" spans="1:32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VLOOKUP(A425,[2]ImportationMaterialProgrammingE!B:C,2,0)</f>
        <v>540201877</v>
      </c>
      <c r="F425" s="3" t="s">
        <v>585</v>
      </c>
      <c r="H425" s="17">
        <f t="shared" ca="1" si="18"/>
        <v>86</v>
      </c>
      <c r="I425" s="15" t="str">
        <f>IF(VLOOKUP(A425,[2]ImportationMaterialProgrammingE!B:U,20,0)=0,"",VLOOKUP(A425,[2]ImportationMaterialProgrammingE!B:U,20,0))</f>
        <v>11/03/2022</v>
      </c>
      <c r="J425" s="15" t="str">
        <f>IF(VLOOKUP(A425,[2]ImportationMaterialProgrammingE!B:Y,24,0)&lt;&gt;"","Sim","Não")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VLOOKUP(A425,[2]ImportationMaterialProgrammingE!B:AN,39,0)</f>
        <v xml:space="preserve">          </v>
      </c>
      <c r="R425" s="22" t="str">
        <f>VLOOKUP(E425,[3]Relatório!$B$1:$AK$65536,29,0)</f>
        <v/>
      </c>
      <c r="S425" s="17" t="str">
        <f>VLOOKUP(A425,[2]ImportationMaterialProgrammingE!B:F,5,0)</f>
        <v/>
      </c>
      <c r="T425" s="22" t="str">
        <f>VLOOKUP(E425,[3]Relatório!$B$1:$AK$65536,33,0)</f>
        <v/>
      </c>
      <c r="X425" s="15" t="str">
        <f>VLOOKUP(A425,[2]ImportationMaterialProgrammingE!B:X,23,0)</f>
        <v>SBL</v>
      </c>
      <c r="Y425" s="1" t="str">
        <f>IF(X425="DTA TRANSP","",VLOOKUP(A425,[2]ImportationMaterialProgrammingE!$B:$V,21,0))</f>
        <v/>
      </c>
      <c r="Z425" s="22" t="str">
        <f>VLOOKUP(E425,[3]Relatório!$B$1:$AK$65536,36,0)</f>
        <v/>
      </c>
      <c r="AC425" s="24"/>
      <c r="AD425" s="24"/>
      <c r="AE425" s="24"/>
      <c r="AF425" s="24"/>
    </row>
    <row r="426" spans="1:32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VLOOKUP(A426,[2]ImportationMaterialProgrammingE!B:C,2,0)</f>
        <v>540201879</v>
      </c>
      <c r="F426" s="3" t="s">
        <v>585</v>
      </c>
      <c r="H426" s="17">
        <f t="shared" ca="1" si="18"/>
        <v>86</v>
      </c>
      <c r="I426" s="15" t="str">
        <f>IF(VLOOKUP(A426,[2]ImportationMaterialProgrammingE!B:U,20,0)=0,"",VLOOKUP(A426,[2]ImportationMaterialProgrammingE!B:U,20,0))</f>
        <v>14/03/2022</v>
      </c>
      <c r="J426" s="15" t="str">
        <f>IF(VLOOKUP(A426,[2]ImportationMaterialProgrammingE!B:Y,24,0)&lt;&gt;"","Sim","Não")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VLOOKUP(A426,[2]ImportationMaterialProgrammingE!B:AN,39,0)</f>
        <v xml:space="preserve">          </v>
      </c>
      <c r="R426" s="22" t="str">
        <f>VLOOKUP(E426,[3]Relatório!$B$1:$AK$65536,29,0)</f>
        <v/>
      </c>
      <c r="S426" s="17" t="str">
        <f>VLOOKUP(A426,[2]ImportationMaterialProgrammingE!B:F,5,0)</f>
        <v/>
      </c>
      <c r="T426" s="22" t="str">
        <f>VLOOKUP(E426,[3]Relatório!$B$1:$AK$65536,33,0)</f>
        <v/>
      </c>
      <c r="X426" s="15" t="str">
        <f>VLOOKUP(A426,[2]ImportationMaterialProgrammingE!B:X,23,0)</f>
        <v>SBL</v>
      </c>
      <c r="Y426" s="1" t="str">
        <f>IF(X426="DTA TRANSP","",VLOOKUP(A426,[2]ImportationMaterialProgrammingE!$B:$V,21,0))</f>
        <v/>
      </c>
      <c r="Z426" s="22" t="str">
        <f>VLOOKUP(E426,[3]Relatório!$B$1:$AK$65536,36,0)</f>
        <v/>
      </c>
      <c r="AC426" s="24"/>
      <c r="AD426" s="24"/>
      <c r="AE426" s="24"/>
      <c r="AF426" s="24"/>
    </row>
    <row r="427" spans="1:32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VLOOKUP(A427,[2]ImportationMaterialProgrammingE!B:C,2,0)</f>
        <v>540201881</v>
      </c>
      <c r="F427" s="3" t="s">
        <v>585</v>
      </c>
      <c r="H427" s="17">
        <f t="shared" ca="1" si="18"/>
        <v>86</v>
      </c>
      <c r="I427" s="15" t="e">
        <f>IF(VLOOKUP(A427,[2]ImportationMaterialProgrammingE!B:U,20,0)=0,"",VLOOKUP(A427,[2]ImportationMaterialProgrammingE!B:U,20,0))</f>
        <v>#REF!</v>
      </c>
      <c r="J427" s="15" t="str">
        <f>IF(VLOOKUP(A427,[2]ImportationMaterialProgrammingE!B:Y,24,0)&lt;&gt;"","Sim","Não")</f>
        <v>Não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VLOOKUP(A427,[2]ImportationMaterialProgrammingE!B:AN,39,0)</f>
        <v xml:space="preserve">          </v>
      </c>
      <c r="R427" s="22" t="str">
        <f>VLOOKUP(E427,[3]Relatório!$B$1:$AK$65536,29,0)</f>
        <v/>
      </c>
      <c r="S427" s="17" t="str">
        <f>VLOOKUP(A427,[2]ImportationMaterialProgrammingE!B:F,5,0)</f>
        <v/>
      </c>
      <c r="T427" s="22" t="str">
        <f>VLOOKUP(E427,[3]Relatório!$B$1:$AK$65536,33,0)</f>
        <v/>
      </c>
      <c r="X427" s="15" t="str">
        <f>VLOOKUP(A427,[2]ImportationMaterialProgrammingE!B:X,23,0)</f>
        <v/>
      </c>
      <c r="Y427" s="1" t="str">
        <f>IF(X427="DTA TRANSP","",VLOOKUP(A427,[2]ImportationMaterialProgrammingE!$B:$V,21,0))</f>
        <v/>
      </c>
      <c r="Z427" s="22" t="str">
        <f>VLOOKUP(E427,[3]Relatório!$B$1:$AK$65536,36,0)</f>
        <v/>
      </c>
      <c r="AC427" s="24"/>
      <c r="AD427" s="24"/>
      <c r="AE427" s="24"/>
      <c r="AF427" s="24"/>
    </row>
    <row r="428" spans="1:32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VLOOKUP(A428,[2]ImportationMaterialProgrammingE!B:C,2,0)</f>
        <v>540201883</v>
      </c>
      <c r="F428" s="3" t="s">
        <v>585</v>
      </c>
      <c r="H428" s="17">
        <f t="shared" ca="1" si="18"/>
        <v>86</v>
      </c>
      <c r="I428" s="15" t="e">
        <f>IF(VLOOKUP(A428,[2]ImportationMaterialProgrammingE!B:U,20,0)=0,"",VLOOKUP(A428,[2]ImportationMaterialProgrammingE!B:U,20,0))</f>
        <v>#REF!</v>
      </c>
      <c r="J428" s="15" t="str">
        <f>IF(VLOOKUP(A428,[2]ImportationMaterialProgrammingE!B:Y,24,0)&lt;&gt;"","Sim","Não")</f>
        <v>Não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VLOOKUP(A428,[2]ImportationMaterialProgrammingE!B:AN,39,0)</f>
        <v xml:space="preserve">          </v>
      </c>
      <c r="R428" s="22" t="str">
        <f>VLOOKUP(E428,[3]Relatório!$B$1:$AK$65536,29,0)</f>
        <v/>
      </c>
      <c r="S428" s="17" t="str">
        <f>VLOOKUP(A428,[2]ImportationMaterialProgrammingE!B:F,5,0)</f>
        <v/>
      </c>
      <c r="T428" s="22" t="str">
        <f>VLOOKUP(E428,[3]Relatório!$B$1:$AK$65536,33,0)</f>
        <v/>
      </c>
      <c r="X428" s="15" t="str">
        <f>VLOOKUP(A428,[2]ImportationMaterialProgrammingE!B:X,23,0)</f>
        <v>SBL</v>
      </c>
      <c r="Y428" s="1" t="str">
        <f>IF(X428="DTA TRANSP","",VLOOKUP(A428,[2]ImportationMaterialProgrammingE!$B:$V,21,0))</f>
        <v/>
      </c>
      <c r="Z428" s="22" t="str">
        <f>VLOOKUP(E428,[3]Relatório!$B$1:$AK$65536,36,0)</f>
        <v/>
      </c>
      <c r="AC428" s="24"/>
      <c r="AD428" s="24"/>
      <c r="AE428" s="24"/>
      <c r="AF428" s="24"/>
    </row>
    <row r="429" spans="1:32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VLOOKUP(A429,[2]ImportationMaterialProgrammingE!B:C,2,0)</f>
        <v>540201884</v>
      </c>
      <c r="F429" s="3" t="s">
        <v>585</v>
      </c>
      <c r="H429" s="17">
        <f t="shared" ca="1" si="18"/>
        <v>86</v>
      </c>
      <c r="I429" s="15" t="str">
        <f>IF(VLOOKUP(A429,[2]ImportationMaterialProgrammingE!B:U,20,0)=0,"",VLOOKUP(A429,[2]ImportationMaterialProgrammingE!B:U,20,0))</f>
        <v>14/03/2022</v>
      </c>
      <c r="J429" s="15" t="str">
        <f>IF(VLOOKUP(A429,[2]ImportationMaterialProgrammingE!B:Y,24,0)&lt;&gt;"","Sim","Não")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VLOOKUP(A429,[2]ImportationMaterialProgrammingE!B:AN,39,0)</f>
        <v xml:space="preserve">          </v>
      </c>
      <c r="R429" s="22" t="str">
        <f>VLOOKUP(E429,[3]Relatório!$B$1:$AK$65536,29,0)</f>
        <v/>
      </c>
      <c r="S429" s="17" t="str">
        <f>VLOOKUP(A429,[2]ImportationMaterialProgrammingE!B:F,5,0)</f>
        <v/>
      </c>
      <c r="T429" s="22" t="str">
        <f>VLOOKUP(E429,[3]Relatório!$B$1:$AK$65536,33,0)</f>
        <v/>
      </c>
      <c r="X429" s="15" t="str">
        <f>VLOOKUP(A429,[2]ImportationMaterialProgrammingE!B:X,23,0)</f>
        <v/>
      </c>
      <c r="Y429" s="1" t="str">
        <f>IF(X429="DTA TRANSP","",VLOOKUP(A429,[2]ImportationMaterialProgrammingE!$B:$V,21,0))</f>
        <v/>
      </c>
      <c r="Z429" s="22" t="str">
        <f>VLOOKUP(E429,[3]Relatório!$B$1:$AK$65536,36,0)</f>
        <v/>
      </c>
      <c r="AC429" s="24"/>
      <c r="AD429" s="24"/>
      <c r="AE429" s="24"/>
      <c r="AF429" s="24"/>
    </row>
    <row r="430" spans="1:32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VLOOKUP(A430,[2]ImportationMaterialProgrammingE!B:C,2,0)</f>
        <v>540201887</v>
      </c>
      <c r="F430" s="3" t="s">
        <v>585</v>
      </c>
      <c r="H430" s="17">
        <f t="shared" ca="1" si="18"/>
        <v>86</v>
      </c>
      <c r="I430" s="15" t="e">
        <f>IF(VLOOKUP(A430,[2]ImportationMaterialProgrammingE!B:U,20,0)=0,"",VLOOKUP(A430,[2]ImportationMaterialProgrammingE!B:U,20,0))</f>
        <v>#REF!</v>
      </c>
      <c r="J430" s="15" t="str">
        <f>IF(VLOOKUP(A430,[2]ImportationMaterialProgrammingE!B:Y,24,0)&lt;&gt;"","Sim","Não")</f>
        <v>Não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VLOOKUP(A430,[2]ImportationMaterialProgrammingE!B:AN,39,0)</f>
        <v xml:space="preserve">          </v>
      </c>
      <c r="R430" s="22" t="str">
        <f>VLOOKUP(E430,[3]Relatório!$B$1:$AK$65536,29,0)</f>
        <v/>
      </c>
      <c r="S430" s="17" t="str">
        <f>VLOOKUP(A430,[2]ImportationMaterialProgrammingE!B:F,5,0)</f>
        <v/>
      </c>
      <c r="T430" s="22" t="str">
        <f>VLOOKUP(E430,[3]Relatório!$B$1:$AK$65536,33,0)</f>
        <v/>
      </c>
      <c r="X430" s="15" t="str">
        <f>VLOOKUP(A430,[2]ImportationMaterialProgrammingE!B:X,23,0)</f>
        <v/>
      </c>
      <c r="Y430" s="1" t="str">
        <f>IF(X430="DTA TRANSP","",VLOOKUP(A430,[2]ImportationMaterialProgrammingE!$B:$V,21,0))</f>
        <v/>
      </c>
      <c r="Z430" s="22" t="str">
        <f>VLOOKUP(E430,[3]Relatório!$B$1:$AK$65536,36,0)</f>
        <v/>
      </c>
      <c r="AC430" s="24"/>
      <c r="AD430" s="24"/>
      <c r="AE430" s="24"/>
      <c r="AF430" s="24"/>
    </row>
    <row r="431" spans="1:32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VLOOKUP(A431,[2]ImportationMaterialProgrammingE!B:C,2,0)</f>
        <v>540201888</v>
      </c>
      <c r="F431" s="3" t="s">
        <v>585</v>
      </c>
      <c r="H431" s="17">
        <f t="shared" ca="1" si="18"/>
        <v>86</v>
      </c>
      <c r="I431" s="15" t="str">
        <f>IF(VLOOKUP(A431,[2]ImportationMaterialProgrammingE!B:U,20,0)=0,"",VLOOKUP(A431,[2]ImportationMaterialProgrammingE!B:U,20,0))</f>
        <v>17/03/2022</v>
      </c>
      <c r="J431" s="15" t="str">
        <f>IF(VLOOKUP(A431,[2]ImportationMaterialProgrammingE!B:Y,24,0)&lt;&gt;"","Sim","Não")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VLOOKUP(A431,[2]ImportationMaterialProgrammingE!B:AN,39,0)</f>
        <v xml:space="preserve">          </v>
      </c>
      <c r="R431" s="22" t="str">
        <f>VLOOKUP(E431,[3]Relatório!$B$1:$AK$65536,29,0)</f>
        <v/>
      </c>
      <c r="S431" s="17" t="str">
        <f>VLOOKUP(A431,[2]ImportationMaterialProgrammingE!B:F,5,0)</f>
        <v/>
      </c>
      <c r="T431" s="22" t="str">
        <f>VLOOKUP(E431,[3]Relatório!$B$1:$AK$65536,33,0)</f>
        <v/>
      </c>
      <c r="X431" s="15" t="str">
        <f>VLOOKUP(A431,[2]ImportationMaterialProgrammingE!B:X,23,0)</f>
        <v/>
      </c>
      <c r="Y431" s="1" t="str">
        <f>IF(X431="DTA TRANSP","",VLOOKUP(A431,[2]ImportationMaterialProgrammingE!$B:$V,21,0))</f>
        <v/>
      </c>
      <c r="Z431" s="22" t="str">
        <f>VLOOKUP(E431,[3]Relatório!$B$1:$AK$65536,36,0)</f>
        <v/>
      </c>
      <c r="AC431" s="24"/>
      <c r="AD431" s="24"/>
      <c r="AE431" s="24"/>
      <c r="AF431" s="24"/>
    </row>
    <row r="432" spans="1:32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VLOOKUP(A432,[2]ImportationMaterialProgrammingE!B:C,2,0)</f>
        <v>540201889</v>
      </c>
      <c r="F432" s="3" t="s">
        <v>585</v>
      </c>
      <c r="H432" s="17">
        <f t="shared" ca="1" si="18"/>
        <v>86</v>
      </c>
      <c r="I432" s="15" t="e">
        <f>IF(VLOOKUP(A432,[2]ImportationMaterialProgrammingE!B:U,20,0)=0,"",VLOOKUP(A432,[2]ImportationMaterialProgrammingE!B:U,20,0))</f>
        <v>#REF!</v>
      </c>
      <c r="J432" s="15" t="str">
        <f>IF(VLOOKUP(A432,[2]ImportationMaterialProgrammingE!B:Y,24,0)&lt;&gt;"","Sim","Não")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VLOOKUP(A432,[2]ImportationMaterialProgrammingE!B:AN,39,0)</f>
        <v xml:space="preserve">          </v>
      </c>
      <c r="R432" s="22" t="str">
        <f>VLOOKUP(E432,[3]Relatório!$B$1:$AK$65536,29,0)</f>
        <v/>
      </c>
      <c r="S432" s="17" t="str">
        <f>VLOOKUP(A432,[2]ImportationMaterialProgrammingE!B:F,5,0)</f>
        <v/>
      </c>
      <c r="T432" s="22" t="str">
        <f>VLOOKUP(E432,[3]Relatório!$B$1:$AK$65536,33,0)</f>
        <v/>
      </c>
      <c r="X432" s="15" t="str">
        <f>VLOOKUP(A432,[2]ImportationMaterialProgrammingE!B:X,23,0)</f>
        <v>SBL</v>
      </c>
      <c r="Y432" s="1" t="str">
        <f>IF(X432="DTA TRANSP","",VLOOKUP(A432,[2]ImportationMaterialProgrammingE!$B:$V,21,0))</f>
        <v/>
      </c>
      <c r="Z432" s="22" t="str">
        <f>VLOOKUP(E432,[3]Relatório!$B$1:$AK$65536,36,0)</f>
        <v/>
      </c>
      <c r="AC432" s="24"/>
      <c r="AD432" s="24"/>
      <c r="AE432" s="24"/>
      <c r="AF432" s="24"/>
    </row>
    <row r="433" spans="1:32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VLOOKUP(A433,[2]ImportationMaterialProgrammingE!B:C,2,0)</f>
        <v>540201869</v>
      </c>
      <c r="F433" s="3" t="s">
        <v>585</v>
      </c>
      <c r="H433" s="17">
        <f t="shared" ca="1" si="18"/>
        <v>86</v>
      </c>
      <c r="I433" s="15" t="str">
        <f>IF(VLOOKUP(A433,[2]ImportationMaterialProgrammingE!B:U,20,0)=0,"",VLOOKUP(A433,[2]ImportationMaterialProgrammingE!B:U,20,0))</f>
        <v>28/03/2022</v>
      </c>
      <c r="J433" s="15" t="str">
        <f>IF(VLOOKUP(A433,[2]ImportationMaterialProgrammingE!B:Y,24,0)&lt;&gt;"","Sim","Não")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VLOOKUP(A433,[2]ImportationMaterialProgrammingE!B:AN,39,0)</f>
        <v xml:space="preserve">          </v>
      </c>
      <c r="R433" s="22" t="str">
        <f>VLOOKUP(E433,[3]Relatório!$B$1:$AK$65536,29,0)</f>
        <v/>
      </c>
      <c r="S433" s="17" t="str">
        <f>VLOOKUP(A433,[2]ImportationMaterialProgrammingE!B:F,5,0)</f>
        <v/>
      </c>
      <c r="T433" s="22" t="str">
        <f>VLOOKUP(E433,[3]Relatório!$B$1:$AK$65536,33,0)</f>
        <v/>
      </c>
      <c r="X433" s="15" t="str">
        <f>VLOOKUP(A433,[2]ImportationMaterialProgrammingE!B:X,23,0)</f>
        <v/>
      </c>
      <c r="Y433" s="1" t="str">
        <f>IF(X433="DTA TRANSP","",VLOOKUP(A433,[2]ImportationMaterialProgrammingE!$B:$V,21,0))</f>
        <v/>
      </c>
      <c r="Z433" s="22" t="str">
        <f>VLOOKUP(E433,[3]Relatório!$B$1:$AK$65536,36,0)</f>
        <v/>
      </c>
      <c r="AC433" s="24"/>
      <c r="AD433" s="24"/>
      <c r="AE433" s="24"/>
      <c r="AF433" s="24"/>
    </row>
    <row r="434" spans="1:32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VLOOKUP(A434,[2]ImportationMaterialProgrammingE!B:C,2,0)</f>
        <v>540201894</v>
      </c>
      <c r="F434" s="3" t="s">
        <v>585</v>
      </c>
      <c r="H434" s="17">
        <f t="shared" ca="1" si="18"/>
        <v>86</v>
      </c>
      <c r="I434" s="15" t="e">
        <f>IF(VLOOKUP(A434,[2]ImportationMaterialProgrammingE!B:U,20,0)=0,"",VLOOKUP(A434,[2]ImportationMaterialProgrammingE!B:U,20,0))</f>
        <v>#REF!</v>
      </c>
      <c r="J434" s="15" t="str">
        <f>IF(VLOOKUP(A434,[2]ImportationMaterialProgrammingE!B:Y,24,0)&lt;&gt;"","Sim","Não")</f>
        <v>Não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VLOOKUP(A434,[2]ImportationMaterialProgrammingE!B:AN,39,0)</f>
        <v xml:space="preserve">          </v>
      </c>
      <c r="R434" s="22" t="str">
        <f>VLOOKUP(E434,[3]Relatório!$B$1:$AK$65536,29,0)</f>
        <v/>
      </c>
      <c r="S434" s="17" t="str">
        <f>VLOOKUP(A434,[2]ImportationMaterialProgrammingE!B:F,5,0)</f>
        <v/>
      </c>
      <c r="T434" s="22" t="str">
        <f>VLOOKUP(E434,[3]Relatório!$B$1:$AK$65536,33,0)</f>
        <v/>
      </c>
      <c r="X434" s="15" t="str">
        <f>VLOOKUP(A434,[2]ImportationMaterialProgrammingE!B:X,23,0)</f>
        <v/>
      </c>
      <c r="Y434" s="1" t="str">
        <f>IF(X434="DTA TRANSP","",VLOOKUP(A434,[2]ImportationMaterialProgrammingE!$B:$V,21,0))</f>
        <v/>
      </c>
      <c r="Z434" s="22" t="str">
        <f>VLOOKUP(E434,[3]Relatório!$B$1:$AK$65536,36,0)</f>
        <v/>
      </c>
      <c r="AC434" s="24"/>
      <c r="AD434" s="24"/>
      <c r="AE434" s="24"/>
      <c r="AF434" s="24"/>
    </row>
    <row r="435" spans="1:32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VLOOKUP(A435,[2]ImportationMaterialProgrammingE!B:C,2,0)</f>
        <v>540201891</v>
      </c>
      <c r="F435" s="3" t="s">
        <v>585</v>
      </c>
      <c r="H435" s="17">
        <f t="shared" ca="1" si="18"/>
        <v>86</v>
      </c>
      <c r="I435" s="15" t="str">
        <f>IF(VLOOKUP(A435,[2]ImportationMaterialProgrammingE!B:U,20,0)=0,"",VLOOKUP(A435,[2]ImportationMaterialProgrammingE!B:U,20,0))</f>
        <v>08/03/2022</v>
      </c>
      <c r="J435" s="15" t="str">
        <f>IF(VLOOKUP(A435,[2]ImportationMaterialProgrammingE!B:Y,24,0)&lt;&gt;"","Sim","Não")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VLOOKUP(A435,[2]ImportationMaterialProgrammingE!B:AN,39,0)</f>
        <v xml:space="preserve">          </v>
      </c>
      <c r="R435" s="22">
        <f>VLOOKUP(E435,[3]Relatório!$B$1:$AK$65536,29,0)</f>
        <v>44628</v>
      </c>
      <c r="S435" s="17" t="str">
        <f>VLOOKUP(A435,[2]ImportationMaterialProgrammingE!B:F,5,0)</f>
        <v/>
      </c>
      <c r="T435" s="22">
        <f>VLOOKUP(E435,[3]Relatório!$B$1:$AK$65536,33,0)</f>
        <v>44629</v>
      </c>
      <c r="X435" s="15" t="str">
        <f>VLOOKUP(A435,[2]ImportationMaterialProgrammingE!B:X,23,0)</f>
        <v>MBB</v>
      </c>
      <c r="Y435" s="1" t="str">
        <f>IF(X435="DTA TRANSP","",VLOOKUP(A435,[2]ImportationMaterialProgrammingE!$B:$V,21,0))</f>
        <v>08/03/2022</v>
      </c>
      <c r="Z435" s="22" t="str">
        <f>VLOOKUP(E435,[3]Relatório!$B$1:$AK$65536,36,0)</f>
        <v/>
      </c>
      <c r="AC435" s="24"/>
      <c r="AD435" s="24"/>
      <c r="AE435" s="24"/>
      <c r="AF435" s="24"/>
    </row>
    <row r="436" spans="1:32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VLOOKUP(A436,[2]ImportationMaterialProgrammingE!B:C,2,0)</f>
        <v>540201912</v>
      </c>
      <c r="F436" s="3" t="s">
        <v>585</v>
      </c>
      <c r="H436" s="17">
        <f t="shared" ca="1" si="18"/>
        <v>86</v>
      </c>
      <c r="I436" s="15" t="str">
        <f>IF(VLOOKUP(A436,[2]ImportationMaterialProgrammingE!B:U,20,0)=0,"",VLOOKUP(A436,[2]ImportationMaterialProgrammingE!B:U,20,0))</f>
        <v>10/03/2022</v>
      </c>
      <c r="J436" s="15" t="str">
        <f>IF(VLOOKUP(A436,[2]ImportationMaterialProgrammingE!B:Y,24,0)&lt;&gt;"","Sim","Não")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VLOOKUP(A436,[2]ImportationMaterialProgrammingE!B:AN,39,0)</f>
        <v xml:space="preserve">          </v>
      </c>
      <c r="R436" s="22">
        <f>VLOOKUP(E436,[3]Relatório!$B$1:$AK$65536,29,0)</f>
        <v>44628</v>
      </c>
      <c r="S436" s="17" t="str">
        <f>VLOOKUP(A436,[2]ImportationMaterialProgrammingE!B:F,5,0)</f>
        <v/>
      </c>
      <c r="T436" s="22">
        <f>VLOOKUP(E436,[3]Relatório!$B$1:$AK$65536,33,0)</f>
        <v>44629</v>
      </c>
      <c r="X436" s="15" t="str">
        <f>VLOOKUP(A436,[2]ImportationMaterialProgrammingE!B:X,23,0)</f>
        <v/>
      </c>
      <c r="Y436" s="1" t="str">
        <f>IF(X436="DTA TRANSP","",VLOOKUP(A436,[2]ImportationMaterialProgrammingE!$B:$V,21,0))</f>
        <v/>
      </c>
      <c r="Z436" s="22" t="str">
        <f>VLOOKUP(E436,[3]Relatório!$B$1:$AK$65536,36,0)</f>
        <v/>
      </c>
      <c r="AC436" s="24"/>
      <c r="AD436" s="24"/>
      <c r="AE436" s="24"/>
      <c r="AF436" s="24"/>
    </row>
    <row r="437" spans="1:32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VLOOKUP(A437,[2]ImportationMaterialProgrammingE!B:C,2,0)</f>
        <v>540201896</v>
      </c>
      <c r="F437" s="3" t="s">
        <v>585</v>
      </c>
      <c r="H437" s="17">
        <f t="shared" ca="1" si="18"/>
        <v>86</v>
      </c>
      <c r="I437" s="15" t="str">
        <f>IF(VLOOKUP(A437,[2]ImportationMaterialProgrammingE!B:U,20,0)=0,"",VLOOKUP(A437,[2]ImportationMaterialProgrammingE!B:U,20,0))</f>
        <v>14/03/2022</v>
      </c>
      <c r="J437" s="15" t="str">
        <f>IF(VLOOKUP(A437,[2]ImportationMaterialProgrammingE!B:Y,24,0)&lt;&gt;"","Sim","Não")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VLOOKUP(A437,[2]ImportationMaterialProgrammingE!B:AN,39,0)</f>
        <v xml:space="preserve">          </v>
      </c>
      <c r="R437" s="22" t="str">
        <f>VLOOKUP(E437,[3]Relatório!$B$1:$AK$65536,29,0)</f>
        <v/>
      </c>
      <c r="S437" s="17" t="str">
        <f>VLOOKUP(A437,[2]ImportationMaterialProgrammingE!B:F,5,0)</f>
        <v/>
      </c>
      <c r="T437" s="22" t="str">
        <f>VLOOKUP(E437,[3]Relatório!$B$1:$AK$65536,33,0)</f>
        <v/>
      </c>
      <c r="X437" s="15" t="str">
        <f>VLOOKUP(A437,[2]ImportationMaterialProgrammingE!B:X,23,0)</f>
        <v/>
      </c>
      <c r="Y437" s="1" t="str">
        <f>IF(X437="DTA TRANSP","",VLOOKUP(A437,[2]ImportationMaterialProgrammingE!$B:$V,21,0))</f>
        <v/>
      </c>
      <c r="Z437" s="22" t="str">
        <f>VLOOKUP(E437,[3]Relatório!$B$1:$AK$65536,36,0)</f>
        <v/>
      </c>
      <c r="AC437" s="24"/>
      <c r="AD437" s="24"/>
      <c r="AE437" s="24"/>
      <c r="AF437" s="24"/>
    </row>
    <row r="438" spans="1:32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VLOOKUP(A438,[2]ImportationMaterialProgrammingE!B:C,2,0)</f>
        <v>540201903</v>
      </c>
      <c r="F438" s="3" t="s">
        <v>585</v>
      </c>
      <c r="H438" s="17">
        <f t="shared" ca="1" si="18"/>
        <v>86</v>
      </c>
      <c r="I438" s="15" t="e">
        <f>IF(VLOOKUP(A438,[2]ImportationMaterialProgrammingE!B:U,20,0)=0,"",VLOOKUP(A438,[2]ImportationMaterialProgrammingE!B:U,20,0))</f>
        <v>#REF!</v>
      </c>
      <c r="J438" s="15" t="str">
        <f>IF(VLOOKUP(A438,[2]ImportationMaterialProgrammingE!B:Y,24,0)&lt;&gt;"","Sim","Não")</f>
        <v>Não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VLOOKUP(A438,[2]ImportationMaterialProgrammingE!B:AN,39,0)</f>
        <v xml:space="preserve">          </v>
      </c>
      <c r="R438" s="22" t="str">
        <f>VLOOKUP(E438,[3]Relatório!$B$1:$AK$65536,29,0)</f>
        <v/>
      </c>
      <c r="S438" s="17" t="str">
        <f>VLOOKUP(A438,[2]ImportationMaterialProgrammingE!B:F,5,0)</f>
        <v/>
      </c>
      <c r="T438" s="22" t="str">
        <f>VLOOKUP(E438,[3]Relatório!$B$1:$AK$65536,33,0)</f>
        <v/>
      </c>
      <c r="X438" s="15" t="str">
        <f>VLOOKUP(A438,[2]ImportationMaterialProgrammingE!B:X,23,0)</f>
        <v>SBL</v>
      </c>
      <c r="Y438" s="1" t="str">
        <f>IF(X438="DTA TRANSP","",VLOOKUP(A438,[2]ImportationMaterialProgrammingE!$B:$V,21,0))</f>
        <v/>
      </c>
      <c r="Z438" s="22" t="str">
        <f>VLOOKUP(E438,[3]Relatório!$B$1:$AK$65536,36,0)</f>
        <v/>
      </c>
      <c r="AC438" s="24"/>
      <c r="AD438" s="24"/>
      <c r="AE438" s="24"/>
      <c r="AF438" s="24"/>
    </row>
    <row r="439" spans="1:32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VLOOKUP(A439,[2]ImportationMaterialProgrammingE!B:C,2,0)</f>
        <v>540201906</v>
      </c>
      <c r="F439" s="3" t="s">
        <v>585</v>
      </c>
      <c r="H439" s="17">
        <f t="shared" ca="1" si="18"/>
        <v>86</v>
      </c>
      <c r="I439" s="15" t="str">
        <f>IF(VLOOKUP(A439,[2]ImportationMaterialProgrammingE!B:U,20,0)=0,"",VLOOKUP(A439,[2]ImportationMaterialProgrammingE!B:U,20,0))</f>
        <v>04/03/2022</v>
      </c>
      <c r="J439" s="15" t="str">
        <f>IF(VLOOKUP(A439,[2]ImportationMaterialProgrammingE!B:Y,24,0)&lt;&gt;"","Sim","Não")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VLOOKUP(A439,[2]ImportationMaterialProgrammingE!B:AN,39,0)</f>
        <v xml:space="preserve">          </v>
      </c>
      <c r="R439" s="22" t="str">
        <f>VLOOKUP(E439,[3]Relatório!$B$1:$AK$65536,29,0)</f>
        <v/>
      </c>
      <c r="S439" s="17" t="str">
        <f>VLOOKUP(A439,[2]ImportationMaterialProgrammingE!B:F,5,0)</f>
        <v/>
      </c>
      <c r="T439" s="22" t="str">
        <f>VLOOKUP(E439,[3]Relatório!$B$1:$AK$65536,33,0)</f>
        <v/>
      </c>
      <c r="X439" s="15" t="str">
        <f>VLOOKUP(A439,[2]ImportationMaterialProgrammingE!B:X,23,0)</f>
        <v/>
      </c>
      <c r="Y439" s="1" t="str">
        <f>IF(X439="DTA TRANSP","",VLOOKUP(A439,[2]ImportationMaterialProgrammingE!$B:$V,21,0))</f>
        <v/>
      </c>
      <c r="Z439" s="22" t="str">
        <f>VLOOKUP(E439,[3]Relatório!$B$1:$AK$65536,36,0)</f>
        <v/>
      </c>
      <c r="AC439" s="24"/>
      <c r="AD439" s="24"/>
      <c r="AE439" s="24"/>
      <c r="AF439" s="24"/>
    </row>
    <row r="440" spans="1:32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VLOOKUP(A440,[2]ImportationMaterialProgrammingE!B:C,2,0)</f>
        <v>540201897</v>
      </c>
      <c r="F440" s="3" t="s">
        <v>585</v>
      </c>
      <c r="H440" s="17">
        <f t="shared" ca="1" si="18"/>
        <v>86</v>
      </c>
      <c r="I440" s="15" t="e">
        <f>IF(VLOOKUP(A440,[2]ImportationMaterialProgrammingE!B:U,20,0)=0,"",VLOOKUP(A440,[2]ImportationMaterialProgrammingE!B:U,20,0))</f>
        <v>#REF!</v>
      </c>
      <c r="J440" s="15" t="str">
        <f>IF(VLOOKUP(A440,[2]ImportationMaterialProgrammingE!B:Y,24,0)&lt;&gt;"","Sim","Não")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VLOOKUP(A440,[2]ImportationMaterialProgrammingE!B:AN,39,0)</f>
        <v xml:space="preserve">          </v>
      </c>
      <c r="R440" s="22" t="str">
        <f>VLOOKUP(E440,[3]Relatório!$B$1:$AK$65536,29,0)</f>
        <v/>
      </c>
      <c r="S440" s="17" t="str">
        <f>VLOOKUP(A440,[2]ImportationMaterialProgrammingE!B:F,5,0)</f>
        <v/>
      </c>
      <c r="T440" s="22" t="str">
        <f>VLOOKUP(E440,[3]Relatório!$B$1:$AK$65536,33,0)</f>
        <v/>
      </c>
      <c r="X440" s="15" t="str">
        <f>VLOOKUP(A440,[2]ImportationMaterialProgrammingE!B:X,23,0)</f>
        <v>SBL</v>
      </c>
      <c r="Y440" s="1" t="str">
        <f>IF(X440="DTA TRANSP","",VLOOKUP(A440,[2]ImportationMaterialProgrammingE!$B:$V,21,0))</f>
        <v/>
      </c>
      <c r="Z440" s="22" t="str">
        <f>VLOOKUP(E440,[3]Relatório!$B$1:$AK$65536,36,0)</f>
        <v/>
      </c>
      <c r="AC440" s="24"/>
      <c r="AD440" s="24"/>
      <c r="AE440" s="24"/>
      <c r="AF440" s="24"/>
    </row>
    <row r="441" spans="1:32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VLOOKUP(A441,[2]ImportationMaterialProgrammingE!B:C,2,0)</f>
        <v>540201899</v>
      </c>
      <c r="F441" s="3" t="s">
        <v>585</v>
      </c>
      <c r="H441" s="17">
        <f t="shared" ca="1" si="18"/>
        <v>86</v>
      </c>
      <c r="I441" s="15" t="str">
        <f>IF(VLOOKUP(A441,[2]ImportationMaterialProgrammingE!B:U,20,0)=0,"",VLOOKUP(A441,[2]ImportationMaterialProgrammingE!B:U,20,0))</f>
        <v>10/02/2022</v>
      </c>
      <c r="J441" s="15" t="str">
        <f>IF(VLOOKUP(A441,[2]ImportationMaterialProgrammingE!B:Y,24,0)&lt;&gt;"","Sim","Não")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VLOOKUP(A441,[2]ImportationMaterialProgrammingE!B:AN,39,0)</f>
        <v xml:space="preserve">          </v>
      </c>
      <c r="R441" s="22" t="str">
        <f>VLOOKUP(E441,[3]Relatório!$B$1:$AK$65536,29,0)</f>
        <v/>
      </c>
      <c r="S441" s="17" t="str">
        <f>VLOOKUP(A441,[2]ImportationMaterialProgrammingE!B:F,5,0)</f>
        <v/>
      </c>
      <c r="T441" s="22" t="str">
        <f>VLOOKUP(E441,[3]Relatório!$B$1:$AK$65536,33,0)</f>
        <v/>
      </c>
      <c r="X441" s="15" t="str">
        <f>VLOOKUP(A441,[2]ImportationMaterialProgrammingE!B:X,23,0)</f>
        <v>SBL</v>
      </c>
      <c r="Y441" s="1" t="str">
        <f>IF(X441="DTA TRANSP","",VLOOKUP(A441,[2]ImportationMaterialProgrammingE!$B:$V,21,0))</f>
        <v/>
      </c>
      <c r="Z441" s="22" t="str">
        <f>VLOOKUP(E441,[3]Relatório!$B$1:$AK$65536,36,0)</f>
        <v/>
      </c>
      <c r="AC441" s="24"/>
      <c r="AD441" s="24"/>
      <c r="AE441" s="24"/>
      <c r="AF441" s="24"/>
    </row>
    <row r="442" spans="1:32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VLOOKUP(A442,[2]ImportationMaterialProgrammingE!B:C,2,0)</f>
        <v>540201909</v>
      </c>
      <c r="F442" s="3" t="s">
        <v>585</v>
      </c>
      <c r="H442" s="17">
        <f t="shared" ca="1" si="18"/>
        <v>86</v>
      </c>
      <c r="I442" s="15" t="e">
        <f>IF(VLOOKUP(A442,[2]ImportationMaterialProgrammingE!B:U,20,0)=0,"",VLOOKUP(A442,[2]ImportationMaterialProgrammingE!B:U,20,0))</f>
        <v>#REF!</v>
      </c>
      <c r="J442" s="15" t="str">
        <f>IF(VLOOKUP(A442,[2]ImportationMaterialProgrammingE!B:Y,24,0)&lt;&gt;"","Sim","Não")</f>
        <v>Não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VLOOKUP(A442,[2]ImportationMaterialProgrammingE!B:AN,39,0)</f>
        <v xml:space="preserve">          </v>
      </c>
      <c r="R442" s="22" t="str">
        <f>VLOOKUP(E442,[3]Relatório!$B$1:$AK$65536,29,0)</f>
        <v/>
      </c>
      <c r="S442" s="17" t="str">
        <f>VLOOKUP(A442,[2]ImportationMaterialProgrammingE!B:F,5,0)</f>
        <v/>
      </c>
      <c r="T442" s="22" t="str">
        <f>VLOOKUP(E442,[3]Relatório!$B$1:$AK$65536,33,0)</f>
        <v/>
      </c>
      <c r="X442" s="15" t="str">
        <f>VLOOKUP(A442,[2]ImportationMaterialProgrammingE!B:X,23,0)</f>
        <v/>
      </c>
      <c r="Y442" s="1" t="str">
        <f>IF(X442="DTA TRANSP","",VLOOKUP(A442,[2]ImportationMaterialProgrammingE!$B:$V,21,0))</f>
        <v/>
      </c>
      <c r="Z442" s="22" t="str">
        <f>VLOOKUP(E442,[3]Relatório!$B$1:$AK$65536,36,0)</f>
        <v/>
      </c>
      <c r="AC442" s="24"/>
      <c r="AD442" s="24"/>
      <c r="AE442" s="24"/>
      <c r="AF442" s="24"/>
    </row>
    <row r="443" spans="1:32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VLOOKUP(A443,[2]ImportationMaterialProgrammingE!B:C,2,0)</f>
        <v>540201910</v>
      </c>
      <c r="F443" s="3" t="s">
        <v>585</v>
      </c>
      <c r="H443" s="17">
        <f t="shared" ca="1" si="18"/>
        <v>86</v>
      </c>
      <c r="I443" s="15" t="e">
        <f>IF(VLOOKUP(A443,[2]ImportationMaterialProgrammingE!B:U,20,0)=0,"",VLOOKUP(A443,[2]ImportationMaterialProgrammingE!B:U,20,0))</f>
        <v>#REF!</v>
      </c>
      <c r="J443" s="15" t="str">
        <f>IF(VLOOKUP(A443,[2]ImportationMaterialProgrammingE!B:Y,24,0)&lt;&gt;"","Sim","Não")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VLOOKUP(A443,[2]ImportationMaterialProgrammingE!B:AN,39,0)</f>
        <v xml:space="preserve">          </v>
      </c>
      <c r="R443" s="22" t="str">
        <f>VLOOKUP(E443,[3]Relatório!$B$1:$AK$65536,29,0)</f>
        <v/>
      </c>
      <c r="S443" s="17" t="str">
        <f>VLOOKUP(A443,[2]ImportationMaterialProgrammingE!B:F,5,0)</f>
        <v/>
      </c>
      <c r="T443" s="22" t="str">
        <f>VLOOKUP(E443,[3]Relatório!$B$1:$AK$65536,33,0)</f>
        <v/>
      </c>
      <c r="X443" s="15" t="str">
        <f>VLOOKUP(A443,[2]ImportationMaterialProgrammingE!B:X,23,0)</f>
        <v/>
      </c>
      <c r="Y443" s="1" t="str">
        <f>IF(X443="DTA TRANSP","",VLOOKUP(A443,[2]ImportationMaterialProgrammingE!$B:$V,21,0))</f>
        <v/>
      </c>
      <c r="Z443" s="22" t="str">
        <f>VLOOKUP(E443,[3]Relatório!$B$1:$AK$65536,36,0)</f>
        <v/>
      </c>
      <c r="AC443" s="24"/>
      <c r="AD443" s="24"/>
      <c r="AE443" s="24"/>
      <c r="AF443" s="24"/>
    </row>
    <row r="444" spans="1:32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VLOOKUP(A444,[2]ImportationMaterialProgrammingE!B:C,2,0)</f>
        <v>540201900</v>
      </c>
      <c r="F444" s="3" t="s">
        <v>585</v>
      </c>
      <c r="H444" s="17">
        <f t="shared" ca="1" si="18"/>
        <v>86</v>
      </c>
      <c r="I444" s="15" t="str">
        <f>IF(VLOOKUP(A444,[2]ImportationMaterialProgrammingE!B:U,20,0)=0,"",VLOOKUP(A444,[2]ImportationMaterialProgrammingE!B:U,20,0))</f>
        <v>24/03/2022</v>
      </c>
      <c r="J444" s="15" t="str">
        <f>IF(VLOOKUP(A444,[2]ImportationMaterialProgrammingE!B:Y,24,0)&lt;&gt;"","Sim","Não")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VLOOKUP(A444,[2]ImportationMaterialProgrammingE!B:AN,39,0)</f>
        <v xml:space="preserve">          </v>
      </c>
      <c r="R444" s="22" t="str">
        <f>VLOOKUP(E444,[3]Relatório!$B$1:$AK$65536,29,0)</f>
        <v/>
      </c>
      <c r="S444" s="17" t="str">
        <f>VLOOKUP(A444,[2]ImportationMaterialProgrammingE!B:F,5,0)</f>
        <v/>
      </c>
      <c r="T444" s="22" t="str">
        <f>VLOOKUP(E444,[3]Relatório!$B$1:$AK$65536,33,0)</f>
        <v/>
      </c>
      <c r="X444" s="15" t="str">
        <f>VLOOKUP(A444,[2]ImportationMaterialProgrammingE!B:X,23,0)</f>
        <v/>
      </c>
      <c r="Y444" s="1" t="str">
        <f>IF(X444="DTA TRANSP","",VLOOKUP(A444,[2]ImportationMaterialProgrammingE!$B:$V,21,0))</f>
        <v/>
      </c>
      <c r="Z444" s="22" t="str">
        <f>VLOOKUP(E444,[3]Relatório!$B$1:$AK$65536,36,0)</f>
        <v/>
      </c>
      <c r="AC444" s="24"/>
      <c r="AD444" s="24"/>
      <c r="AE444" s="24"/>
      <c r="AF444" s="24"/>
    </row>
    <row r="445" spans="1:32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VLOOKUP(A445,[2]ImportationMaterialProgrammingE!B:C,2,0)</f>
        <v>540201916</v>
      </c>
      <c r="F445" s="3" t="s">
        <v>585</v>
      </c>
      <c r="H445" s="17">
        <f t="shared" ca="1" si="18"/>
        <v>86</v>
      </c>
      <c r="I445" s="15" t="e">
        <f>IF(VLOOKUP(A445,[2]ImportationMaterialProgrammingE!B:U,20,0)=0,"",VLOOKUP(A445,[2]ImportationMaterialProgrammingE!B:U,20,0))</f>
        <v>#REF!</v>
      </c>
      <c r="J445" s="15" t="str">
        <f>IF(VLOOKUP(A445,[2]ImportationMaterialProgrammingE!B:Y,24,0)&lt;&gt;"","Sim","Não")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VLOOKUP(A445,[2]ImportationMaterialProgrammingE!B:AN,39,0)</f>
        <v xml:space="preserve">          </v>
      </c>
      <c r="R445" s="22" t="str">
        <f>VLOOKUP(E445,[3]Relatório!$B$1:$AK$65536,29,0)</f>
        <v/>
      </c>
      <c r="S445" s="17" t="str">
        <f>VLOOKUP(A445,[2]ImportationMaterialProgrammingE!B:F,5,0)</f>
        <v/>
      </c>
      <c r="T445" s="22" t="str">
        <f>VLOOKUP(E445,[3]Relatório!$B$1:$AK$65536,33,0)</f>
        <v/>
      </c>
      <c r="X445" s="15" t="str">
        <f>VLOOKUP(A445,[2]ImportationMaterialProgrammingE!B:X,23,0)</f>
        <v>SBL</v>
      </c>
      <c r="Y445" s="1" t="str">
        <f>IF(X445="DTA TRANSP","",VLOOKUP(A445,[2]ImportationMaterialProgrammingE!$B:$V,21,0))</f>
        <v/>
      </c>
      <c r="Z445" s="22" t="str">
        <f>VLOOKUP(E445,[3]Relatório!$B$1:$AK$65536,36,0)</f>
        <v/>
      </c>
      <c r="AC445" s="24"/>
      <c r="AD445" s="24"/>
      <c r="AE445" s="24"/>
      <c r="AF445" s="24"/>
    </row>
    <row r="446" spans="1:32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VLOOKUP(A446,[2]ImportationMaterialProgrammingE!B:C,2,0)</f>
        <v>540201932</v>
      </c>
      <c r="F446" s="3" t="s">
        <v>585</v>
      </c>
      <c r="H446" s="17">
        <f t="shared" ca="1" si="18"/>
        <v>86</v>
      </c>
      <c r="I446" s="15" t="e">
        <f>IF(VLOOKUP(A446,[2]ImportationMaterialProgrammingE!B:U,20,0)=0,"",VLOOKUP(A446,[2]ImportationMaterialProgrammingE!B:U,20,0))</f>
        <v>#REF!</v>
      </c>
      <c r="J446" s="15" t="str">
        <f>IF(VLOOKUP(A446,[2]ImportationMaterialProgrammingE!B:Y,24,0)&lt;&gt;"","Sim","Não")</f>
        <v>Não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VLOOKUP(A446,[2]ImportationMaterialProgrammingE!B:AN,39,0)</f>
        <v xml:space="preserve">          </v>
      </c>
      <c r="R446" s="22" t="str">
        <f>VLOOKUP(E446,[3]Relatório!$B$1:$AK$65536,29,0)</f>
        <v/>
      </c>
      <c r="S446" s="17" t="str">
        <f>VLOOKUP(A446,[2]ImportationMaterialProgrammingE!B:F,5,0)</f>
        <v/>
      </c>
      <c r="T446" s="22" t="str">
        <f>VLOOKUP(E446,[3]Relatório!$B$1:$AK$65536,33,0)</f>
        <v/>
      </c>
      <c r="X446" s="15" t="str">
        <f>VLOOKUP(A446,[2]ImportationMaterialProgrammingE!B:X,23,0)</f>
        <v>SBL</v>
      </c>
      <c r="Y446" s="1" t="str">
        <f>IF(X446="DTA TRANSP","",VLOOKUP(A446,[2]ImportationMaterialProgrammingE!$B:$V,21,0))</f>
        <v/>
      </c>
      <c r="Z446" s="22" t="str">
        <f>VLOOKUP(E446,[3]Relatório!$B$1:$AK$65536,36,0)</f>
        <v/>
      </c>
      <c r="AC446" s="24"/>
      <c r="AD446" s="24"/>
      <c r="AE446" s="24"/>
      <c r="AF446" s="24"/>
    </row>
    <row r="447" spans="1:32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VLOOKUP(A447,[2]ImportationMaterialProgrammingE!B:C,2,0)</f>
        <v>540201721</v>
      </c>
      <c r="F447" s="3" t="s">
        <v>585</v>
      </c>
      <c r="H447" s="17">
        <f t="shared" ca="1" si="18"/>
        <v>86</v>
      </c>
      <c r="I447" s="15" t="e">
        <f>IF(VLOOKUP(A447,[2]ImportationMaterialProgrammingE!B:U,20,0)=0,"",VLOOKUP(A447,[2]ImportationMaterialProgrammingE!B:U,20,0))</f>
        <v>#REF!</v>
      </c>
      <c r="J447" s="15" t="str">
        <f>IF(VLOOKUP(A447,[2]ImportationMaterialProgrammingE!B:Y,24,0)&lt;&gt;"","Sim","Não")</f>
        <v>Não</v>
      </c>
      <c r="K447" s="15" t="str">
        <f>IF(VLOOKUP(A447,[2]ImportationMaterialProgrammingE!B:X,23,0)="DTA TRANSP",VLOOKUP(A447,[2]ImportationMaterialProgrammingE!B:V,21,0),"")</f>
        <v/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VLOOKUP(A447,[2]ImportationMaterialProgrammingE!B:AN,39,0)</f>
        <v xml:space="preserve">          </v>
      </c>
      <c r="R447" s="22" t="str">
        <f>VLOOKUP(E447,[3]Relatório!$B$1:$AK$65536,29,0)</f>
        <v/>
      </c>
      <c r="S447" s="17" t="str">
        <f>VLOOKUP(A447,[2]ImportationMaterialProgrammingE!B:F,5,0)</f>
        <v/>
      </c>
      <c r="T447" s="22" t="str">
        <f>VLOOKUP(E447,[3]Relatório!$B$1:$AK$65536,33,0)</f>
        <v/>
      </c>
      <c r="X447" s="15" t="str">
        <f>VLOOKUP(A447,[2]ImportationMaterialProgrammingE!B:X,23,0)</f>
        <v/>
      </c>
      <c r="Y447" s="1" t="str">
        <f>IF(X447="DTA TRANSP","",VLOOKUP(A447,[2]ImportationMaterialProgrammingE!$B:$V,21,0))</f>
        <v/>
      </c>
      <c r="Z447" s="22" t="str">
        <f>VLOOKUP(E447,[3]Relatório!$B$1:$AK$65536,36,0)</f>
        <v/>
      </c>
      <c r="AC447" s="24"/>
      <c r="AD447" s="24"/>
      <c r="AE447" s="24"/>
      <c r="AF447" s="24"/>
    </row>
    <row r="448" spans="1:32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VLOOKUP(A448,[2]ImportationMaterialProgrammingE!B:C,2,0)</f>
        <v>540201934</v>
      </c>
      <c r="F448" s="3" t="s">
        <v>585</v>
      </c>
      <c r="H448" s="17">
        <f t="shared" ca="1" si="18"/>
        <v>86</v>
      </c>
      <c r="I448" s="15" t="str">
        <f>IF(VLOOKUP(A448,[2]ImportationMaterialProgrammingE!B:U,20,0)=0,"",VLOOKUP(A448,[2]ImportationMaterialProgrammingE!B:U,20,0))</f>
        <v>14/03/2022</v>
      </c>
      <c r="J448" s="15" t="str">
        <f>IF(VLOOKUP(A448,[2]ImportationMaterialProgrammingE!B:Y,24,0)&lt;&gt;"","Sim","Não")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VLOOKUP(A448,[2]ImportationMaterialProgrammingE!B:AN,39,0)</f>
        <v xml:space="preserve">          </v>
      </c>
      <c r="R448" s="22" t="str">
        <f>VLOOKUP(E448,[3]Relatório!$B$1:$AK$65536,29,0)</f>
        <v/>
      </c>
      <c r="S448" s="17" t="str">
        <f>VLOOKUP(A448,[2]ImportationMaterialProgrammingE!B:F,5,0)</f>
        <v/>
      </c>
      <c r="T448" s="22" t="str">
        <f>VLOOKUP(E448,[3]Relatório!$B$1:$AK$65536,33,0)</f>
        <v/>
      </c>
      <c r="X448" s="15" t="str">
        <f>VLOOKUP(A448,[2]ImportationMaterialProgrammingE!B:X,23,0)</f>
        <v/>
      </c>
      <c r="Y448" s="1" t="str">
        <f>IF(X448="DTA TRANSP","",VLOOKUP(A448,[2]ImportationMaterialProgrammingE!$B:$V,21,0))</f>
        <v/>
      </c>
      <c r="Z448" s="22" t="str">
        <f>VLOOKUP(E448,[3]Relatório!$B$1:$AK$65536,36,0)</f>
        <v/>
      </c>
      <c r="AC448" s="24"/>
      <c r="AD448" s="24"/>
      <c r="AE448" s="24"/>
      <c r="AF448" s="24"/>
    </row>
    <row r="449" spans="1:32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VLOOKUP(A449,[2]ImportationMaterialProgrammingE!B:C,2,0)</f>
        <v>540201913</v>
      </c>
      <c r="F449" s="3" t="s">
        <v>585</v>
      </c>
      <c r="H449" s="17">
        <f t="shared" ca="1" si="18"/>
        <v>86</v>
      </c>
      <c r="I449" s="15" t="str">
        <f>IF(VLOOKUP(A449,[2]ImportationMaterialProgrammingE!B:U,20,0)=0,"",VLOOKUP(A449,[2]ImportationMaterialProgrammingE!B:U,20,0))</f>
        <v>15/03/2022</v>
      </c>
      <c r="J449" s="15" t="str">
        <f>IF(VLOOKUP(A449,[2]ImportationMaterialProgrammingE!B:Y,24,0)&lt;&gt;"","Sim","Não")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VLOOKUP(A449,[2]ImportationMaterialProgrammingE!B:AN,39,0)</f>
        <v xml:space="preserve">          </v>
      </c>
      <c r="R449" s="22" t="str">
        <f>VLOOKUP(E449,[3]Relatório!$B$1:$AK$65536,29,0)</f>
        <v/>
      </c>
      <c r="S449" s="17" t="str">
        <f>VLOOKUP(A449,[2]ImportationMaterialProgrammingE!B:F,5,0)</f>
        <v/>
      </c>
      <c r="T449" s="22" t="str">
        <f>VLOOKUP(E449,[3]Relatório!$B$1:$AK$65536,33,0)</f>
        <v/>
      </c>
      <c r="X449" s="15" t="str">
        <f>VLOOKUP(A449,[2]ImportationMaterialProgrammingE!B:X,23,0)</f>
        <v>SBL</v>
      </c>
      <c r="Y449" s="1" t="str">
        <f>IF(X449="DTA TRANSP","",VLOOKUP(A449,[2]ImportationMaterialProgrammingE!$B:$V,21,0))</f>
        <v/>
      </c>
      <c r="Z449" s="22" t="str">
        <f>VLOOKUP(E449,[3]Relatório!$B$1:$AK$65536,36,0)</f>
        <v/>
      </c>
      <c r="AC449" s="24"/>
      <c r="AD449" s="24"/>
      <c r="AE449" s="24"/>
      <c r="AF449" s="24"/>
    </row>
    <row r="450" spans="1:32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VLOOKUP(A450,[2]ImportationMaterialProgrammingE!B:C,2,0)</f>
        <v>540201935</v>
      </c>
      <c r="F450" s="3" t="s">
        <v>585</v>
      </c>
      <c r="H450" s="17">
        <f t="shared" ca="1" si="18"/>
        <v>86</v>
      </c>
      <c r="I450" s="15" t="e">
        <f>IF(VLOOKUP(A450,[2]ImportationMaterialProgrammingE!B:U,20,0)=0,"",VLOOKUP(A450,[2]ImportationMaterialProgrammingE!B:U,20,0))</f>
        <v>#REF!</v>
      </c>
      <c r="J450" s="15" t="str">
        <f>IF(VLOOKUP(A450,[2]ImportationMaterialProgrammingE!B:Y,24,0)&lt;&gt;"","Sim","Não")</f>
        <v>Não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VLOOKUP(A450,[2]ImportationMaterialProgrammingE!B:AN,39,0)</f>
        <v xml:space="preserve">          </v>
      </c>
      <c r="R450" s="22" t="str">
        <f>VLOOKUP(E450,[3]Relatório!$B$1:$AK$65536,29,0)</f>
        <v/>
      </c>
      <c r="S450" s="17" t="str">
        <f>VLOOKUP(A450,[2]ImportationMaterialProgrammingE!B:F,5,0)</f>
        <v/>
      </c>
      <c r="T450" s="22" t="str">
        <f>VLOOKUP(E450,[3]Relatório!$B$1:$AK$65536,33,0)</f>
        <v/>
      </c>
      <c r="X450" s="15" t="str">
        <f>VLOOKUP(A450,[2]ImportationMaterialProgrammingE!B:X,23,0)</f>
        <v>SBL</v>
      </c>
      <c r="Y450" s="1" t="str">
        <f>IF(X450="DTA TRANSP","",VLOOKUP(A450,[2]ImportationMaterialProgrammingE!$B:$V,21,0))</f>
        <v/>
      </c>
      <c r="Z450" s="22" t="str">
        <f>VLOOKUP(E450,[3]Relatório!$B$1:$AK$65536,36,0)</f>
        <v/>
      </c>
      <c r="AC450" s="24"/>
      <c r="AD450" s="24"/>
      <c r="AE450" s="24"/>
      <c r="AF450" s="24"/>
    </row>
    <row r="451" spans="1:32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VLOOKUP(A451,[2]ImportationMaterialProgrammingE!B:C,2,0)</f>
        <v>540201937</v>
      </c>
      <c r="F451" s="3" t="s">
        <v>585</v>
      </c>
      <c r="H451" s="17">
        <f t="shared" ca="1" si="18"/>
        <v>86</v>
      </c>
      <c r="I451" s="15" t="e">
        <f>IF(VLOOKUP(A451,[2]ImportationMaterialProgrammingE!B:U,20,0)=0,"",VLOOKUP(A451,[2]ImportationMaterialProgrammingE!B:U,20,0))</f>
        <v>#REF!</v>
      </c>
      <c r="J451" s="15" t="str">
        <f>IF(VLOOKUP(A451,[2]ImportationMaterialProgrammingE!B:Y,24,0)&lt;&gt;"","Sim","Não")</f>
        <v>Não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VLOOKUP(A451,[2]ImportationMaterialProgrammingE!B:AN,39,0)</f>
        <v xml:space="preserve">          </v>
      </c>
      <c r="R451" s="22" t="str">
        <f>VLOOKUP(E451,[3]Relatório!$B$1:$AK$65536,29,0)</f>
        <v/>
      </c>
      <c r="S451" s="17" t="str">
        <f>VLOOKUP(A451,[2]ImportationMaterialProgrammingE!B:F,5,0)</f>
        <v/>
      </c>
      <c r="T451" s="22" t="str">
        <f>VLOOKUP(E451,[3]Relatório!$B$1:$AK$65536,33,0)</f>
        <v/>
      </c>
      <c r="X451" s="15" t="str">
        <f>VLOOKUP(A451,[2]ImportationMaterialProgrammingE!B:X,23,0)</f>
        <v>SBL</v>
      </c>
      <c r="Y451" s="1" t="str">
        <f>IF(X451="DTA TRANSP","",VLOOKUP(A451,[2]ImportationMaterialProgrammingE!$B:$V,21,0))</f>
        <v/>
      </c>
      <c r="Z451" s="22" t="str">
        <f>VLOOKUP(E451,[3]Relatório!$B$1:$AK$65536,36,0)</f>
        <v/>
      </c>
      <c r="AC451" s="24"/>
      <c r="AD451" s="24"/>
      <c r="AE451" s="24"/>
      <c r="AF451" s="24"/>
    </row>
    <row r="452" spans="1:32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VLOOKUP(A452,[2]ImportationMaterialProgrammingE!B:C,2,0)</f>
        <v>540201947</v>
      </c>
      <c r="F452" s="3" t="s">
        <v>585</v>
      </c>
      <c r="H452" s="17">
        <f t="shared" ca="1" si="18"/>
        <v>86</v>
      </c>
      <c r="I452" s="15" t="str">
        <f>IF(VLOOKUP(A452,[2]ImportationMaterialProgrammingE!B:U,20,0)=0,"",VLOOKUP(A452,[2]ImportationMaterialProgrammingE!B:U,20,0))</f>
        <v>14/03/2022</v>
      </c>
      <c r="J452" s="15" t="str">
        <f>IF(VLOOKUP(A452,[2]ImportationMaterialProgrammingE!B:Y,24,0)&lt;&gt;"","Sim","Não")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VLOOKUP(A452,[2]ImportationMaterialProgrammingE!B:AN,39,0)</f>
        <v xml:space="preserve">          </v>
      </c>
      <c r="R452" s="22" t="str">
        <f>VLOOKUP(E452,[3]Relatório!$B$1:$AK$65536,29,0)</f>
        <v/>
      </c>
      <c r="S452" s="17" t="str">
        <f>VLOOKUP(A452,[2]ImportationMaterialProgrammingE!B:F,5,0)</f>
        <v/>
      </c>
      <c r="T452" s="22" t="str">
        <f>VLOOKUP(E452,[3]Relatório!$B$1:$AK$65536,33,0)</f>
        <v/>
      </c>
      <c r="X452" s="15" t="str">
        <f>VLOOKUP(A452,[2]ImportationMaterialProgrammingE!B:X,23,0)</f>
        <v/>
      </c>
      <c r="Y452" s="1" t="str">
        <f>IF(X452="DTA TRANSP","",VLOOKUP(A452,[2]ImportationMaterialProgrammingE!$B:$V,21,0))</f>
        <v/>
      </c>
      <c r="Z452" s="22" t="str">
        <f>VLOOKUP(E452,[3]Relatório!$B$1:$AK$65536,36,0)</f>
        <v/>
      </c>
      <c r="AC452" s="24"/>
      <c r="AD452" s="24"/>
      <c r="AE452" s="24"/>
      <c r="AF452" s="24"/>
    </row>
    <row r="453" spans="1:32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VLOOKUP(A453,[2]ImportationMaterialProgrammingE!B:C,2,0)</f>
        <v>540202155</v>
      </c>
      <c r="F453" s="3" t="s">
        <v>585</v>
      </c>
      <c r="H453" s="17">
        <f t="shared" ref="H453:H516" ca="1" si="21">IFERROR(IF(D453&gt;L453,90-_xlfn.DAYS(NOW(),D453),90-_xlfn.DAYS(NOW(),L453)),90-_xlfn.DAYS(NOW(),D453))</f>
        <v>86</v>
      </c>
      <c r="I453" s="15" t="str">
        <f>IF(VLOOKUP(A453,[2]ImportationMaterialProgrammingE!B:U,20,0)=0,"",VLOOKUP(A453,[2]ImportationMaterialProgrammingE!B:U,20,0))</f>
        <v>10/03/2022</v>
      </c>
      <c r="J453" s="15" t="str">
        <f>IF(VLOOKUP(A453,[2]ImportationMaterialProgrammingE!B:Y,24,0)&lt;&gt;"","Sim","Não")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2">IF(AND(M453&gt;=-0.1,M453&lt;=0.1,M453&lt;&gt;""),"Remover bloqueio","")</f>
        <v/>
      </c>
      <c r="P453" s="3" t="s">
        <v>456</v>
      </c>
      <c r="Q453" s="16" t="str">
        <f>VLOOKUP(A453,[2]ImportationMaterialProgrammingE!B:AN,39,0)</f>
        <v xml:space="preserve">          </v>
      </c>
      <c r="R453" s="22">
        <f>VLOOKUP(E453,[3]Relatório!$B$1:$AK$65536,29,0)</f>
        <v>44628</v>
      </c>
      <c r="S453" s="17" t="str">
        <f>VLOOKUP(A453,[2]ImportationMaterialProgrammingE!B:F,5,0)</f>
        <v/>
      </c>
      <c r="T453" s="22">
        <f>VLOOKUP(E453,[3]Relatório!$B$1:$AK$65536,33,0)</f>
        <v>44629</v>
      </c>
      <c r="X453" s="15" t="str">
        <f>VLOOKUP(A453,[2]ImportationMaterialProgrammingE!B:X,23,0)</f>
        <v/>
      </c>
      <c r="Y453" s="1" t="str">
        <f>IF(X453="DTA TRANSP","",VLOOKUP(A453,[2]ImportationMaterialProgrammingE!$B:$V,21,0))</f>
        <v/>
      </c>
      <c r="Z453" s="22" t="str">
        <f>VLOOKUP(E453,[3]Relatório!$B$1:$AK$65536,36,0)</f>
        <v/>
      </c>
      <c r="AC453" s="24"/>
      <c r="AD453" s="24"/>
      <c r="AE453" s="24"/>
      <c r="AF453" s="24"/>
    </row>
    <row r="454" spans="1:32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VLOOKUP(A454,[2]ImportationMaterialProgrammingE!B:C,2,0)</f>
        <v>540201949</v>
      </c>
      <c r="F454" s="3" t="s">
        <v>585</v>
      </c>
      <c r="H454" s="17">
        <f t="shared" ca="1" si="21"/>
        <v>86</v>
      </c>
      <c r="I454" s="15" t="e">
        <f>IF(VLOOKUP(A454,[2]ImportationMaterialProgrammingE!B:U,20,0)=0,"",VLOOKUP(A454,[2]ImportationMaterialProgrammingE!B:U,20,0))</f>
        <v>#REF!</v>
      </c>
      <c r="J454" s="15" t="str">
        <f>IF(VLOOKUP(A454,[2]ImportationMaterialProgrammingE!B:Y,24,0)&lt;&gt;"","Sim","Não")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2"/>
        <v/>
      </c>
      <c r="Q454" s="16" t="str">
        <f>VLOOKUP(A454,[2]ImportationMaterialProgrammingE!B:AN,39,0)</f>
        <v xml:space="preserve">          </v>
      </c>
      <c r="R454" s="22" t="str">
        <f>VLOOKUP(E454,[3]Relatório!$B$1:$AK$65536,29,0)</f>
        <v/>
      </c>
      <c r="S454" s="17" t="str">
        <f>VLOOKUP(A454,[2]ImportationMaterialProgrammingE!B:F,5,0)</f>
        <v/>
      </c>
      <c r="T454" s="22" t="str">
        <f>VLOOKUP(E454,[3]Relatório!$B$1:$AK$65536,33,0)</f>
        <v/>
      </c>
      <c r="X454" s="15" t="str">
        <f>VLOOKUP(A454,[2]ImportationMaterialProgrammingE!B:X,23,0)</f>
        <v/>
      </c>
      <c r="Y454" s="1" t="str">
        <f>IF(X454="DTA TRANSP","",VLOOKUP(A454,[2]ImportationMaterialProgrammingE!$B:$V,21,0))</f>
        <v/>
      </c>
      <c r="Z454" s="22" t="str">
        <f>VLOOKUP(E454,[3]Relatório!$B$1:$AK$65536,36,0)</f>
        <v/>
      </c>
      <c r="AC454" s="24"/>
      <c r="AD454" s="24"/>
      <c r="AE454" s="24"/>
      <c r="AF454" s="24"/>
    </row>
    <row r="455" spans="1:32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VLOOKUP(A455,[2]ImportationMaterialProgrammingE!B:C,2,0)</f>
        <v>540201940</v>
      </c>
      <c r="F455" s="3" t="s">
        <v>585</v>
      </c>
      <c r="H455" s="17">
        <f t="shared" ca="1" si="21"/>
        <v>86</v>
      </c>
      <c r="I455" s="15" t="e">
        <f>IF(VLOOKUP(A455,[2]ImportationMaterialProgrammingE!B:U,20,0)=0,"",VLOOKUP(A455,[2]ImportationMaterialProgrammingE!B:U,20,0))</f>
        <v>#REF!</v>
      </c>
      <c r="J455" s="15" t="str">
        <f>IF(VLOOKUP(A455,[2]ImportationMaterialProgrammingE!B:Y,24,0)&lt;&gt;"","Sim","Não")</f>
        <v>Não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2"/>
        <v/>
      </c>
      <c r="Q455" s="16" t="str">
        <f>VLOOKUP(A455,[2]ImportationMaterialProgrammingE!B:AN,39,0)</f>
        <v xml:space="preserve">          </v>
      </c>
      <c r="R455" s="22" t="str">
        <f>VLOOKUP(E455,[3]Relatório!$B$1:$AK$65536,29,0)</f>
        <v/>
      </c>
      <c r="S455" s="17" t="str">
        <f>VLOOKUP(A455,[2]ImportationMaterialProgrammingE!B:F,5,0)</f>
        <v/>
      </c>
      <c r="T455" s="22" t="str">
        <f>VLOOKUP(E455,[3]Relatório!$B$1:$AK$65536,33,0)</f>
        <v/>
      </c>
      <c r="X455" s="15" t="str">
        <f>VLOOKUP(A455,[2]ImportationMaterialProgrammingE!B:X,23,0)</f>
        <v>SBL</v>
      </c>
      <c r="Y455" s="1" t="str">
        <f>IF(X455="DTA TRANSP","",VLOOKUP(A455,[2]ImportationMaterialProgrammingE!$B:$V,21,0))</f>
        <v/>
      </c>
      <c r="Z455" s="22" t="str">
        <f>VLOOKUP(E455,[3]Relatório!$B$1:$AK$65536,36,0)</f>
        <v/>
      </c>
      <c r="AC455" s="24"/>
      <c r="AD455" s="24"/>
      <c r="AE455" s="24"/>
      <c r="AF455" s="24"/>
    </row>
    <row r="456" spans="1:32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VLOOKUP(A456,[2]ImportationMaterialProgrammingE!B:C,2,0)</f>
        <v>540201946</v>
      </c>
      <c r="F456" s="3" t="s">
        <v>585</v>
      </c>
      <c r="H456" s="17">
        <f t="shared" ca="1" si="21"/>
        <v>86</v>
      </c>
      <c r="I456" s="15" t="str">
        <f>IF(VLOOKUP(A456,[2]ImportationMaterialProgrammingE!B:U,20,0)=0,"",VLOOKUP(A456,[2]ImportationMaterialProgrammingE!B:U,20,0))</f>
        <v>11/03/2022</v>
      </c>
      <c r="J456" s="15" t="str">
        <f>IF(VLOOKUP(A456,[2]ImportationMaterialProgrammingE!B:Y,24,0)&lt;&gt;"","Sim","Não")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2"/>
        <v/>
      </c>
      <c r="Q456" s="16" t="str">
        <f>VLOOKUP(A456,[2]ImportationMaterialProgrammingE!B:AN,39,0)</f>
        <v xml:space="preserve">          </v>
      </c>
      <c r="R456" s="22" t="str">
        <f>VLOOKUP(E456,[3]Relatório!$B$1:$AK$65536,29,0)</f>
        <v/>
      </c>
      <c r="S456" s="17" t="str">
        <f>VLOOKUP(A456,[2]ImportationMaterialProgrammingE!B:F,5,0)</f>
        <v/>
      </c>
      <c r="T456" s="22" t="str">
        <f>VLOOKUP(E456,[3]Relatório!$B$1:$AK$65536,33,0)</f>
        <v/>
      </c>
      <c r="X456" s="15" t="str">
        <f>VLOOKUP(A456,[2]ImportationMaterialProgrammingE!B:X,23,0)</f>
        <v>SBL</v>
      </c>
      <c r="Y456" s="1" t="str">
        <f>IF(X456="DTA TRANSP","",VLOOKUP(A456,[2]ImportationMaterialProgrammingE!$B:$V,21,0))</f>
        <v/>
      </c>
      <c r="Z456" s="22" t="str">
        <f>VLOOKUP(E456,[3]Relatório!$B$1:$AK$65536,36,0)</f>
        <v/>
      </c>
      <c r="AC456" s="24"/>
      <c r="AD456" s="24"/>
      <c r="AE456" s="24"/>
      <c r="AF456" s="24"/>
    </row>
    <row r="457" spans="1:32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VLOOKUP(A457,[2]ImportationMaterialProgrammingE!B:C,2,0)</f>
        <v>540201938</v>
      </c>
      <c r="F457" s="3" t="s">
        <v>585</v>
      </c>
      <c r="H457" s="17">
        <f t="shared" ca="1" si="21"/>
        <v>86</v>
      </c>
      <c r="I457" s="15" t="e">
        <f>IF(VLOOKUP(A457,[2]ImportationMaterialProgrammingE!B:U,20,0)=0,"",VLOOKUP(A457,[2]ImportationMaterialProgrammingE!B:U,20,0))</f>
        <v>#REF!</v>
      </c>
      <c r="J457" s="15" t="str">
        <f>IF(VLOOKUP(A457,[2]ImportationMaterialProgrammingE!B:Y,24,0)&lt;&gt;"","Sim","Não")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2"/>
        <v/>
      </c>
      <c r="Q457" s="16" t="str">
        <f>VLOOKUP(A457,[2]ImportationMaterialProgrammingE!B:AN,39,0)</f>
        <v xml:space="preserve">          </v>
      </c>
      <c r="R457" s="22" t="str">
        <f>VLOOKUP(E457,[3]Relatório!$B$1:$AK$65536,29,0)</f>
        <v/>
      </c>
      <c r="S457" s="17" t="str">
        <f>VLOOKUP(A457,[2]ImportationMaterialProgrammingE!B:F,5,0)</f>
        <v/>
      </c>
      <c r="T457" s="22" t="str">
        <f>VLOOKUP(E457,[3]Relatório!$B$1:$AK$65536,33,0)</f>
        <v/>
      </c>
      <c r="X457" s="15" t="str">
        <f>VLOOKUP(A457,[2]ImportationMaterialProgrammingE!B:X,23,0)</f>
        <v>SBL</v>
      </c>
      <c r="Y457" s="1" t="str">
        <f>IF(X457="DTA TRANSP","",VLOOKUP(A457,[2]ImportationMaterialProgrammingE!$B:$V,21,0))</f>
        <v/>
      </c>
      <c r="Z457" s="22" t="str">
        <f>VLOOKUP(E457,[3]Relatório!$B$1:$AK$65536,36,0)</f>
        <v/>
      </c>
      <c r="AC457" s="24"/>
      <c r="AD457" s="24"/>
      <c r="AE457" s="24"/>
      <c r="AF457" s="24"/>
    </row>
    <row r="458" spans="1:32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VLOOKUP(A458,[2]ImportationMaterialProgrammingE!B:C,2,0)</f>
        <v>540201943</v>
      </c>
      <c r="F458" s="3" t="s">
        <v>585</v>
      </c>
      <c r="H458" s="17">
        <f t="shared" ca="1" si="21"/>
        <v>86</v>
      </c>
      <c r="I458" s="15" t="str">
        <f>IF(VLOOKUP(A458,[2]ImportationMaterialProgrammingE!B:U,20,0)=0,"",VLOOKUP(A458,[2]ImportationMaterialProgrammingE!B:U,20,0))</f>
        <v>04/03/2022</v>
      </c>
      <c r="J458" s="15" t="str">
        <f>IF(VLOOKUP(A458,[2]ImportationMaterialProgrammingE!B:Y,24,0)&lt;&gt;"","Sim","Não")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2"/>
        <v/>
      </c>
      <c r="Q458" s="16" t="str">
        <f>VLOOKUP(A458,[2]ImportationMaterialProgrammingE!B:AN,39,0)</f>
        <v xml:space="preserve">          </v>
      </c>
      <c r="R458" s="22" t="str">
        <f>VLOOKUP(E458,[3]Relatório!$B$1:$AK$65536,29,0)</f>
        <v/>
      </c>
      <c r="S458" s="17" t="str">
        <f>VLOOKUP(A458,[2]ImportationMaterialProgrammingE!B:F,5,0)</f>
        <v/>
      </c>
      <c r="T458" s="22" t="str">
        <f>VLOOKUP(E458,[3]Relatório!$B$1:$AK$65536,33,0)</f>
        <v/>
      </c>
      <c r="X458" s="15" t="str">
        <f>VLOOKUP(A458,[2]ImportationMaterialProgrammingE!B:X,23,0)</f>
        <v>SBL</v>
      </c>
      <c r="Y458" s="1" t="str">
        <f>IF(X458="DTA TRANSP","",VLOOKUP(A458,[2]ImportationMaterialProgrammingE!$B:$V,21,0))</f>
        <v/>
      </c>
      <c r="Z458" s="22" t="str">
        <f>VLOOKUP(E458,[3]Relatório!$B$1:$AK$65536,36,0)</f>
        <v/>
      </c>
      <c r="AC458" s="24"/>
      <c r="AD458" s="24"/>
      <c r="AE458" s="24"/>
      <c r="AF458" s="24"/>
    </row>
    <row r="459" spans="1:32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VLOOKUP(A459,[2]ImportationMaterialProgrammingE!B:C,2,0)</f>
        <v>540201761</v>
      </c>
      <c r="F459" s="3" t="s">
        <v>585</v>
      </c>
      <c r="H459" s="17">
        <f t="shared" ca="1" si="21"/>
        <v>86</v>
      </c>
      <c r="I459" s="15" t="str">
        <f>IF(VLOOKUP(A459,[2]ImportationMaterialProgrammingE!B:U,20,0)=0,"",VLOOKUP(A459,[2]ImportationMaterialProgrammingE!B:U,20,0))</f>
        <v>09/03/2022</v>
      </c>
      <c r="J459" s="15" t="str">
        <f>IF(VLOOKUP(A459,[2]ImportationMaterialProgrammingE!B:Y,24,0)&lt;&gt;"","Sim","Não")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2"/>
        <v/>
      </c>
      <c r="Q459" s="16" t="str">
        <f>VLOOKUP(A459,[2]ImportationMaterialProgrammingE!B:AN,39,0)</f>
        <v xml:space="preserve">          </v>
      </c>
      <c r="R459" s="22">
        <f>VLOOKUP(E459,[3]Relatório!$B$1:$AK$65536,29,0)</f>
        <v>44629</v>
      </c>
      <c r="S459" s="17" t="str">
        <f>VLOOKUP(A459,[2]ImportationMaterialProgrammingE!B:F,5,0)</f>
        <v/>
      </c>
      <c r="T459" s="22" t="str">
        <f>VLOOKUP(E459,[3]Relatório!$B$1:$AK$65536,33,0)</f>
        <v/>
      </c>
      <c r="X459" s="15" t="str">
        <f>VLOOKUP(A459,[2]ImportationMaterialProgrammingE!B:X,23,0)</f>
        <v/>
      </c>
      <c r="Y459" s="1" t="str">
        <f>IF(X459="DTA TRANSP","",VLOOKUP(A459,[2]ImportationMaterialProgrammingE!$B:$V,21,0))</f>
        <v/>
      </c>
      <c r="Z459" s="22" t="str">
        <f>VLOOKUP(E459,[3]Relatório!$B$1:$AK$65536,36,0)</f>
        <v/>
      </c>
      <c r="AC459" s="24"/>
      <c r="AD459" s="24"/>
      <c r="AE459" s="24"/>
      <c r="AF459" s="24"/>
    </row>
    <row r="460" spans="1:32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VLOOKUP(A460,[2]ImportationMaterialProgrammingE!B:C,2,0)</f>
        <v>540201941</v>
      </c>
      <c r="F460" s="3" t="s">
        <v>585</v>
      </c>
      <c r="H460" s="17">
        <f t="shared" ca="1" si="21"/>
        <v>86</v>
      </c>
      <c r="I460" s="15" t="e">
        <f>IF(VLOOKUP(A460,[2]ImportationMaterialProgrammingE!B:U,20,0)=0,"",VLOOKUP(A460,[2]ImportationMaterialProgrammingE!B:U,20,0))</f>
        <v>#REF!</v>
      </c>
      <c r="J460" s="15" t="str">
        <f>IF(VLOOKUP(A460,[2]ImportationMaterialProgrammingE!B:Y,24,0)&lt;&gt;"","Sim","Não")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2"/>
        <v/>
      </c>
      <c r="Q460" s="16" t="str">
        <f>VLOOKUP(A460,[2]ImportationMaterialProgrammingE!B:AN,39,0)</f>
        <v xml:space="preserve">          </v>
      </c>
      <c r="R460" s="22" t="str">
        <f>VLOOKUP(E460,[3]Relatório!$B$1:$AK$65536,29,0)</f>
        <v/>
      </c>
      <c r="S460" s="17" t="str">
        <f>VLOOKUP(A460,[2]ImportationMaterialProgrammingE!B:F,5,0)</f>
        <v/>
      </c>
      <c r="T460" s="22" t="str">
        <f>VLOOKUP(E460,[3]Relatório!$B$1:$AK$65536,33,0)</f>
        <v/>
      </c>
      <c r="X460" s="15" t="str">
        <f>VLOOKUP(A460,[2]ImportationMaterialProgrammingE!B:X,23,0)</f>
        <v/>
      </c>
      <c r="Y460" s="1" t="str">
        <f>IF(X460="DTA TRANSP","",VLOOKUP(A460,[2]ImportationMaterialProgrammingE!$B:$V,21,0))</f>
        <v/>
      </c>
      <c r="Z460" s="22" t="str">
        <f>VLOOKUP(E460,[3]Relatório!$B$1:$AK$65536,36,0)</f>
        <v/>
      </c>
      <c r="AC460" s="24"/>
      <c r="AD460" s="24"/>
      <c r="AE460" s="24"/>
      <c r="AF460" s="24"/>
    </row>
    <row r="461" spans="1:32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VLOOKUP(A461,[2]ImportationMaterialProgrammingE!B:C,2,0)</f>
        <v>540201953</v>
      </c>
      <c r="F461" s="3" t="s">
        <v>585</v>
      </c>
      <c r="H461" s="17">
        <f t="shared" ca="1" si="21"/>
        <v>86</v>
      </c>
      <c r="I461" s="15" t="e">
        <f>IF(VLOOKUP(A461,[2]ImportationMaterialProgrammingE!B:U,20,0)=0,"",VLOOKUP(A461,[2]ImportationMaterialProgrammingE!B:U,20,0))</f>
        <v>#REF!</v>
      </c>
      <c r="J461" s="15" t="str">
        <f>IF(VLOOKUP(A461,[2]ImportationMaterialProgrammingE!B:Y,24,0)&lt;&gt;"","Sim","Não")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2"/>
        <v/>
      </c>
      <c r="Q461" s="16" t="str">
        <f>VLOOKUP(A461,[2]ImportationMaterialProgrammingE!B:AN,39,0)</f>
        <v xml:space="preserve">          </v>
      </c>
      <c r="R461" s="22" t="str">
        <f>VLOOKUP(E461,[3]Relatório!$B$1:$AK$65536,29,0)</f>
        <v/>
      </c>
      <c r="S461" s="17" t="str">
        <f>VLOOKUP(A461,[2]ImportationMaterialProgrammingE!B:F,5,0)</f>
        <v/>
      </c>
      <c r="T461" s="22" t="str">
        <f>VLOOKUP(E461,[3]Relatório!$B$1:$AK$65536,33,0)</f>
        <v/>
      </c>
      <c r="X461" s="15" t="str">
        <f>VLOOKUP(A461,[2]ImportationMaterialProgrammingE!B:X,23,0)</f>
        <v/>
      </c>
      <c r="Y461" s="1" t="str">
        <f>IF(X461="DTA TRANSP","",VLOOKUP(A461,[2]ImportationMaterialProgrammingE!$B:$V,21,0))</f>
        <v/>
      </c>
      <c r="Z461" s="22" t="str">
        <f>VLOOKUP(E461,[3]Relatório!$B$1:$AK$65536,36,0)</f>
        <v/>
      </c>
      <c r="AC461" s="24"/>
      <c r="AD461" s="24"/>
      <c r="AE461" s="24"/>
      <c r="AF461" s="24"/>
    </row>
    <row r="462" spans="1:32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VLOOKUP(A462,[2]ImportationMaterialProgrammingE!B:C,2,0)</f>
        <v>540201955</v>
      </c>
      <c r="F462" s="3" t="s">
        <v>585</v>
      </c>
      <c r="H462" s="17">
        <f t="shared" ca="1" si="21"/>
        <v>86</v>
      </c>
      <c r="I462" s="15" t="str">
        <f>IF(VLOOKUP(A462,[2]ImportationMaterialProgrammingE!B:U,20,0)=0,"",VLOOKUP(A462,[2]ImportationMaterialProgrammingE!B:U,20,0))</f>
        <v>14/03/2022</v>
      </c>
      <c r="J462" s="15" t="str">
        <f>IF(VLOOKUP(A462,[2]ImportationMaterialProgrammingE!B:Y,24,0)&lt;&gt;"","Sim","Não")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2"/>
        <v/>
      </c>
      <c r="Q462" s="16" t="str">
        <f>VLOOKUP(A462,[2]ImportationMaterialProgrammingE!B:AN,39,0)</f>
        <v xml:space="preserve">          </v>
      </c>
      <c r="R462" s="22" t="str">
        <f>VLOOKUP(E462,[3]Relatório!$B$1:$AK$65536,29,0)</f>
        <v/>
      </c>
      <c r="S462" s="17" t="str">
        <f>VLOOKUP(A462,[2]ImportationMaterialProgrammingE!B:F,5,0)</f>
        <v/>
      </c>
      <c r="T462" s="22" t="str">
        <f>VLOOKUP(E462,[3]Relatório!$B$1:$AK$65536,33,0)</f>
        <v/>
      </c>
      <c r="X462" s="15" t="str">
        <f>VLOOKUP(A462,[2]ImportationMaterialProgrammingE!B:X,23,0)</f>
        <v>SBL</v>
      </c>
      <c r="Y462" s="1" t="str">
        <f>IF(X462="DTA TRANSP","",VLOOKUP(A462,[2]ImportationMaterialProgrammingE!$B:$V,21,0))</f>
        <v/>
      </c>
      <c r="Z462" s="22" t="str">
        <f>VLOOKUP(E462,[3]Relatório!$B$1:$AK$65536,36,0)</f>
        <v/>
      </c>
      <c r="AC462" s="24"/>
      <c r="AD462" s="24"/>
      <c r="AE462" s="24"/>
      <c r="AF462" s="24"/>
    </row>
    <row r="463" spans="1:32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VLOOKUP(A463,[2]ImportationMaterialProgrammingE!B:C,2,0)</f>
        <v>540201762</v>
      </c>
      <c r="F463" s="3" t="s">
        <v>585</v>
      </c>
      <c r="H463" s="17">
        <f t="shared" ca="1" si="21"/>
        <v>86</v>
      </c>
      <c r="I463" s="15" t="e">
        <f>IF(VLOOKUP(A463,[2]ImportationMaterialProgrammingE!B:U,20,0)=0,"",VLOOKUP(A463,[2]ImportationMaterialProgrammingE!B:U,20,0))</f>
        <v>#REF!</v>
      </c>
      <c r="J463" s="15" t="str">
        <f>IF(VLOOKUP(A463,[2]ImportationMaterialProgrammingE!B:Y,24,0)&lt;&gt;"","Sim","Não")</f>
        <v>Não</v>
      </c>
      <c r="K463" s="15" t="str">
        <f>IF(VLOOKUP(A463,[2]ImportationMaterialProgrammingE!B:X,23,0)="DTA TRANSP",VLOOKUP(A463,[2]ImportationMaterialProgrammingE!B:V,21,0),"")</f>
        <v/>
      </c>
      <c r="L463" s="15" t="str">
        <f>IF(VLOOKUP(A463,[2]ImportationMaterialProgrammingE!B:Y,24,0)=0,"",VLOOKUP(A463,[2]ImportationMaterialProgrammingE!B:Y,24,0))</f>
        <v/>
      </c>
      <c r="N463" s="3" t="str">
        <f t="shared" si="22"/>
        <v/>
      </c>
      <c r="Q463" s="16" t="str">
        <f>VLOOKUP(A463,[2]ImportationMaterialProgrammingE!B:AN,39,0)</f>
        <v xml:space="preserve">          </v>
      </c>
      <c r="R463" s="22" t="str">
        <f>VLOOKUP(E463,[3]Relatório!$B$1:$AK$65536,29,0)</f>
        <v/>
      </c>
      <c r="S463" s="17" t="str">
        <f>VLOOKUP(A463,[2]ImportationMaterialProgrammingE!B:F,5,0)</f>
        <v/>
      </c>
      <c r="T463" s="22" t="str">
        <f>VLOOKUP(E463,[3]Relatório!$B$1:$AK$65536,33,0)</f>
        <v/>
      </c>
      <c r="X463" s="15" t="str">
        <f>VLOOKUP(A463,[2]ImportationMaterialProgrammingE!B:X,23,0)</f>
        <v/>
      </c>
      <c r="Y463" s="1" t="str">
        <f>IF(X463="DTA TRANSP","",VLOOKUP(A463,[2]ImportationMaterialProgrammingE!$B:$V,21,0))</f>
        <v/>
      </c>
      <c r="Z463" s="22" t="str">
        <f>VLOOKUP(E463,[3]Relatório!$B$1:$AK$65536,36,0)</f>
        <v/>
      </c>
      <c r="AC463" s="24"/>
      <c r="AD463" s="24"/>
      <c r="AE463" s="24"/>
      <c r="AF463" s="24"/>
    </row>
    <row r="464" spans="1:32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VLOOKUP(A464,[2]ImportationMaterialProgrammingE!B:C,2,0)</f>
        <v>540201752</v>
      </c>
      <c r="F464" s="3" t="s">
        <v>585</v>
      </c>
      <c r="H464" s="17">
        <f t="shared" ca="1" si="21"/>
        <v>86</v>
      </c>
      <c r="I464" s="15" t="str">
        <f>IF(VLOOKUP(A464,[2]ImportationMaterialProgrammingE!B:U,20,0)=0,"",VLOOKUP(A464,[2]ImportationMaterialProgrammingE!B:U,20,0))</f>
        <v>09/03/2022</v>
      </c>
      <c r="J464" s="15" t="str">
        <f>IF(VLOOKUP(A464,[2]ImportationMaterialProgrammingE!B:Y,24,0)&lt;&gt;"","Sim","Não")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2"/>
        <v/>
      </c>
      <c r="P464" s="3" t="s">
        <v>456</v>
      </c>
      <c r="Q464" s="16" t="str">
        <f>VLOOKUP(A464,[2]ImportationMaterialProgrammingE!B:AN,39,0)</f>
        <v xml:space="preserve">          </v>
      </c>
      <c r="R464" s="22">
        <f>VLOOKUP(E464,[3]Relatório!$B$1:$AK$65536,29,0)</f>
        <v>44628</v>
      </c>
      <c r="S464" s="17" t="str">
        <f>VLOOKUP(A464,[2]ImportationMaterialProgrammingE!B:F,5,0)</f>
        <v/>
      </c>
      <c r="T464" s="22">
        <f>VLOOKUP(E464,[3]Relatório!$B$1:$AK$65536,33,0)</f>
        <v>44628</v>
      </c>
      <c r="X464" s="15" t="str">
        <f>VLOOKUP(A464,[2]ImportationMaterialProgrammingE!B:X,23,0)</f>
        <v/>
      </c>
      <c r="Y464" s="1" t="str">
        <f>IF(X464="DTA TRANSP","",VLOOKUP(A464,[2]ImportationMaterialProgrammingE!$B:$V,21,0))</f>
        <v/>
      </c>
      <c r="Z464" s="22" t="str">
        <f>VLOOKUP(E464,[3]Relatório!$B$1:$AK$65536,36,0)</f>
        <v/>
      </c>
      <c r="AC464" s="24"/>
      <c r="AD464" s="24"/>
      <c r="AE464" s="24"/>
      <c r="AF464" s="24"/>
    </row>
    <row r="465" spans="1:32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VLOOKUP(A465,[2]ImportationMaterialProgrammingE!B:C,2,0)</f>
        <v>540201759</v>
      </c>
      <c r="F465" s="3" t="s">
        <v>585</v>
      </c>
      <c r="H465" s="17">
        <f t="shared" ca="1" si="21"/>
        <v>86</v>
      </c>
      <c r="I465" s="15" t="str">
        <f>IF(VLOOKUP(A465,[2]ImportationMaterialProgrammingE!B:U,20,0)=0,"",VLOOKUP(A465,[2]ImportationMaterialProgrammingE!B:U,20,0))</f>
        <v>09/03/2022</v>
      </c>
      <c r="J465" s="15" t="str">
        <f>IF(VLOOKUP(A465,[2]ImportationMaterialProgrammingE!B:Y,24,0)&lt;&gt;"","Sim","Não")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2"/>
        <v/>
      </c>
      <c r="Q465" s="16" t="str">
        <f>VLOOKUP(A465,[2]ImportationMaterialProgrammingE!B:AN,39,0)</f>
        <v xml:space="preserve">          </v>
      </c>
      <c r="R465" s="22">
        <f>VLOOKUP(E465,[3]Relatório!$B$1:$AK$65536,29,0)</f>
        <v>44629</v>
      </c>
      <c r="S465" s="17" t="str">
        <f>VLOOKUP(A465,[2]ImportationMaterialProgrammingE!B:F,5,0)</f>
        <v/>
      </c>
      <c r="T465" s="22" t="str">
        <f>VLOOKUP(E465,[3]Relatório!$B$1:$AK$65536,33,0)</f>
        <v/>
      </c>
      <c r="X465" s="15" t="str">
        <f>VLOOKUP(A465,[2]ImportationMaterialProgrammingE!B:X,23,0)</f>
        <v/>
      </c>
      <c r="Y465" s="1" t="str">
        <f>IF(X465="DTA TRANSP","",VLOOKUP(A465,[2]ImportationMaterialProgrammingE!$B:$V,21,0))</f>
        <v/>
      </c>
      <c r="Z465" s="22" t="str">
        <f>VLOOKUP(E465,[3]Relatório!$B$1:$AK$65536,36,0)</f>
        <v/>
      </c>
      <c r="AC465" s="24"/>
      <c r="AD465" s="24"/>
      <c r="AE465" s="24"/>
      <c r="AF465" s="24"/>
    </row>
    <row r="466" spans="1:32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VLOOKUP(A466,[2]ImportationMaterialProgrammingE!B:C,2,0)</f>
        <v>540201977</v>
      </c>
      <c r="F466" s="3" t="s">
        <v>585</v>
      </c>
      <c r="H466" s="17">
        <f t="shared" ca="1" si="21"/>
        <v>86</v>
      </c>
      <c r="I466" s="15" t="e">
        <f>IF(VLOOKUP(A466,[2]ImportationMaterialProgrammingE!B:U,20,0)=0,"",VLOOKUP(A466,[2]ImportationMaterialProgrammingE!B:U,20,0))</f>
        <v>#REF!</v>
      </c>
      <c r="J466" s="15" t="str">
        <f>IF(VLOOKUP(A466,[2]ImportationMaterialProgrammingE!B:Y,24,0)&lt;&gt;"","Sim","Não")</f>
        <v>Não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2"/>
        <v/>
      </c>
      <c r="Q466" s="16" t="str">
        <f>VLOOKUP(A466,[2]ImportationMaterialProgrammingE!B:AN,39,0)</f>
        <v xml:space="preserve">          </v>
      </c>
      <c r="R466" s="22" t="str">
        <f>VLOOKUP(E466,[3]Relatório!$B$1:$AK$65536,29,0)</f>
        <v/>
      </c>
      <c r="S466" s="17" t="str">
        <f>VLOOKUP(A466,[2]ImportationMaterialProgrammingE!B:F,5,0)</f>
        <v/>
      </c>
      <c r="T466" s="22" t="str">
        <f>VLOOKUP(E466,[3]Relatório!$B$1:$AK$65536,33,0)</f>
        <v/>
      </c>
      <c r="X466" s="15" t="str">
        <f>VLOOKUP(A466,[2]ImportationMaterialProgrammingE!B:X,23,0)</f>
        <v/>
      </c>
      <c r="Y466" s="1" t="str">
        <f>IF(X466="DTA TRANSP","",VLOOKUP(A466,[2]ImportationMaterialProgrammingE!$B:$V,21,0))</f>
        <v/>
      </c>
      <c r="Z466" s="22" t="str">
        <f>VLOOKUP(E466,[3]Relatório!$B$1:$AK$65536,36,0)</f>
        <v/>
      </c>
      <c r="AC466" s="24"/>
      <c r="AD466" s="24"/>
      <c r="AE466" s="24"/>
      <c r="AF466" s="24"/>
    </row>
    <row r="467" spans="1:32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VLOOKUP(A467,[2]ImportationMaterialProgrammingE!B:C,2,0)</f>
        <v>540201856</v>
      </c>
      <c r="F467" s="3" t="s">
        <v>585</v>
      </c>
      <c r="H467" s="17">
        <f t="shared" ca="1" si="21"/>
        <v>86</v>
      </c>
      <c r="I467" s="15" t="str">
        <f>IF(VLOOKUP(A467,[2]ImportationMaterialProgrammingE!B:U,20,0)=0,"",VLOOKUP(A467,[2]ImportationMaterialProgrammingE!B:U,20,0))</f>
        <v>09/03/2022</v>
      </c>
      <c r="J467" s="15" t="str">
        <f>IF(VLOOKUP(A467,[2]ImportationMaterialProgrammingE!B:Y,24,0)&lt;&gt;"","Sim","Não")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2"/>
        <v/>
      </c>
      <c r="P467" s="3" t="s">
        <v>456</v>
      </c>
      <c r="Q467" s="16" t="str">
        <f>VLOOKUP(A467,[2]ImportationMaterialProgrammingE!B:AN,39,0)</f>
        <v xml:space="preserve">          </v>
      </c>
      <c r="R467" s="22">
        <f>VLOOKUP(E467,[3]Relatório!$B$1:$AK$65536,29,0)</f>
        <v>44628</v>
      </c>
      <c r="S467" s="17" t="str">
        <f>VLOOKUP(A467,[2]ImportationMaterialProgrammingE!B:F,5,0)</f>
        <v/>
      </c>
      <c r="T467" s="22">
        <f>VLOOKUP(E467,[3]Relatório!$B$1:$AK$65536,33,0)</f>
        <v>44628</v>
      </c>
      <c r="X467" s="15" t="str">
        <f>VLOOKUP(A467,[2]ImportationMaterialProgrammingE!B:X,23,0)</f>
        <v>SBL</v>
      </c>
      <c r="Y467" s="1" t="str">
        <f>IF(X467="DTA TRANSP","",VLOOKUP(A467,[2]ImportationMaterialProgrammingE!$B:$V,21,0))</f>
        <v/>
      </c>
      <c r="Z467" s="22" t="str">
        <f>VLOOKUP(E467,[3]Relatório!$B$1:$AK$65536,36,0)</f>
        <v/>
      </c>
      <c r="AC467" s="24"/>
      <c r="AD467" s="24"/>
      <c r="AE467" s="24"/>
      <c r="AF467" s="24"/>
    </row>
    <row r="468" spans="1:32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VLOOKUP(A468,[2]ImportationMaterialProgrammingE!B:C,2,0)</f>
        <v>540201855</v>
      </c>
      <c r="F468" s="3" t="s">
        <v>585</v>
      </c>
      <c r="H468" s="17">
        <f t="shared" ca="1" si="21"/>
        <v>86</v>
      </c>
      <c r="I468" s="15" t="e">
        <f>IF(VLOOKUP(A468,[2]ImportationMaterialProgrammingE!B:U,20,0)=0,"",VLOOKUP(A468,[2]ImportationMaterialProgrammingE!B:U,20,0))</f>
        <v>#REF!</v>
      </c>
      <c r="J468" s="15" t="str">
        <f>IF(VLOOKUP(A468,[2]ImportationMaterialProgrammingE!B:Y,24,0)&lt;&gt;"","Sim","Não")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2"/>
        <v/>
      </c>
      <c r="Q468" s="16" t="str">
        <f>VLOOKUP(A468,[2]ImportationMaterialProgrammingE!B:AN,39,0)</f>
        <v xml:space="preserve">          </v>
      </c>
      <c r="R468" s="22" t="str">
        <f>VLOOKUP(E468,[3]Relatório!$B$1:$AK$65536,29,0)</f>
        <v/>
      </c>
      <c r="S468" s="17" t="str">
        <f>VLOOKUP(A468,[2]ImportationMaterialProgrammingE!B:F,5,0)</f>
        <v/>
      </c>
      <c r="T468" s="22" t="str">
        <f>VLOOKUP(E468,[3]Relatório!$B$1:$AK$65536,33,0)</f>
        <v/>
      </c>
      <c r="X468" s="15" t="str">
        <f>VLOOKUP(A468,[2]ImportationMaterialProgrammingE!B:X,23,0)</f>
        <v/>
      </c>
      <c r="Y468" s="1" t="str">
        <f>IF(X468="DTA TRANSP","",VLOOKUP(A468,[2]ImportationMaterialProgrammingE!$B:$V,21,0))</f>
        <v/>
      </c>
      <c r="Z468" s="22" t="str">
        <f>VLOOKUP(E468,[3]Relatório!$B$1:$AK$65536,36,0)</f>
        <v/>
      </c>
      <c r="AC468" s="24"/>
      <c r="AD468" s="24"/>
      <c r="AE468" s="24"/>
      <c r="AF468" s="24"/>
    </row>
    <row r="469" spans="1:32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VLOOKUP(A469,[2]ImportationMaterialProgrammingE!B:C,2,0)</f>
        <v>540201862</v>
      </c>
      <c r="F469" s="3" t="s">
        <v>585</v>
      </c>
      <c r="H469" s="17">
        <f t="shared" ca="1" si="21"/>
        <v>86</v>
      </c>
      <c r="I469" s="15" t="e">
        <f>IF(VLOOKUP(A469,[2]ImportationMaterialProgrammingE!B:U,20,0)=0,"",VLOOKUP(A469,[2]ImportationMaterialProgrammingE!B:U,20,0))</f>
        <v>#REF!</v>
      </c>
      <c r="J469" s="15" t="str">
        <f>IF(VLOOKUP(A469,[2]ImportationMaterialProgrammingE!B:Y,24,0)&lt;&gt;"","Sim","Não")</f>
        <v>Não</v>
      </c>
      <c r="K469" s="15" t="str">
        <f>IF(VLOOKUP(A469,[2]ImportationMaterialProgrammingE!B:X,23,0)="DTA TRANSP",VLOOKUP(A469,[2]ImportationMaterialProgrammingE!B:V,21,0),"")</f>
        <v/>
      </c>
      <c r="L469" s="15" t="str">
        <f>IF(VLOOKUP(A469,[2]ImportationMaterialProgrammingE!B:Y,24,0)=0,"",VLOOKUP(A469,[2]ImportationMaterialProgrammingE!B:Y,24,0))</f>
        <v/>
      </c>
      <c r="N469" s="3" t="str">
        <f t="shared" si="22"/>
        <v/>
      </c>
      <c r="Q469" s="16" t="str">
        <f>VLOOKUP(A469,[2]ImportationMaterialProgrammingE!B:AN,39,0)</f>
        <v xml:space="preserve">          </v>
      </c>
      <c r="R469" s="22" t="str">
        <f>VLOOKUP(E469,[3]Relatório!$B$1:$AK$65536,29,0)</f>
        <v/>
      </c>
      <c r="S469" s="17" t="str">
        <f>VLOOKUP(A469,[2]ImportationMaterialProgrammingE!B:F,5,0)</f>
        <v/>
      </c>
      <c r="T469" s="22" t="str">
        <f>VLOOKUP(E469,[3]Relatório!$B$1:$AK$65536,33,0)</f>
        <v/>
      </c>
      <c r="X469" s="15" t="str">
        <f>VLOOKUP(A469,[2]ImportationMaterialProgrammingE!B:X,23,0)</f>
        <v>SBL</v>
      </c>
      <c r="Y469" s="1" t="str">
        <f>IF(X469="DTA TRANSP","",VLOOKUP(A469,[2]ImportationMaterialProgrammingE!$B:$V,21,0))</f>
        <v/>
      </c>
      <c r="Z469" s="22" t="str">
        <f>VLOOKUP(E469,[3]Relatório!$B$1:$AK$65536,36,0)</f>
        <v/>
      </c>
      <c r="AC469" s="24"/>
      <c r="AD469" s="24"/>
      <c r="AE469" s="24"/>
      <c r="AF469" s="24"/>
    </row>
    <row r="470" spans="1:32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VLOOKUP(A470,[2]ImportationMaterialProgrammingE!B:C,2,0)</f>
        <v>540201857</v>
      </c>
      <c r="F470" s="3" t="s">
        <v>585</v>
      </c>
      <c r="H470" s="17">
        <f t="shared" ca="1" si="21"/>
        <v>86</v>
      </c>
      <c r="I470" s="15" t="e">
        <f>IF(VLOOKUP(A470,[2]ImportationMaterialProgrammingE!B:U,20,0)=0,"",VLOOKUP(A470,[2]ImportationMaterialProgrammingE!B:U,20,0))</f>
        <v>#REF!</v>
      </c>
      <c r="J470" s="15" t="str">
        <f>IF(VLOOKUP(A470,[2]ImportationMaterialProgrammingE!B:Y,24,0)&lt;&gt;"","Sim","Não")</f>
        <v>Não</v>
      </c>
      <c r="K470" s="15" t="str">
        <f>IF(VLOOKUP(A470,[2]ImportationMaterialProgrammingE!B:X,23,0)="DTA TRANSP",VLOOKUP(A470,[2]ImportationMaterialProgrammingE!B:V,21,0),"")</f>
        <v/>
      </c>
      <c r="L470" s="15" t="str">
        <f>IF(VLOOKUP(A470,[2]ImportationMaterialProgrammingE!B:Y,24,0)=0,"",VLOOKUP(A470,[2]ImportationMaterialProgrammingE!B:Y,24,0))</f>
        <v/>
      </c>
      <c r="N470" s="3" t="str">
        <f t="shared" si="22"/>
        <v/>
      </c>
      <c r="Q470" s="16" t="str">
        <f>VLOOKUP(A470,[2]ImportationMaterialProgrammingE!B:AN,39,0)</f>
        <v xml:space="preserve">          </v>
      </c>
      <c r="R470" s="22" t="str">
        <f>VLOOKUP(E470,[3]Relatório!$B$1:$AK$65536,29,0)</f>
        <v/>
      </c>
      <c r="S470" s="17" t="str">
        <f>VLOOKUP(A470,[2]ImportationMaterialProgrammingE!B:F,5,0)</f>
        <v/>
      </c>
      <c r="T470" s="22" t="str">
        <f>VLOOKUP(E470,[3]Relatório!$B$1:$AK$65536,33,0)</f>
        <v/>
      </c>
      <c r="X470" s="15" t="str">
        <f>VLOOKUP(A470,[2]ImportationMaterialProgrammingE!B:X,23,0)</f>
        <v>SBL</v>
      </c>
      <c r="Y470" s="1" t="str">
        <f>IF(X470="DTA TRANSP","",VLOOKUP(A470,[2]ImportationMaterialProgrammingE!$B:$V,21,0))</f>
        <v/>
      </c>
      <c r="Z470" s="22" t="str">
        <f>VLOOKUP(E470,[3]Relatório!$B$1:$AK$65536,36,0)</f>
        <v/>
      </c>
      <c r="AC470" s="24"/>
      <c r="AD470" s="24"/>
      <c r="AE470" s="24"/>
      <c r="AF470" s="24"/>
    </row>
    <row r="471" spans="1:32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VLOOKUP(A471,[2]ImportationMaterialProgrammingE!B:C,2,0)</f>
        <v>540201863</v>
      </c>
      <c r="F471" s="3" t="s">
        <v>585</v>
      </c>
      <c r="H471" s="17">
        <f t="shared" ca="1" si="21"/>
        <v>86</v>
      </c>
      <c r="I471" s="15" t="e">
        <f>IF(VLOOKUP(A471,[2]ImportationMaterialProgrammingE!B:U,20,0)=0,"",VLOOKUP(A471,[2]ImportationMaterialProgrammingE!B:U,20,0))</f>
        <v>#REF!</v>
      </c>
      <c r="J471" s="15" t="str">
        <f>IF(VLOOKUP(A471,[2]ImportationMaterialProgrammingE!B:Y,24,0)&lt;&gt;"","Sim","Não")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2"/>
        <v/>
      </c>
      <c r="Q471" s="16" t="str">
        <f>VLOOKUP(A471,[2]ImportationMaterialProgrammingE!B:AN,39,0)</f>
        <v xml:space="preserve">          </v>
      </c>
      <c r="R471" s="22" t="str">
        <f>VLOOKUP(E471,[3]Relatório!$B$1:$AK$65536,29,0)</f>
        <v/>
      </c>
      <c r="S471" s="17" t="str">
        <f>VLOOKUP(A471,[2]ImportationMaterialProgrammingE!B:F,5,0)</f>
        <v/>
      </c>
      <c r="T471" s="22" t="str">
        <f>VLOOKUP(E471,[3]Relatório!$B$1:$AK$65536,33,0)</f>
        <v/>
      </c>
      <c r="X471" s="15" t="str">
        <f>VLOOKUP(A471,[2]ImportationMaterialProgrammingE!B:X,23,0)</f>
        <v/>
      </c>
      <c r="Y471" s="1" t="str">
        <f>IF(X471="DTA TRANSP","",VLOOKUP(A471,[2]ImportationMaterialProgrammingE!$B:$V,21,0))</f>
        <v/>
      </c>
      <c r="Z471" s="22" t="str">
        <f>VLOOKUP(E471,[3]Relatório!$B$1:$AK$65536,36,0)</f>
        <v/>
      </c>
      <c r="AC471" s="24"/>
      <c r="AD471" s="24"/>
      <c r="AE471" s="24"/>
      <c r="AF471" s="24"/>
    </row>
    <row r="472" spans="1:32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VLOOKUP(A472,[2]ImportationMaterialProgrammingE!B:C,2,0)</f>
        <v>540201858</v>
      </c>
      <c r="F472" s="3" t="s">
        <v>585</v>
      </c>
      <c r="H472" s="17">
        <f t="shared" ca="1" si="21"/>
        <v>86</v>
      </c>
      <c r="I472" s="15" t="str">
        <f>IF(VLOOKUP(A472,[2]ImportationMaterialProgrammingE!B:U,20,0)=0,"",VLOOKUP(A472,[2]ImportationMaterialProgrammingE!B:U,20,0))</f>
        <v>09/03/2022</v>
      </c>
      <c r="J472" s="15" t="str">
        <f>IF(VLOOKUP(A472,[2]ImportationMaterialProgrammingE!B:Y,24,0)&lt;&gt;"","Sim","Não")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2"/>
        <v/>
      </c>
      <c r="P472" s="3" t="s">
        <v>456</v>
      </c>
      <c r="Q472" s="16" t="str">
        <f>VLOOKUP(A472,[2]ImportationMaterialProgrammingE!B:AN,39,0)</f>
        <v xml:space="preserve">          </v>
      </c>
      <c r="R472" s="22">
        <f>VLOOKUP(E472,[3]Relatório!$B$1:$AK$65536,29,0)</f>
        <v>44628</v>
      </c>
      <c r="S472" s="17" t="str">
        <f>VLOOKUP(A472,[2]ImportationMaterialProgrammingE!B:F,5,0)</f>
        <v/>
      </c>
      <c r="T472" s="22" t="str">
        <f>VLOOKUP(E472,[3]Relatório!$B$1:$AK$65536,33,0)</f>
        <v/>
      </c>
      <c r="X472" s="15" t="str">
        <f>VLOOKUP(A472,[2]ImportationMaterialProgrammingE!B:X,23,0)</f>
        <v>SBL</v>
      </c>
      <c r="Y472" s="1" t="str">
        <f>IF(X472="DTA TRANSP","",VLOOKUP(A472,[2]ImportationMaterialProgrammingE!$B:$V,21,0))</f>
        <v/>
      </c>
      <c r="Z472" s="22" t="str">
        <f>VLOOKUP(E472,[3]Relatório!$B$1:$AK$65536,36,0)</f>
        <v/>
      </c>
      <c r="AC472" s="24"/>
      <c r="AD472" s="24"/>
      <c r="AE472" s="24"/>
      <c r="AF472" s="24"/>
    </row>
    <row r="473" spans="1:32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VLOOKUP(A473,[2]ImportationMaterialProgrammingE!B:C,2,0)</f>
        <v>540201859</v>
      </c>
      <c r="F473" s="3" t="s">
        <v>585</v>
      </c>
      <c r="H473" s="17">
        <f t="shared" ca="1" si="21"/>
        <v>86</v>
      </c>
      <c r="I473" s="15" t="e">
        <f>IF(VLOOKUP(A473,[2]ImportationMaterialProgrammingE!B:U,20,0)=0,"",VLOOKUP(A473,[2]ImportationMaterialProgrammingE!B:U,20,0))</f>
        <v>#REF!</v>
      </c>
      <c r="J473" s="15" t="str">
        <f>IF(VLOOKUP(A473,[2]ImportationMaterialProgrammingE!B:Y,24,0)&lt;&gt;"","Sim","Não")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2"/>
        <v/>
      </c>
      <c r="Q473" s="16" t="str">
        <f>VLOOKUP(A473,[2]ImportationMaterialProgrammingE!B:AN,39,0)</f>
        <v xml:space="preserve">          </v>
      </c>
      <c r="R473" s="22" t="str">
        <f>VLOOKUP(E473,[3]Relatório!$B$1:$AK$65536,29,0)</f>
        <v/>
      </c>
      <c r="S473" s="17" t="str">
        <f>VLOOKUP(A473,[2]ImportationMaterialProgrammingE!B:F,5,0)</f>
        <v/>
      </c>
      <c r="T473" s="22" t="str">
        <f>VLOOKUP(E473,[3]Relatório!$B$1:$AK$65536,33,0)</f>
        <v/>
      </c>
      <c r="X473" s="15" t="str">
        <f>VLOOKUP(A473,[2]ImportationMaterialProgrammingE!B:X,23,0)</f>
        <v>SBL</v>
      </c>
      <c r="Y473" s="1" t="str">
        <f>IF(X473="DTA TRANSP","",VLOOKUP(A473,[2]ImportationMaterialProgrammingE!$B:$V,21,0))</f>
        <v/>
      </c>
      <c r="Z473" s="22" t="str">
        <f>VLOOKUP(E473,[3]Relatório!$B$1:$AK$65536,36,0)</f>
        <v/>
      </c>
      <c r="AC473" s="24"/>
      <c r="AD473" s="24"/>
      <c r="AE473" s="24"/>
      <c r="AF473" s="24"/>
    </row>
    <row r="474" spans="1:32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VLOOKUP(A474,[2]ImportationMaterialProgrammingE!B:C,2,0)</f>
        <v>540201860</v>
      </c>
      <c r="F474" s="3" t="s">
        <v>585</v>
      </c>
      <c r="H474" s="17">
        <f t="shared" ca="1" si="21"/>
        <v>86</v>
      </c>
      <c r="I474" s="15" t="e">
        <f>IF(VLOOKUP(A474,[2]ImportationMaterialProgrammingE!B:U,20,0)=0,"",VLOOKUP(A474,[2]ImportationMaterialProgrammingE!B:U,20,0))</f>
        <v>#REF!</v>
      </c>
      <c r="J474" s="15" t="str">
        <f>IF(VLOOKUP(A474,[2]ImportationMaterialProgrammingE!B:Y,24,0)&lt;&gt;"","Sim","Não")</f>
        <v>Não</v>
      </c>
      <c r="K474" s="15" t="str">
        <f>IF(VLOOKUP(A474,[2]ImportationMaterialProgrammingE!B:X,23,0)="DTA TRANSP",VLOOKUP(A474,[2]ImportationMaterialProgrammingE!B:V,21,0),"")</f>
        <v/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2"/>
        <v>Remover bloqueio</v>
      </c>
      <c r="Q474" s="16" t="str">
        <f>VLOOKUP(A474,[2]ImportationMaterialProgrammingE!B:AN,39,0)</f>
        <v xml:space="preserve">          </v>
      </c>
      <c r="R474" s="22" t="str">
        <f>VLOOKUP(E474,[3]Relatório!$B$1:$AK$65536,29,0)</f>
        <v/>
      </c>
      <c r="S474" s="17" t="str">
        <f>VLOOKUP(A474,[2]ImportationMaterialProgrammingE!B:F,5,0)</f>
        <v/>
      </c>
      <c r="T474" s="22" t="str">
        <f>VLOOKUP(E474,[3]Relatório!$B$1:$AK$65536,33,0)</f>
        <v/>
      </c>
      <c r="X474" s="15" t="str">
        <f>VLOOKUP(A474,[2]ImportationMaterialProgrammingE!B:X,23,0)</f>
        <v/>
      </c>
      <c r="Y474" s="1" t="str">
        <f>IF(X474="DTA TRANSP","",VLOOKUP(A474,[2]ImportationMaterialProgrammingE!$B:$V,21,0))</f>
        <v/>
      </c>
      <c r="Z474" s="22" t="str">
        <f>VLOOKUP(E474,[3]Relatório!$B$1:$AK$65536,36,0)</f>
        <v/>
      </c>
      <c r="AC474" s="24"/>
      <c r="AD474" s="24"/>
      <c r="AE474" s="24"/>
      <c r="AF474" s="24"/>
    </row>
    <row r="475" spans="1:32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VLOOKUP(A475,[2]ImportationMaterialProgrammingE!B:C,2,0)</f>
        <v>540201861</v>
      </c>
      <c r="F475" s="3" t="s">
        <v>585</v>
      </c>
      <c r="H475" s="17">
        <f t="shared" ca="1" si="21"/>
        <v>86</v>
      </c>
      <c r="I475" s="15" t="str">
        <f>IF(VLOOKUP(A475,[2]ImportationMaterialProgrammingE!B:U,20,0)=0,"",VLOOKUP(A475,[2]ImportationMaterialProgrammingE!B:U,20,0))</f>
        <v>11/03/2022</v>
      </c>
      <c r="J475" s="15" t="str">
        <f>IF(VLOOKUP(A475,[2]ImportationMaterialProgrammingE!B:Y,24,0)&lt;&gt;"","Sim","Não")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2"/>
        <v>Remover bloqueio</v>
      </c>
      <c r="Q475" s="16" t="str">
        <f>VLOOKUP(A475,[2]ImportationMaterialProgrammingE!B:AN,39,0)</f>
        <v xml:space="preserve">          </v>
      </c>
      <c r="R475" s="22" t="str">
        <f>VLOOKUP(E475,[3]Relatório!$B$1:$AK$65536,29,0)</f>
        <v/>
      </c>
      <c r="S475" s="17" t="str">
        <f>VLOOKUP(A475,[2]ImportationMaterialProgrammingE!B:F,5,0)</f>
        <v/>
      </c>
      <c r="T475" s="22" t="str">
        <f>VLOOKUP(E475,[3]Relatório!$B$1:$AK$65536,33,0)</f>
        <v/>
      </c>
      <c r="X475" s="15" t="str">
        <f>VLOOKUP(A475,[2]ImportationMaterialProgrammingE!B:X,23,0)</f>
        <v/>
      </c>
      <c r="Y475" s="1" t="str">
        <f>IF(X475="DTA TRANSP","",VLOOKUP(A475,[2]ImportationMaterialProgrammingE!$B:$V,21,0))</f>
        <v/>
      </c>
      <c r="Z475" s="22" t="str">
        <f>VLOOKUP(E475,[3]Relatório!$B$1:$AK$65536,36,0)</f>
        <v/>
      </c>
      <c r="AC475" s="24"/>
      <c r="AD475" s="24"/>
      <c r="AE475" s="24"/>
      <c r="AF475" s="24"/>
    </row>
    <row r="476" spans="1:32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VLOOKUP(A476,[2]ImportationMaterialProgrammingE!B:C,2,0)</f>
        <v>540201864</v>
      </c>
      <c r="F476" s="3" t="s">
        <v>585</v>
      </c>
      <c r="H476" s="17">
        <f t="shared" ca="1" si="21"/>
        <v>86</v>
      </c>
      <c r="I476" s="15" t="str">
        <f>IF(VLOOKUP(A476,[2]ImportationMaterialProgrammingE!B:U,20,0)=0,"",VLOOKUP(A476,[2]ImportationMaterialProgrammingE!B:U,20,0))</f>
        <v>14/03/2022</v>
      </c>
      <c r="J476" s="15" t="str">
        <f>IF(VLOOKUP(A476,[2]ImportationMaterialProgrammingE!B:Y,24,0)&lt;&gt;"","Sim","Não")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2"/>
        <v/>
      </c>
      <c r="Q476" s="16" t="str">
        <f>VLOOKUP(A476,[2]ImportationMaterialProgrammingE!B:AN,39,0)</f>
        <v xml:space="preserve">          </v>
      </c>
      <c r="R476" s="22" t="str">
        <f>VLOOKUP(E476,[3]Relatório!$B$1:$AK$65536,29,0)</f>
        <v/>
      </c>
      <c r="S476" s="17" t="str">
        <f>VLOOKUP(A476,[2]ImportationMaterialProgrammingE!B:F,5,0)</f>
        <v/>
      </c>
      <c r="T476" s="22" t="str">
        <f>VLOOKUP(E476,[3]Relatório!$B$1:$AK$65536,33,0)</f>
        <v/>
      </c>
      <c r="X476" s="15" t="str">
        <f>VLOOKUP(A476,[2]ImportationMaterialProgrammingE!B:X,23,0)</f>
        <v/>
      </c>
      <c r="Y476" s="1" t="str">
        <f>IF(X476="DTA TRANSP","",VLOOKUP(A476,[2]ImportationMaterialProgrammingE!$B:$V,21,0))</f>
        <v/>
      </c>
      <c r="Z476" s="22" t="str">
        <f>VLOOKUP(E476,[3]Relatório!$B$1:$AK$65536,36,0)</f>
        <v/>
      </c>
      <c r="AC476" s="24"/>
      <c r="AD476" s="24"/>
      <c r="AE476" s="24"/>
      <c r="AF476" s="24"/>
    </row>
    <row r="477" spans="1:32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VLOOKUP(A477,[2]ImportationMaterialProgrammingE!B:C,2,0)</f>
        <v>540201867</v>
      </c>
      <c r="F477" s="3" t="s">
        <v>585</v>
      </c>
      <c r="H477" s="17">
        <f t="shared" ca="1" si="21"/>
        <v>86</v>
      </c>
      <c r="I477" s="15" t="e">
        <f>IF(VLOOKUP(A477,[2]ImportationMaterialProgrammingE!B:U,20,0)=0,"",VLOOKUP(A477,[2]ImportationMaterialProgrammingE!B:U,20,0))</f>
        <v>#REF!</v>
      </c>
      <c r="J477" s="15" t="str">
        <f>IF(VLOOKUP(A477,[2]ImportationMaterialProgrammingE!B:Y,24,0)&lt;&gt;"","Sim","Não")</f>
        <v>Não</v>
      </c>
      <c r="K477" s="15" t="str">
        <f>IF(VLOOKUP(A477,[2]ImportationMaterialProgrammingE!B:X,23,0)="DTA TRANSP",VLOOKUP(A477,[2]ImportationMaterialProgrammingE!B:V,21,0),"")</f>
        <v/>
      </c>
      <c r="L477" s="15" t="str">
        <f>IF(VLOOKUP(A477,[2]ImportationMaterialProgrammingE!B:Y,24,0)=0,"",VLOOKUP(A477,[2]ImportationMaterialProgrammingE!B:Y,24,0))</f>
        <v/>
      </c>
      <c r="N477" s="3" t="str">
        <f t="shared" si="22"/>
        <v/>
      </c>
      <c r="Q477" s="16" t="str">
        <f>VLOOKUP(A477,[2]ImportationMaterialProgrammingE!B:AN,39,0)</f>
        <v xml:space="preserve">          </v>
      </c>
      <c r="R477" s="22" t="str">
        <f>VLOOKUP(E477,[3]Relatório!$B$1:$AK$65536,29,0)</f>
        <v/>
      </c>
      <c r="S477" s="17" t="str">
        <f>VLOOKUP(A477,[2]ImportationMaterialProgrammingE!B:F,5,0)</f>
        <v/>
      </c>
      <c r="T477" s="22" t="str">
        <f>VLOOKUP(E477,[3]Relatório!$B$1:$AK$65536,33,0)</f>
        <v/>
      </c>
      <c r="X477" s="15" t="str">
        <f>VLOOKUP(A477,[2]ImportationMaterialProgrammingE!B:X,23,0)</f>
        <v/>
      </c>
      <c r="Y477" s="1" t="str">
        <f>IF(X477="DTA TRANSP","",VLOOKUP(A477,[2]ImportationMaterialProgrammingE!$B:$V,21,0))</f>
        <v/>
      </c>
      <c r="Z477" s="22" t="str">
        <f>VLOOKUP(E477,[3]Relatório!$B$1:$AK$65536,36,0)</f>
        <v/>
      </c>
      <c r="AC477" s="24"/>
      <c r="AD477" s="24"/>
      <c r="AE477" s="24"/>
      <c r="AF477" s="24"/>
    </row>
    <row r="478" spans="1:32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VLOOKUP(A478,[2]ImportationMaterialProgrammingE!B:C,2,0)</f>
        <v>540201882</v>
      </c>
      <c r="F478" s="3" t="s">
        <v>585</v>
      </c>
      <c r="H478" s="17">
        <f t="shared" ca="1" si="21"/>
        <v>86</v>
      </c>
      <c r="I478" s="15" t="str">
        <f>IF(VLOOKUP(A478,[2]ImportationMaterialProgrammingE!B:U,20,0)=0,"",VLOOKUP(A478,[2]ImportationMaterialProgrammingE!B:U,20,0))</f>
        <v>14/03/2022</v>
      </c>
      <c r="J478" s="15" t="str">
        <f>IF(VLOOKUP(A478,[2]ImportationMaterialProgrammingE!B:Y,24,0)&lt;&gt;"","Sim","Não")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2"/>
        <v>Remover bloqueio</v>
      </c>
      <c r="Q478" s="16" t="str">
        <f>VLOOKUP(A478,[2]ImportationMaterialProgrammingE!B:AN,39,0)</f>
        <v xml:space="preserve">          </v>
      </c>
      <c r="R478" s="22" t="str">
        <f>VLOOKUP(E478,[3]Relatório!$B$1:$AK$65536,29,0)</f>
        <v/>
      </c>
      <c r="S478" s="17" t="str">
        <f>VLOOKUP(A478,[2]ImportationMaterialProgrammingE!B:F,5,0)</f>
        <v/>
      </c>
      <c r="T478" s="22" t="str">
        <f>VLOOKUP(E478,[3]Relatório!$B$1:$AK$65536,33,0)</f>
        <v/>
      </c>
      <c r="X478" s="15" t="str">
        <f>VLOOKUP(A478,[2]ImportationMaterialProgrammingE!B:X,23,0)</f>
        <v/>
      </c>
      <c r="Y478" s="1" t="str">
        <f>IF(X478="DTA TRANSP","",VLOOKUP(A478,[2]ImportationMaterialProgrammingE!$B:$V,21,0))</f>
        <v/>
      </c>
      <c r="Z478" s="22" t="str">
        <f>VLOOKUP(E478,[3]Relatório!$B$1:$AK$65536,36,0)</f>
        <v/>
      </c>
      <c r="AC478" s="24"/>
      <c r="AD478" s="24"/>
      <c r="AE478" s="24"/>
      <c r="AF478" s="24"/>
    </row>
    <row r="479" spans="1:32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VLOOKUP(A479,[2]ImportationMaterialProgrammingE!B:C,2,0)</f>
        <v>540201870</v>
      </c>
      <c r="F479" s="3" t="s">
        <v>585</v>
      </c>
      <c r="H479" s="17">
        <f t="shared" ca="1" si="21"/>
        <v>86</v>
      </c>
      <c r="I479" s="15" t="str">
        <f>IF(VLOOKUP(A479,[2]ImportationMaterialProgrammingE!B:U,20,0)=0,"",VLOOKUP(A479,[2]ImportationMaterialProgrammingE!B:U,20,0))</f>
        <v>10/03/2022</v>
      </c>
      <c r="J479" s="15" t="str">
        <f>IF(VLOOKUP(A479,[2]ImportationMaterialProgrammingE!B:Y,24,0)&lt;&gt;"","Sim","Não")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2"/>
        <v/>
      </c>
      <c r="P479" s="3" t="s">
        <v>456</v>
      </c>
      <c r="Q479" s="16" t="str">
        <f>VLOOKUP(A479,[2]ImportationMaterialProgrammingE!B:AN,39,0)</f>
        <v xml:space="preserve">          </v>
      </c>
      <c r="R479" s="22">
        <f>VLOOKUP(E479,[3]Relatório!$B$1:$AK$65536,29,0)</f>
        <v>44629</v>
      </c>
      <c r="S479" s="17" t="str">
        <f>VLOOKUP(A479,[2]ImportationMaterialProgrammingE!B:F,5,0)</f>
        <v/>
      </c>
      <c r="T479" s="22" t="str">
        <f>VLOOKUP(E479,[3]Relatório!$B$1:$AK$65536,33,0)</f>
        <v/>
      </c>
      <c r="X479" s="15" t="str">
        <f>VLOOKUP(A479,[2]ImportationMaterialProgrammingE!B:X,23,0)</f>
        <v/>
      </c>
      <c r="Y479" s="1" t="str">
        <f>IF(X479="DTA TRANSP","",VLOOKUP(A479,[2]ImportationMaterialProgrammingE!$B:$V,21,0))</f>
        <v/>
      </c>
      <c r="Z479" s="22" t="str">
        <f>VLOOKUP(E479,[3]Relatório!$B$1:$AK$65536,36,0)</f>
        <v/>
      </c>
      <c r="AC479" s="24"/>
      <c r="AD479" s="24"/>
      <c r="AE479" s="24"/>
      <c r="AF479" s="24"/>
    </row>
    <row r="480" spans="1:32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VLOOKUP(A480,[2]ImportationMaterialProgrammingE!B:C,2,0)</f>
        <v>540201872</v>
      </c>
      <c r="F480" s="3" t="s">
        <v>585</v>
      </c>
      <c r="H480" s="17">
        <f t="shared" ca="1" si="21"/>
        <v>86</v>
      </c>
      <c r="I480" s="15" t="str">
        <f>IF(VLOOKUP(A480,[2]ImportationMaterialProgrammingE!B:U,20,0)=0,"",VLOOKUP(A480,[2]ImportationMaterialProgrammingE!B:U,20,0))</f>
        <v>08/03/2022</v>
      </c>
      <c r="J480" s="15" t="str">
        <f>IF(VLOOKUP(A480,[2]ImportationMaterialProgrammingE!B:Y,24,0)&lt;&gt;"","Sim","Não")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2"/>
        <v/>
      </c>
      <c r="Q480" s="16" t="str">
        <f>VLOOKUP(A480,[2]ImportationMaterialProgrammingE!B:AN,39,0)</f>
        <v xml:space="preserve">          </v>
      </c>
      <c r="R480" s="22" t="str">
        <f>VLOOKUP(E480,[3]Relatório!$B$1:$AK$65536,29,0)</f>
        <v/>
      </c>
      <c r="S480" s="17" t="str">
        <f>VLOOKUP(A480,[2]ImportationMaterialProgrammingE!B:F,5,0)</f>
        <v/>
      </c>
      <c r="T480" s="22" t="str">
        <f>VLOOKUP(E480,[3]Relatório!$B$1:$AK$65536,33,0)</f>
        <v/>
      </c>
      <c r="X480" s="15" t="str">
        <f>VLOOKUP(A480,[2]ImportationMaterialProgrammingE!B:X,23,0)</f>
        <v/>
      </c>
      <c r="Y480" s="1" t="str">
        <f>IF(X480="DTA TRANSP","",VLOOKUP(A480,[2]ImportationMaterialProgrammingE!$B:$V,21,0))</f>
        <v/>
      </c>
      <c r="Z480" s="22" t="str">
        <f>VLOOKUP(E480,[3]Relatório!$B$1:$AK$65536,36,0)</f>
        <v/>
      </c>
      <c r="AC480" s="24"/>
      <c r="AD480" s="24"/>
      <c r="AE480" s="24"/>
      <c r="AF480" s="24"/>
    </row>
    <row r="481" spans="1:32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VLOOKUP(A481,[2]ImportationMaterialProgrammingE!B:C,2,0)</f>
        <v>540201875</v>
      </c>
      <c r="F481" s="3" t="s">
        <v>585</v>
      </c>
      <c r="H481" s="17">
        <f t="shared" ca="1" si="21"/>
        <v>86</v>
      </c>
      <c r="I481" s="15" t="e">
        <f>IF(VLOOKUP(A481,[2]ImportationMaterialProgrammingE!B:U,20,0)=0,"",VLOOKUP(A481,[2]ImportationMaterialProgrammingE!B:U,20,0))</f>
        <v>#REF!</v>
      </c>
      <c r="J481" s="15" t="str">
        <f>IF(VLOOKUP(A481,[2]ImportationMaterialProgrammingE!B:Y,24,0)&lt;&gt;"","Sim","Não")</f>
        <v>Não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2"/>
        <v>Remover bloqueio</v>
      </c>
      <c r="Q481" s="16" t="str">
        <f>VLOOKUP(A481,[2]ImportationMaterialProgrammingE!B:AN,39,0)</f>
        <v xml:space="preserve">          </v>
      </c>
      <c r="R481" s="22" t="str">
        <f>VLOOKUP(E481,[3]Relatório!$B$1:$AK$65536,29,0)</f>
        <v/>
      </c>
      <c r="S481" s="17" t="str">
        <f>VLOOKUP(A481,[2]ImportationMaterialProgrammingE!B:F,5,0)</f>
        <v/>
      </c>
      <c r="T481" s="22" t="str">
        <f>VLOOKUP(E481,[3]Relatório!$B$1:$AK$65536,33,0)</f>
        <v/>
      </c>
      <c r="X481" s="15" t="str">
        <f>VLOOKUP(A481,[2]ImportationMaterialProgrammingE!B:X,23,0)</f>
        <v/>
      </c>
      <c r="Y481" s="1" t="str">
        <f>IF(X481="DTA TRANSP","",VLOOKUP(A481,[2]ImportationMaterialProgrammingE!$B:$V,21,0))</f>
        <v/>
      </c>
      <c r="Z481" s="22" t="str">
        <f>VLOOKUP(E481,[3]Relatório!$B$1:$AK$65536,36,0)</f>
        <v/>
      </c>
      <c r="AC481" s="24"/>
      <c r="AD481" s="24"/>
      <c r="AE481" s="24"/>
      <c r="AF481" s="24"/>
    </row>
    <row r="482" spans="1:32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VLOOKUP(A482,[2]ImportationMaterialProgrammingE!B:C,2,0)</f>
        <v>540201878</v>
      </c>
      <c r="F482" s="3" t="s">
        <v>585</v>
      </c>
      <c r="H482" s="17">
        <f t="shared" ca="1" si="21"/>
        <v>86</v>
      </c>
      <c r="I482" s="15" t="e">
        <f>IF(VLOOKUP(A482,[2]ImportationMaterialProgrammingE!B:U,20,0)=0,"",VLOOKUP(A482,[2]ImportationMaterialProgrammingE!B:U,20,0))</f>
        <v>#REF!</v>
      </c>
      <c r="J482" s="15" t="str">
        <f>IF(VLOOKUP(A482,[2]ImportationMaterialProgrammingE!B:Y,24,0)&lt;&gt;"","Sim","Não")</f>
        <v>Não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2"/>
        <v/>
      </c>
      <c r="Q482" s="16" t="str">
        <f>VLOOKUP(A482,[2]ImportationMaterialProgrammingE!B:AN,39,0)</f>
        <v xml:space="preserve">          </v>
      </c>
      <c r="R482" s="22" t="str">
        <f>VLOOKUP(E482,[3]Relatório!$B$1:$AK$65536,29,0)</f>
        <v/>
      </c>
      <c r="S482" s="17" t="str">
        <f>VLOOKUP(A482,[2]ImportationMaterialProgrammingE!B:F,5,0)</f>
        <v/>
      </c>
      <c r="T482" s="22" t="str">
        <f>VLOOKUP(E482,[3]Relatório!$B$1:$AK$65536,33,0)</f>
        <v/>
      </c>
      <c r="X482" s="15" t="str">
        <f>VLOOKUP(A482,[2]ImportationMaterialProgrammingE!B:X,23,0)</f>
        <v/>
      </c>
      <c r="Y482" s="1" t="str">
        <f>IF(X482="DTA TRANSP","",VLOOKUP(A482,[2]ImportationMaterialProgrammingE!$B:$V,21,0))</f>
        <v/>
      </c>
      <c r="Z482" s="22" t="str">
        <f>VLOOKUP(E482,[3]Relatório!$B$1:$AK$65536,36,0)</f>
        <v/>
      </c>
      <c r="AC482" s="24"/>
      <c r="AD482" s="24"/>
      <c r="AE482" s="24"/>
      <c r="AF482" s="24"/>
    </row>
    <row r="483" spans="1:32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VLOOKUP(A483,[2]ImportationMaterialProgrammingE!B:C,2,0)</f>
        <v>540201880</v>
      </c>
      <c r="F483" s="3" t="s">
        <v>585</v>
      </c>
      <c r="H483" s="17">
        <f t="shared" ca="1" si="21"/>
        <v>86</v>
      </c>
      <c r="I483" s="15" t="str">
        <f>IF(VLOOKUP(A483,[2]ImportationMaterialProgrammingE!B:U,20,0)=0,"",VLOOKUP(A483,[2]ImportationMaterialProgrammingE!B:U,20,0))</f>
        <v>15/03/2022</v>
      </c>
      <c r="J483" s="15" t="str">
        <f>IF(VLOOKUP(A483,[2]ImportationMaterialProgrammingE!B:Y,24,0)&lt;&gt;"","Sim","Não")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2"/>
        <v/>
      </c>
      <c r="Q483" s="16" t="str">
        <f>VLOOKUP(A483,[2]ImportationMaterialProgrammingE!B:AN,39,0)</f>
        <v xml:space="preserve">          </v>
      </c>
      <c r="R483" s="22" t="str">
        <f>VLOOKUP(E483,[3]Relatório!$B$1:$AK$65536,29,0)</f>
        <v/>
      </c>
      <c r="S483" s="17" t="str">
        <f>VLOOKUP(A483,[2]ImportationMaterialProgrammingE!B:F,5,0)</f>
        <v/>
      </c>
      <c r="T483" s="22" t="str">
        <f>VLOOKUP(E483,[3]Relatório!$B$1:$AK$65536,33,0)</f>
        <v/>
      </c>
      <c r="X483" s="15" t="str">
        <f>VLOOKUP(A483,[2]ImportationMaterialProgrammingE!B:X,23,0)</f>
        <v>SBL</v>
      </c>
      <c r="Y483" s="1" t="str">
        <f>IF(X483="DTA TRANSP","",VLOOKUP(A483,[2]ImportationMaterialProgrammingE!$B:$V,21,0))</f>
        <v/>
      </c>
      <c r="Z483" s="22" t="str">
        <f>VLOOKUP(E483,[3]Relatório!$B$1:$AK$65536,36,0)</f>
        <v/>
      </c>
      <c r="AC483" s="24"/>
      <c r="AD483" s="24"/>
      <c r="AE483" s="24"/>
      <c r="AF483" s="24"/>
    </row>
    <row r="484" spans="1:32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VLOOKUP(A484,[2]ImportationMaterialProgrammingE!B:C,2,0)</f>
        <v>540201885</v>
      </c>
      <c r="F484" s="3" t="s">
        <v>585</v>
      </c>
      <c r="H484" s="17">
        <f t="shared" ca="1" si="21"/>
        <v>86</v>
      </c>
      <c r="I484" s="15" t="str">
        <f>IF(VLOOKUP(A484,[2]ImportationMaterialProgrammingE!B:U,20,0)=0,"",VLOOKUP(A484,[2]ImportationMaterialProgrammingE!B:U,20,0))</f>
        <v>09/03/2022</v>
      </c>
      <c r="J484" s="15" t="str">
        <f>IF(VLOOKUP(A484,[2]ImportationMaterialProgrammingE!B:Y,24,0)&lt;&gt;"","Sim","Não")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2"/>
        <v/>
      </c>
      <c r="P484" s="3" t="s">
        <v>456</v>
      </c>
      <c r="Q484" s="16" t="str">
        <f>VLOOKUP(A484,[2]ImportationMaterialProgrammingE!B:AN,39,0)</f>
        <v xml:space="preserve">          </v>
      </c>
      <c r="R484" s="22">
        <f>VLOOKUP(E484,[3]Relatório!$B$1:$AK$65536,29,0)</f>
        <v>44628</v>
      </c>
      <c r="S484" s="17" t="str">
        <f>VLOOKUP(A484,[2]ImportationMaterialProgrammingE!B:F,5,0)</f>
        <v/>
      </c>
      <c r="T484" s="22">
        <f>VLOOKUP(E484,[3]Relatório!$B$1:$AK$65536,33,0)</f>
        <v>44628</v>
      </c>
      <c r="X484" s="15" t="str">
        <f>VLOOKUP(A484,[2]ImportationMaterialProgrammingE!B:X,23,0)</f>
        <v/>
      </c>
      <c r="Y484" s="1" t="str">
        <f>IF(X484="DTA TRANSP","",VLOOKUP(A484,[2]ImportationMaterialProgrammingE!$B:$V,21,0))</f>
        <v/>
      </c>
      <c r="Z484" s="22">
        <f>VLOOKUP(E484,[3]Relatório!$B$1:$AK$65536,36,0)</f>
        <v>44629</v>
      </c>
      <c r="AA484" s="3" t="s">
        <v>457</v>
      </c>
      <c r="AC484" s="24"/>
      <c r="AD484" s="24"/>
      <c r="AE484" s="24"/>
      <c r="AF484" s="24"/>
    </row>
    <row r="485" spans="1:32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VLOOKUP(A485,[2]ImportationMaterialProgrammingE!B:C,2,0)</f>
        <v>540201973</v>
      </c>
      <c r="F485" s="3" t="s">
        <v>585</v>
      </c>
      <c r="H485" s="17">
        <f t="shared" ca="1" si="21"/>
        <v>86</v>
      </c>
      <c r="I485" s="15" t="str">
        <f>IF(VLOOKUP(A485,[2]ImportationMaterialProgrammingE!B:U,20,0)=0,"",VLOOKUP(A485,[2]ImportationMaterialProgrammingE!B:U,20,0))</f>
        <v>18/03/2022</v>
      </c>
      <c r="J485" s="15" t="str">
        <f>IF(VLOOKUP(A485,[2]ImportationMaterialProgrammingE!B:Y,24,0)&lt;&gt;"","Sim","Não")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2"/>
        <v/>
      </c>
      <c r="Q485" s="16" t="str">
        <f>VLOOKUP(A485,[2]ImportationMaterialProgrammingE!B:AN,39,0)</f>
        <v xml:space="preserve">          </v>
      </c>
      <c r="R485" s="22" t="str">
        <f>VLOOKUP(E485,[3]Relatório!$B$1:$AK$65536,29,0)</f>
        <v/>
      </c>
      <c r="S485" s="17" t="str">
        <f>VLOOKUP(A485,[2]ImportationMaterialProgrammingE!B:F,5,0)</f>
        <v/>
      </c>
      <c r="T485" s="22" t="str">
        <f>VLOOKUP(E485,[3]Relatório!$B$1:$AK$65536,33,0)</f>
        <v/>
      </c>
      <c r="X485" s="15" t="str">
        <f>VLOOKUP(A485,[2]ImportationMaterialProgrammingE!B:X,23,0)</f>
        <v/>
      </c>
      <c r="Y485" s="1" t="str">
        <f>IF(X485="DTA TRANSP","",VLOOKUP(A485,[2]ImportationMaterialProgrammingE!$B:$V,21,0))</f>
        <v/>
      </c>
      <c r="Z485" s="22" t="str">
        <f>VLOOKUP(E485,[3]Relatório!$B$1:$AK$65536,36,0)</f>
        <v/>
      </c>
      <c r="AC485" s="24"/>
      <c r="AD485" s="24"/>
      <c r="AE485" s="24"/>
      <c r="AF485" s="24"/>
    </row>
    <row r="486" spans="1:32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VLOOKUP(A486,[2]ImportationMaterialProgrammingE!B:C,2,0)</f>
        <v>540201886</v>
      </c>
      <c r="F486" s="3" t="s">
        <v>585</v>
      </c>
      <c r="H486" s="17">
        <f t="shared" ca="1" si="21"/>
        <v>86</v>
      </c>
      <c r="I486" s="15" t="e">
        <f>IF(VLOOKUP(A486,[2]ImportationMaterialProgrammingE!B:U,20,0)=0,"",VLOOKUP(A486,[2]ImportationMaterialProgrammingE!B:U,20,0))</f>
        <v>#REF!</v>
      </c>
      <c r="J486" s="15" t="str">
        <f>IF(VLOOKUP(A486,[2]ImportationMaterialProgrammingE!B:Y,24,0)&lt;&gt;"","Sim","Não")</f>
        <v>Não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2"/>
        <v>Remover bloqueio</v>
      </c>
      <c r="Q486" s="16" t="str">
        <f>VLOOKUP(A486,[2]ImportationMaterialProgrammingE!B:AN,39,0)</f>
        <v xml:space="preserve">          </v>
      </c>
      <c r="R486" s="22" t="str">
        <f>VLOOKUP(E486,[3]Relatório!$B$1:$AK$65536,29,0)</f>
        <v/>
      </c>
      <c r="S486" s="17" t="str">
        <f>VLOOKUP(A486,[2]ImportationMaterialProgrammingE!B:F,5,0)</f>
        <v/>
      </c>
      <c r="T486" s="22" t="str">
        <f>VLOOKUP(E486,[3]Relatório!$B$1:$AK$65536,33,0)</f>
        <v/>
      </c>
      <c r="X486" s="15" t="str">
        <f>VLOOKUP(A486,[2]ImportationMaterialProgrammingE!B:X,23,0)</f>
        <v/>
      </c>
      <c r="Y486" s="1" t="str">
        <f>IF(X486="DTA TRANSP","",VLOOKUP(A486,[2]ImportationMaterialProgrammingE!$B:$V,21,0))</f>
        <v/>
      </c>
      <c r="Z486" s="22" t="str">
        <f>VLOOKUP(E486,[3]Relatório!$B$1:$AK$65536,36,0)</f>
        <v/>
      </c>
      <c r="AC486" s="24"/>
      <c r="AD486" s="24"/>
      <c r="AE486" s="24"/>
      <c r="AF486" s="24"/>
    </row>
    <row r="487" spans="1:32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VLOOKUP(A487,[2]ImportationMaterialProgrammingE!B:C,2,0)</f>
        <v>540201893</v>
      </c>
      <c r="F487" s="3" t="s">
        <v>585</v>
      </c>
      <c r="H487" s="17">
        <f t="shared" ca="1" si="21"/>
        <v>86</v>
      </c>
      <c r="I487" s="15" t="e">
        <f>IF(VLOOKUP(A487,[2]ImportationMaterialProgrammingE!B:U,20,0)=0,"",VLOOKUP(A487,[2]ImportationMaterialProgrammingE!B:U,20,0))</f>
        <v>#REF!</v>
      </c>
      <c r="J487" s="15" t="str">
        <f>IF(VLOOKUP(A487,[2]ImportationMaterialProgrammingE!B:Y,24,0)&lt;&gt;"","Sim","Não")</f>
        <v>Não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2"/>
        <v/>
      </c>
      <c r="Q487" s="16" t="str">
        <f>VLOOKUP(A487,[2]ImportationMaterialProgrammingE!B:AN,39,0)</f>
        <v xml:space="preserve">          </v>
      </c>
      <c r="R487" s="22" t="str">
        <f>VLOOKUP(E487,[3]Relatório!$B$1:$AK$65536,29,0)</f>
        <v/>
      </c>
      <c r="S487" s="17" t="str">
        <f>VLOOKUP(A487,[2]ImportationMaterialProgrammingE!B:F,5,0)</f>
        <v/>
      </c>
      <c r="T487" s="22" t="str">
        <f>VLOOKUP(E487,[3]Relatório!$B$1:$AK$65536,33,0)</f>
        <v/>
      </c>
      <c r="X487" s="15" t="str">
        <f>VLOOKUP(A487,[2]ImportationMaterialProgrammingE!B:X,23,0)</f>
        <v/>
      </c>
      <c r="Y487" s="1" t="str">
        <f>IF(X487="DTA TRANSP","",VLOOKUP(A487,[2]ImportationMaterialProgrammingE!$B:$V,21,0))</f>
        <v/>
      </c>
      <c r="Z487" s="22" t="str">
        <f>VLOOKUP(E487,[3]Relatório!$B$1:$AK$65536,36,0)</f>
        <v/>
      </c>
      <c r="AC487" s="24"/>
      <c r="AD487" s="24"/>
      <c r="AE487" s="24"/>
      <c r="AF487" s="24"/>
    </row>
    <row r="488" spans="1:32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VLOOKUP(A488,[2]ImportationMaterialProgrammingE!B:C,2,0)</f>
        <v>540201895</v>
      </c>
      <c r="F488" s="3" t="s">
        <v>585</v>
      </c>
      <c r="H488" s="17">
        <f t="shared" ca="1" si="21"/>
        <v>86</v>
      </c>
      <c r="I488" s="15" t="str">
        <f>IF(VLOOKUP(A488,[2]ImportationMaterialProgrammingE!B:U,20,0)=0,"",VLOOKUP(A488,[2]ImportationMaterialProgrammingE!B:U,20,0))</f>
        <v>15/03/2022</v>
      </c>
      <c r="J488" s="15" t="str">
        <f>IF(VLOOKUP(A488,[2]ImportationMaterialProgrammingE!B:Y,24,0)&lt;&gt;"","Sim","Não")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2"/>
        <v/>
      </c>
      <c r="Q488" s="16" t="str">
        <f>VLOOKUP(A488,[2]ImportationMaterialProgrammingE!B:AN,39,0)</f>
        <v xml:space="preserve">          </v>
      </c>
      <c r="R488" s="22" t="str">
        <f>VLOOKUP(E488,[3]Relatório!$B$1:$AK$65536,29,0)</f>
        <v/>
      </c>
      <c r="S488" s="17" t="str">
        <f>VLOOKUP(A488,[2]ImportationMaterialProgrammingE!B:F,5,0)</f>
        <v/>
      </c>
      <c r="T488" s="22" t="str">
        <f>VLOOKUP(E488,[3]Relatório!$B$1:$AK$65536,33,0)</f>
        <v/>
      </c>
      <c r="X488" s="15" t="str">
        <f>VLOOKUP(A488,[2]ImportationMaterialProgrammingE!B:X,23,0)</f>
        <v/>
      </c>
      <c r="Y488" s="1" t="str">
        <f>IF(X488="DTA TRANSP","",VLOOKUP(A488,[2]ImportationMaterialProgrammingE!$B:$V,21,0))</f>
        <v/>
      </c>
      <c r="Z488" s="22" t="str">
        <f>VLOOKUP(E488,[3]Relatório!$B$1:$AK$65536,36,0)</f>
        <v/>
      </c>
      <c r="AC488" s="24"/>
      <c r="AD488" s="24"/>
      <c r="AE488" s="24"/>
      <c r="AF488" s="24"/>
    </row>
    <row r="489" spans="1:32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VLOOKUP(A489,[2]ImportationMaterialProgrammingE!B:C,2,0)</f>
        <v>540201901</v>
      </c>
      <c r="F489" s="3" t="s">
        <v>585</v>
      </c>
      <c r="H489" s="17">
        <f t="shared" ca="1" si="21"/>
        <v>86</v>
      </c>
      <c r="I489" s="15" t="e">
        <f>IF(VLOOKUP(A489,[2]ImportationMaterialProgrammingE!B:U,20,0)=0,"",VLOOKUP(A489,[2]ImportationMaterialProgrammingE!B:U,20,0))</f>
        <v>#REF!</v>
      </c>
      <c r="J489" s="15" t="str">
        <f>IF(VLOOKUP(A489,[2]ImportationMaterialProgrammingE!B:Y,24,0)&lt;&gt;"","Sim","Não")</f>
        <v>Não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2"/>
        <v/>
      </c>
      <c r="Q489" s="16" t="str">
        <f>VLOOKUP(A489,[2]ImportationMaterialProgrammingE!B:AN,39,0)</f>
        <v xml:space="preserve">          </v>
      </c>
      <c r="R489" s="22" t="str">
        <f>VLOOKUP(E489,[3]Relatório!$B$1:$AK$65536,29,0)</f>
        <v/>
      </c>
      <c r="S489" s="17" t="str">
        <f>VLOOKUP(A489,[2]ImportationMaterialProgrammingE!B:F,5,0)</f>
        <v/>
      </c>
      <c r="T489" s="22" t="str">
        <f>VLOOKUP(E489,[3]Relatório!$B$1:$AK$65536,33,0)</f>
        <v/>
      </c>
      <c r="X489" s="15" t="str">
        <f>VLOOKUP(A489,[2]ImportationMaterialProgrammingE!B:X,23,0)</f>
        <v/>
      </c>
      <c r="Y489" s="1" t="str">
        <f>IF(X489="DTA TRANSP","",VLOOKUP(A489,[2]ImportationMaterialProgrammingE!$B:$V,21,0))</f>
        <v/>
      </c>
      <c r="Z489" s="22" t="str">
        <f>VLOOKUP(E489,[3]Relatório!$B$1:$AK$65536,36,0)</f>
        <v/>
      </c>
      <c r="AC489" s="24"/>
      <c r="AD489" s="24"/>
      <c r="AE489" s="24"/>
      <c r="AF489" s="24"/>
    </row>
    <row r="490" spans="1:32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VLOOKUP(A490,[2]ImportationMaterialProgrammingE!B:C,2,0)</f>
        <v>540201904</v>
      </c>
      <c r="F490" s="3" t="s">
        <v>585</v>
      </c>
      <c r="H490" s="17">
        <f t="shared" ca="1" si="21"/>
        <v>86</v>
      </c>
      <c r="I490" s="15" t="e">
        <f>IF(VLOOKUP(A490,[2]ImportationMaterialProgrammingE!B:U,20,0)=0,"",VLOOKUP(A490,[2]ImportationMaterialProgrammingE!B:U,20,0))</f>
        <v>#REF!</v>
      </c>
      <c r="J490" s="15" t="str">
        <f>IF(VLOOKUP(A490,[2]ImportationMaterialProgrammingE!B:Y,24,0)&lt;&gt;"","Sim","Não")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2"/>
        <v/>
      </c>
      <c r="Q490" s="16" t="str">
        <f>VLOOKUP(A490,[2]ImportationMaterialProgrammingE!B:AN,39,0)</f>
        <v xml:space="preserve">          </v>
      </c>
      <c r="R490" s="22" t="str">
        <f>VLOOKUP(E490,[3]Relatório!$B$1:$AK$65536,29,0)</f>
        <v/>
      </c>
      <c r="S490" s="17" t="str">
        <f>VLOOKUP(A490,[2]ImportationMaterialProgrammingE!B:F,5,0)</f>
        <v/>
      </c>
      <c r="T490" s="22" t="str">
        <f>VLOOKUP(E490,[3]Relatório!$B$1:$AK$65536,33,0)</f>
        <v/>
      </c>
      <c r="X490" s="15" t="str">
        <f>VLOOKUP(A490,[2]ImportationMaterialProgrammingE!B:X,23,0)</f>
        <v/>
      </c>
      <c r="Y490" s="1" t="str">
        <f>IF(X490="DTA TRANSP","",VLOOKUP(A490,[2]ImportationMaterialProgrammingE!$B:$V,21,0))</f>
        <v/>
      </c>
      <c r="Z490" s="22" t="str">
        <f>VLOOKUP(E490,[3]Relatório!$B$1:$AK$65536,36,0)</f>
        <v/>
      </c>
      <c r="AC490" s="24"/>
      <c r="AD490" s="24"/>
      <c r="AE490" s="24"/>
      <c r="AF490" s="24"/>
    </row>
    <row r="491" spans="1:32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VLOOKUP(A491,[2]ImportationMaterialProgrammingE!B:C,2,0)</f>
        <v>540201907</v>
      </c>
      <c r="F491" s="3" t="s">
        <v>585</v>
      </c>
      <c r="H491" s="17">
        <f t="shared" ca="1" si="21"/>
        <v>86</v>
      </c>
      <c r="I491" s="15" t="e">
        <f>IF(VLOOKUP(A491,[2]ImportationMaterialProgrammingE!B:U,20,0)=0,"",VLOOKUP(A491,[2]ImportationMaterialProgrammingE!B:U,20,0))</f>
        <v>#REF!</v>
      </c>
      <c r="J491" s="15" t="str">
        <f>IF(VLOOKUP(A491,[2]ImportationMaterialProgrammingE!B:Y,24,0)&lt;&gt;"","Sim","Não")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2"/>
        <v/>
      </c>
      <c r="Q491" s="16" t="str">
        <f>VLOOKUP(A491,[2]ImportationMaterialProgrammingE!B:AN,39,0)</f>
        <v xml:space="preserve">          </v>
      </c>
      <c r="R491" s="22" t="str">
        <f>VLOOKUP(E491,[3]Relatório!$B$1:$AK$65536,29,0)</f>
        <v/>
      </c>
      <c r="S491" s="17" t="str">
        <f>VLOOKUP(A491,[2]ImportationMaterialProgrammingE!B:F,5,0)</f>
        <v/>
      </c>
      <c r="T491" s="22" t="str">
        <f>VLOOKUP(E491,[3]Relatório!$B$1:$AK$65536,33,0)</f>
        <v/>
      </c>
      <c r="X491" s="15" t="str">
        <f>VLOOKUP(A491,[2]ImportationMaterialProgrammingE!B:X,23,0)</f>
        <v/>
      </c>
      <c r="Y491" s="1" t="str">
        <f>IF(X491="DTA TRANSP","",VLOOKUP(A491,[2]ImportationMaterialProgrammingE!$B:$V,21,0))</f>
        <v/>
      </c>
      <c r="Z491" s="22" t="str">
        <f>VLOOKUP(E491,[3]Relatório!$B$1:$AK$65536,36,0)</f>
        <v/>
      </c>
      <c r="AC491" s="24"/>
      <c r="AD491" s="24"/>
      <c r="AE491" s="24"/>
      <c r="AF491" s="24"/>
    </row>
    <row r="492" spans="1:32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VLOOKUP(A492,[2]ImportationMaterialProgrammingE!B:C,2,0)</f>
        <v>540201890</v>
      </c>
      <c r="F492" s="3" t="s">
        <v>585</v>
      </c>
      <c r="H492" s="17">
        <f t="shared" ca="1" si="21"/>
        <v>86</v>
      </c>
      <c r="I492" s="15" t="str">
        <f>IF(VLOOKUP(A492,[2]ImportationMaterialProgrammingE!B:U,20,0)=0,"",VLOOKUP(A492,[2]ImportationMaterialProgrammingE!B:U,20,0))</f>
        <v>08/03/2022</v>
      </c>
      <c r="J492" s="15" t="str">
        <f>IF(VLOOKUP(A492,[2]ImportationMaterialProgrammingE!B:Y,24,0)&lt;&gt;"","Sim","Não")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2"/>
        <v/>
      </c>
      <c r="P492" s="3" t="s">
        <v>456</v>
      </c>
      <c r="Q492" s="16" t="str">
        <f>VLOOKUP(A492,[2]ImportationMaterialProgrammingE!B:AN,39,0)</f>
        <v xml:space="preserve">          </v>
      </c>
      <c r="R492" s="22">
        <f>VLOOKUP(E492,[3]Relatório!$B$1:$AK$65536,29,0)</f>
        <v>44628</v>
      </c>
      <c r="S492" s="17" t="str">
        <f>VLOOKUP(A492,[2]ImportationMaterialProgrammingE!B:F,5,0)</f>
        <v/>
      </c>
      <c r="T492" s="22">
        <f>VLOOKUP(E492,[3]Relatório!$B$1:$AK$65536,33,0)</f>
        <v>44629</v>
      </c>
      <c r="X492" s="15" t="str">
        <f>VLOOKUP(A492,[2]ImportationMaterialProgrammingE!B:X,23,0)</f>
        <v>MBB</v>
      </c>
      <c r="Y492" s="1" t="str">
        <f>IF(X492="DTA TRANSP","",VLOOKUP(A492,[2]ImportationMaterialProgrammingE!$B:$V,21,0))</f>
        <v>08/03/2022</v>
      </c>
      <c r="Z492" s="22" t="str">
        <f>VLOOKUP(E492,[3]Relatório!$B$1:$AK$65536,36,0)</f>
        <v/>
      </c>
      <c r="AC492" s="24"/>
      <c r="AD492" s="24"/>
      <c r="AE492" s="24"/>
      <c r="AF492" s="24"/>
    </row>
    <row r="493" spans="1:32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VLOOKUP(A493,[2]ImportationMaterialProgrammingE!B:C,2,0)</f>
        <v>540201892</v>
      </c>
      <c r="F493" s="3" t="s">
        <v>585</v>
      </c>
      <c r="H493" s="17">
        <f t="shared" ca="1" si="21"/>
        <v>86</v>
      </c>
      <c r="I493" s="15" t="str">
        <f>IF(VLOOKUP(A493,[2]ImportationMaterialProgrammingE!B:U,20,0)=0,"",VLOOKUP(A493,[2]ImportationMaterialProgrammingE!B:U,20,0))</f>
        <v>15/03/2022</v>
      </c>
      <c r="J493" s="15" t="str">
        <f>IF(VLOOKUP(A493,[2]ImportationMaterialProgrammingE!B:Y,24,0)&lt;&gt;"","Sim","Não")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2"/>
        <v/>
      </c>
      <c r="Q493" s="16" t="str">
        <f>VLOOKUP(A493,[2]ImportationMaterialProgrammingE!B:AN,39,0)</f>
        <v xml:space="preserve">          </v>
      </c>
      <c r="R493" s="22" t="str">
        <f>VLOOKUP(E493,[3]Relatório!$B$1:$AK$65536,29,0)</f>
        <v/>
      </c>
      <c r="S493" s="17" t="str">
        <f>VLOOKUP(A493,[2]ImportationMaterialProgrammingE!B:F,5,0)</f>
        <v/>
      </c>
      <c r="T493" s="22" t="str">
        <f>VLOOKUP(E493,[3]Relatório!$B$1:$AK$65536,33,0)</f>
        <v/>
      </c>
      <c r="X493" s="15" t="str">
        <f>VLOOKUP(A493,[2]ImportationMaterialProgrammingE!B:X,23,0)</f>
        <v/>
      </c>
      <c r="Y493" s="1" t="str">
        <f>IF(X493="DTA TRANSP","",VLOOKUP(A493,[2]ImportationMaterialProgrammingE!$B:$V,21,0))</f>
        <v/>
      </c>
      <c r="Z493" s="22" t="str">
        <f>VLOOKUP(E493,[3]Relatório!$B$1:$AK$65536,36,0)</f>
        <v/>
      </c>
      <c r="AC493" s="24"/>
      <c r="AD493" s="24"/>
      <c r="AE493" s="24"/>
      <c r="AF493" s="24"/>
    </row>
    <row r="494" spans="1:32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VLOOKUP(A494,[2]ImportationMaterialProgrammingE!B:C,2,0)</f>
        <v>540201915</v>
      </c>
      <c r="F494" s="3" t="s">
        <v>585</v>
      </c>
      <c r="H494" s="17">
        <f t="shared" ca="1" si="21"/>
        <v>86</v>
      </c>
      <c r="I494" s="15" t="e">
        <f>IF(VLOOKUP(A494,[2]ImportationMaterialProgrammingE!B:U,20,0)=0,"",VLOOKUP(A494,[2]ImportationMaterialProgrammingE!B:U,20,0))</f>
        <v>#REF!</v>
      </c>
      <c r="J494" s="15" t="str">
        <f>IF(VLOOKUP(A494,[2]ImportationMaterialProgrammingE!B:Y,24,0)&lt;&gt;"","Sim","Não")</f>
        <v>Não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2"/>
        <v/>
      </c>
      <c r="Q494" s="16" t="str">
        <f>VLOOKUP(A494,[2]ImportationMaterialProgrammingE!B:AN,39,0)</f>
        <v xml:space="preserve">          </v>
      </c>
      <c r="R494" s="22" t="str">
        <f>VLOOKUP(E494,[3]Relatório!$B$1:$AK$65536,29,0)</f>
        <v/>
      </c>
      <c r="S494" s="17" t="str">
        <f>VLOOKUP(A494,[2]ImportationMaterialProgrammingE!B:F,5,0)</f>
        <v/>
      </c>
      <c r="T494" s="22" t="str">
        <f>VLOOKUP(E494,[3]Relatório!$B$1:$AK$65536,33,0)</f>
        <v/>
      </c>
      <c r="X494" s="15" t="str">
        <f>VLOOKUP(A494,[2]ImportationMaterialProgrammingE!B:X,23,0)</f>
        <v/>
      </c>
      <c r="Y494" s="1" t="str">
        <f>IF(X494="DTA TRANSP","",VLOOKUP(A494,[2]ImportationMaterialProgrammingE!$B:$V,21,0))</f>
        <v/>
      </c>
      <c r="Z494" s="22" t="str">
        <f>VLOOKUP(E494,[3]Relatório!$B$1:$AK$65536,36,0)</f>
        <v/>
      </c>
      <c r="AC494" s="24"/>
      <c r="AD494" s="24"/>
      <c r="AE494" s="24"/>
      <c r="AF494" s="24"/>
    </row>
    <row r="495" spans="1:32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VLOOKUP(A495,[2]ImportationMaterialProgrammingE!B:C,2,0)</f>
        <v>540201717</v>
      </c>
      <c r="F495" s="3" t="s">
        <v>585</v>
      </c>
      <c r="H495" s="17">
        <f t="shared" ca="1" si="21"/>
        <v>86</v>
      </c>
      <c r="I495" s="15" t="str">
        <f>IF(VLOOKUP(A495,[2]ImportationMaterialProgrammingE!B:U,20,0)=0,"",VLOOKUP(A495,[2]ImportationMaterialProgrammingE!B:U,20,0))</f>
        <v>10/03/2022</v>
      </c>
      <c r="J495" s="15" t="str">
        <f>IF(VLOOKUP(A495,[2]ImportationMaterialProgrammingE!B:Y,24,0)&lt;&gt;"","Sim","Não")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2"/>
        <v>Remover bloqueio</v>
      </c>
      <c r="Q495" s="16" t="str">
        <f>VLOOKUP(A495,[2]ImportationMaterialProgrammingE!B:AN,39,0)</f>
        <v xml:space="preserve">          </v>
      </c>
      <c r="R495" s="22" t="str">
        <f>VLOOKUP(E495,[3]Relatório!$B$1:$AK$65536,29,0)</f>
        <v/>
      </c>
      <c r="S495" s="17" t="str">
        <f>VLOOKUP(A495,[2]ImportationMaterialProgrammingE!B:F,5,0)</f>
        <v/>
      </c>
      <c r="T495" s="22" t="str">
        <f>VLOOKUP(E495,[3]Relatório!$B$1:$AK$65536,33,0)</f>
        <v/>
      </c>
      <c r="X495" s="15" t="str">
        <f>VLOOKUP(A495,[2]ImportationMaterialProgrammingE!B:X,23,0)</f>
        <v/>
      </c>
      <c r="Y495" s="1" t="str">
        <f>IF(X495="DTA TRANSP","",VLOOKUP(A495,[2]ImportationMaterialProgrammingE!$B:$V,21,0))</f>
        <v/>
      </c>
      <c r="Z495" s="22" t="str">
        <f>VLOOKUP(E495,[3]Relatório!$B$1:$AK$65536,36,0)</f>
        <v/>
      </c>
      <c r="AC495" s="24"/>
      <c r="AD495" s="24"/>
      <c r="AE495" s="24"/>
      <c r="AF495" s="24"/>
    </row>
    <row r="496" spans="1:32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VLOOKUP(A496,[2]ImportationMaterialProgrammingE!B:C,2,0)</f>
        <v>540201917</v>
      </c>
      <c r="F496" s="3" t="s">
        <v>585</v>
      </c>
      <c r="H496" s="17">
        <f t="shared" ca="1" si="21"/>
        <v>86</v>
      </c>
      <c r="I496" s="15" t="e">
        <f>IF(VLOOKUP(A496,[2]ImportationMaterialProgrammingE!B:U,20,0)=0,"",VLOOKUP(A496,[2]ImportationMaterialProgrammingE!B:U,20,0))</f>
        <v>#REF!</v>
      </c>
      <c r="J496" s="15" t="str">
        <f>IF(VLOOKUP(A496,[2]ImportationMaterialProgrammingE!B:Y,24,0)&lt;&gt;"","Sim","Não")</f>
        <v>Não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2"/>
        <v/>
      </c>
      <c r="Q496" s="16" t="str">
        <f>VLOOKUP(A496,[2]ImportationMaterialProgrammingE!B:AN,39,0)</f>
        <v xml:space="preserve">          </v>
      </c>
      <c r="R496" s="22" t="str">
        <f>VLOOKUP(E496,[3]Relatório!$B$1:$AK$65536,29,0)</f>
        <v/>
      </c>
      <c r="S496" s="17" t="str">
        <f>VLOOKUP(A496,[2]ImportationMaterialProgrammingE!B:F,5,0)</f>
        <v/>
      </c>
      <c r="T496" s="22" t="str">
        <f>VLOOKUP(E496,[3]Relatório!$B$1:$AK$65536,33,0)</f>
        <v/>
      </c>
      <c r="X496" s="15" t="str">
        <f>VLOOKUP(A496,[2]ImportationMaterialProgrammingE!B:X,23,0)</f>
        <v/>
      </c>
      <c r="Y496" s="1" t="str">
        <f>IF(X496="DTA TRANSP","",VLOOKUP(A496,[2]ImportationMaterialProgrammingE!$B:$V,21,0))</f>
        <v/>
      </c>
      <c r="Z496" s="22" t="str">
        <f>VLOOKUP(E496,[3]Relatório!$B$1:$AK$65536,36,0)</f>
        <v/>
      </c>
      <c r="AC496" s="24"/>
      <c r="AD496" s="24"/>
      <c r="AE496" s="24"/>
      <c r="AF496" s="24"/>
    </row>
    <row r="497" spans="1:32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VLOOKUP(A497,[2]ImportationMaterialProgrammingE!B:C,2,0)</f>
        <v>540201939</v>
      </c>
      <c r="F497" s="3" t="s">
        <v>585</v>
      </c>
      <c r="H497" s="17">
        <f t="shared" ca="1" si="21"/>
        <v>86</v>
      </c>
      <c r="I497" s="15" t="e">
        <f>IF(VLOOKUP(A497,[2]ImportationMaterialProgrammingE!B:U,20,0)=0,"",VLOOKUP(A497,[2]ImportationMaterialProgrammingE!B:U,20,0))</f>
        <v>#REF!</v>
      </c>
      <c r="J497" s="15" t="str">
        <f>IF(VLOOKUP(A497,[2]ImportationMaterialProgrammingE!B:Y,24,0)&lt;&gt;"","Sim","Não")</f>
        <v>Não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2"/>
        <v/>
      </c>
      <c r="Q497" s="16" t="str">
        <f>VLOOKUP(A497,[2]ImportationMaterialProgrammingE!B:AN,39,0)</f>
        <v xml:space="preserve">          </v>
      </c>
      <c r="R497" s="22" t="str">
        <f>VLOOKUP(E497,[3]Relatório!$B$1:$AK$65536,29,0)</f>
        <v/>
      </c>
      <c r="S497" s="17" t="str">
        <f>VLOOKUP(A497,[2]ImportationMaterialProgrammingE!B:F,5,0)</f>
        <v/>
      </c>
      <c r="T497" s="22" t="str">
        <f>VLOOKUP(E497,[3]Relatório!$B$1:$AK$65536,33,0)</f>
        <v/>
      </c>
      <c r="X497" s="15" t="str">
        <f>VLOOKUP(A497,[2]ImportationMaterialProgrammingE!B:X,23,0)</f>
        <v/>
      </c>
      <c r="Y497" s="1" t="str">
        <f>IF(X497="DTA TRANSP","",VLOOKUP(A497,[2]ImportationMaterialProgrammingE!$B:$V,21,0))</f>
        <v/>
      </c>
      <c r="Z497" s="22" t="str">
        <f>VLOOKUP(E497,[3]Relatório!$B$1:$AK$65536,36,0)</f>
        <v/>
      </c>
      <c r="AC497" s="24"/>
      <c r="AD497" s="24"/>
      <c r="AE497" s="24"/>
      <c r="AF497" s="24"/>
    </row>
    <row r="498" spans="1:32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VLOOKUP(A498,[2]ImportationMaterialProgrammingE!B:C,2,0)</f>
        <v>540201921</v>
      </c>
      <c r="F498" s="3" t="s">
        <v>585</v>
      </c>
      <c r="H498" s="17">
        <f t="shared" ca="1" si="21"/>
        <v>86</v>
      </c>
      <c r="I498" s="15" t="e">
        <f>IF(VLOOKUP(A498,[2]ImportationMaterialProgrammingE!B:U,20,0)=0,"",VLOOKUP(A498,[2]ImportationMaterialProgrammingE!B:U,20,0))</f>
        <v>#REF!</v>
      </c>
      <c r="J498" s="15" t="str">
        <f>IF(VLOOKUP(A498,[2]ImportationMaterialProgrammingE!B:Y,24,0)&lt;&gt;"","Sim","Não")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2"/>
        <v/>
      </c>
      <c r="Q498" s="16" t="str">
        <f>VLOOKUP(A498,[2]ImportationMaterialProgrammingE!B:AN,39,0)</f>
        <v xml:space="preserve">          </v>
      </c>
      <c r="R498" s="22" t="str">
        <f>VLOOKUP(E498,[3]Relatório!$B$1:$AK$65536,29,0)</f>
        <v/>
      </c>
      <c r="S498" s="17" t="str">
        <f>VLOOKUP(A498,[2]ImportationMaterialProgrammingE!B:F,5,0)</f>
        <v/>
      </c>
      <c r="T498" s="22" t="str">
        <f>VLOOKUP(E498,[3]Relatório!$B$1:$AK$65536,33,0)</f>
        <v/>
      </c>
      <c r="X498" s="15" t="str">
        <f>VLOOKUP(A498,[2]ImportationMaterialProgrammingE!B:X,23,0)</f>
        <v/>
      </c>
      <c r="Y498" s="1" t="str">
        <f>IF(X498="DTA TRANSP","",VLOOKUP(A498,[2]ImportationMaterialProgrammingE!$B:$V,21,0))</f>
        <v/>
      </c>
      <c r="Z498" s="22" t="str">
        <f>VLOOKUP(E498,[3]Relatório!$B$1:$AK$65536,36,0)</f>
        <v/>
      </c>
      <c r="AC498" s="24"/>
      <c r="AD498" s="24"/>
      <c r="AE498" s="24"/>
      <c r="AF498" s="24"/>
    </row>
    <row r="499" spans="1:32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VLOOKUP(A499,[2]ImportationMaterialProgrammingE!B:C,2,0)</f>
        <v>540201931</v>
      </c>
      <c r="F499" s="3" t="s">
        <v>585</v>
      </c>
      <c r="H499" s="17">
        <f t="shared" ca="1" si="21"/>
        <v>86</v>
      </c>
      <c r="I499" s="15" t="e">
        <f>IF(VLOOKUP(A499,[2]ImportationMaterialProgrammingE!B:U,20,0)=0,"",VLOOKUP(A499,[2]ImportationMaterialProgrammingE!B:U,20,0))</f>
        <v>#REF!</v>
      </c>
      <c r="J499" s="15" t="str">
        <f>IF(VLOOKUP(A499,[2]ImportationMaterialProgrammingE!B:Y,24,0)&lt;&gt;"","Sim","Não")</f>
        <v>Não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2"/>
        <v/>
      </c>
      <c r="Q499" s="16" t="str">
        <f>VLOOKUP(A499,[2]ImportationMaterialProgrammingE!B:AN,39,0)</f>
        <v xml:space="preserve">          </v>
      </c>
      <c r="R499" s="22" t="str">
        <f>VLOOKUP(E499,[3]Relatório!$B$1:$AK$65536,29,0)</f>
        <v/>
      </c>
      <c r="S499" s="17" t="str">
        <f>VLOOKUP(A499,[2]ImportationMaterialProgrammingE!B:F,5,0)</f>
        <v/>
      </c>
      <c r="T499" s="22" t="str">
        <f>VLOOKUP(E499,[3]Relatório!$B$1:$AK$65536,33,0)</f>
        <v/>
      </c>
      <c r="X499" s="15" t="str">
        <f>VLOOKUP(A499,[2]ImportationMaterialProgrammingE!B:X,23,0)</f>
        <v/>
      </c>
      <c r="Y499" s="1" t="str">
        <f>IF(X499="DTA TRANSP","",VLOOKUP(A499,[2]ImportationMaterialProgrammingE!$B:$V,21,0))</f>
        <v/>
      </c>
      <c r="Z499" s="22" t="str">
        <f>VLOOKUP(E499,[3]Relatório!$B$1:$AK$65536,36,0)</f>
        <v/>
      </c>
      <c r="AC499" s="24"/>
      <c r="AD499" s="24"/>
      <c r="AE499" s="24"/>
      <c r="AF499" s="24"/>
    </row>
    <row r="500" spans="1:32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VLOOKUP(A500,[2]ImportationMaterialProgrammingE!B:C,2,0)</f>
        <v>540201936</v>
      </c>
      <c r="F500" s="3" t="s">
        <v>585</v>
      </c>
      <c r="H500" s="17">
        <f t="shared" ca="1" si="21"/>
        <v>86</v>
      </c>
      <c r="I500" s="15" t="str">
        <f>IF(VLOOKUP(A500,[2]ImportationMaterialProgrammingE!B:U,20,0)=0,"",VLOOKUP(A500,[2]ImportationMaterialProgrammingE!B:U,20,0))</f>
        <v>17/03/2022</v>
      </c>
      <c r="J500" s="15" t="str">
        <f>IF(VLOOKUP(A500,[2]ImportationMaterialProgrammingE!B:Y,24,0)&lt;&gt;"","Sim","Não")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2"/>
        <v/>
      </c>
      <c r="Q500" s="16" t="str">
        <f>VLOOKUP(A500,[2]ImportationMaterialProgrammingE!B:AN,39,0)</f>
        <v xml:space="preserve">          </v>
      </c>
      <c r="R500" s="22" t="str">
        <f>VLOOKUP(E500,[3]Relatório!$B$1:$AK$65536,29,0)</f>
        <v/>
      </c>
      <c r="S500" s="17" t="str">
        <f>VLOOKUP(A500,[2]ImportationMaterialProgrammingE!B:F,5,0)</f>
        <v/>
      </c>
      <c r="T500" s="22" t="str">
        <f>VLOOKUP(E500,[3]Relatório!$B$1:$AK$65536,33,0)</f>
        <v/>
      </c>
      <c r="X500" s="15" t="str">
        <f>VLOOKUP(A500,[2]ImportationMaterialProgrammingE!B:X,23,0)</f>
        <v/>
      </c>
      <c r="Y500" s="1" t="str">
        <f>IF(X500="DTA TRANSP","",VLOOKUP(A500,[2]ImportationMaterialProgrammingE!$B:$V,21,0))</f>
        <v/>
      </c>
      <c r="Z500" s="22" t="str">
        <f>VLOOKUP(E500,[3]Relatório!$B$1:$AK$65536,36,0)</f>
        <v/>
      </c>
      <c r="AC500" s="24"/>
      <c r="AD500" s="24"/>
      <c r="AE500" s="24"/>
      <c r="AF500" s="24"/>
    </row>
    <row r="501" spans="1:32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VLOOKUP(A501,[2]ImportationMaterialProgrammingE!B:C,2,0)</f>
        <v>540201942</v>
      </c>
      <c r="F501" s="3" t="s">
        <v>585</v>
      </c>
      <c r="H501" s="17">
        <f t="shared" ca="1" si="21"/>
        <v>86</v>
      </c>
      <c r="I501" s="15" t="e">
        <f>IF(VLOOKUP(A501,[2]ImportationMaterialProgrammingE!B:U,20,0)=0,"",VLOOKUP(A501,[2]ImportationMaterialProgrammingE!B:U,20,0))</f>
        <v>#REF!</v>
      </c>
      <c r="J501" s="15" t="str">
        <f>IF(VLOOKUP(A501,[2]ImportationMaterialProgrammingE!B:Y,24,0)&lt;&gt;"","Sim","Não")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2"/>
        <v/>
      </c>
      <c r="Q501" s="16" t="str">
        <f>VLOOKUP(A501,[2]ImportationMaterialProgrammingE!B:AN,39,0)</f>
        <v xml:space="preserve">          </v>
      </c>
      <c r="R501" s="22" t="str">
        <f>VLOOKUP(E501,[3]Relatório!$B$1:$AK$65536,29,0)</f>
        <v/>
      </c>
      <c r="S501" s="17" t="str">
        <f>VLOOKUP(A501,[2]ImportationMaterialProgrammingE!B:F,5,0)</f>
        <v/>
      </c>
      <c r="T501" s="22" t="str">
        <f>VLOOKUP(E501,[3]Relatório!$B$1:$AK$65536,33,0)</f>
        <v/>
      </c>
      <c r="X501" s="15" t="str">
        <f>VLOOKUP(A501,[2]ImportationMaterialProgrammingE!B:X,23,0)</f>
        <v/>
      </c>
      <c r="Y501" s="1" t="str">
        <f>IF(X501="DTA TRANSP","",VLOOKUP(A501,[2]ImportationMaterialProgrammingE!$B:$V,21,0))</f>
        <v/>
      </c>
      <c r="Z501" s="22" t="str">
        <f>VLOOKUP(E501,[3]Relatório!$B$1:$AK$65536,36,0)</f>
        <v/>
      </c>
      <c r="AC501" s="24"/>
      <c r="AD501" s="24"/>
      <c r="AE501" s="24"/>
      <c r="AF501" s="24"/>
    </row>
    <row r="502" spans="1:32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VLOOKUP(A502,[2]ImportationMaterialProgrammingE!B:C,2,0)</f>
        <v>540201954</v>
      </c>
      <c r="F502" s="3" t="s">
        <v>585</v>
      </c>
      <c r="H502" s="17">
        <f t="shared" ca="1" si="21"/>
        <v>86</v>
      </c>
      <c r="I502" s="15" t="str">
        <f>IF(VLOOKUP(A502,[2]ImportationMaterialProgrammingE!B:U,20,0)=0,"",VLOOKUP(A502,[2]ImportationMaterialProgrammingE!B:U,20,0))</f>
        <v>08/03/2022</v>
      </c>
      <c r="J502" s="15" t="str">
        <f>IF(VLOOKUP(A502,[2]ImportationMaterialProgrammingE!B:Y,24,0)&lt;&gt;"","Sim","Não")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2"/>
        <v/>
      </c>
      <c r="P502" s="3" t="s">
        <v>456</v>
      </c>
      <c r="Q502" s="16" t="str">
        <f>VLOOKUP(A502,[2]ImportationMaterialProgrammingE!B:AN,39,0)</f>
        <v xml:space="preserve">          </v>
      </c>
      <c r="R502" s="22">
        <f>VLOOKUP(E502,[3]Relatório!$B$1:$AK$65536,29,0)</f>
        <v>44628</v>
      </c>
      <c r="S502" s="17" t="str">
        <f>VLOOKUP(A502,[2]ImportationMaterialProgrammingE!B:F,5,0)</f>
        <v/>
      </c>
      <c r="T502" s="22" t="str">
        <f>VLOOKUP(E502,[3]Relatório!$B$1:$AK$65536,33,0)</f>
        <v/>
      </c>
      <c r="X502" s="15" t="str">
        <f>VLOOKUP(A502,[2]ImportationMaterialProgrammingE!B:X,23,0)</f>
        <v>MBB</v>
      </c>
      <c r="Y502" s="1" t="str">
        <f>IF(X502="DTA TRANSP","",VLOOKUP(A502,[2]ImportationMaterialProgrammingE!$B:$V,21,0))</f>
        <v>08/03/2022</v>
      </c>
      <c r="Z502" s="22" t="str">
        <f>VLOOKUP(E502,[3]Relatório!$B$1:$AK$65536,36,0)</f>
        <v/>
      </c>
      <c r="AC502" s="24"/>
      <c r="AD502" s="24"/>
      <c r="AE502" s="24"/>
      <c r="AF502" s="24"/>
    </row>
    <row r="503" spans="1:32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VLOOKUP(A503,[2]ImportationMaterialProgrammingE!B:C,2,0)</f>
        <v>540201933</v>
      </c>
      <c r="F503" s="3" t="s">
        <v>585</v>
      </c>
      <c r="H503" s="17">
        <f t="shared" ca="1" si="21"/>
        <v>86</v>
      </c>
      <c r="I503" s="15" t="e">
        <f>IF(VLOOKUP(A503,[2]ImportationMaterialProgrammingE!B:U,20,0)=0,"",VLOOKUP(A503,[2]ImportationMaterialProgrammingE!B:U,20,0))</f>
        <v>#REF!</v>
      </c>
      <c r="J503" s="15" t="str">
        <f>IF(VLOOKUP(A503,[2]ImportationMaterialProgrammingE!B:Y,24,0)&lt;&gt;"","Sim","Não")</f>
        <v>Não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2"/>
        <v/>
      </c>
      <c r="Q503" s="16" t="str">
        <f>VLOOKUP(A503,[2]ImportationMaterialProgrammingE!B:AN,39,0)</f>
        <v xml:space="preserve">          </v>
      </c>
      <c r="R503" s="22" t="str">
        <f>VLOOKUP(E503,[3]Relatório!$B$1:$AK$65536,29,0)</f>
        <v/>
      </c>
      <c r="S503" s="17" t="str">
        <f>VLOOKUP(A503,[2]ImportationMaterialProgrammingE!B:F,5,0)</f>
        <v/>
      </c>
      <c r="T503" s="22" t="str">
        <f>VLOOKUP(E503,[3]Relatório!$B$1:$AK$65536,33,0)</f>
        <v/>
      </c>
      <c r="X503" s="15" t="str">
        <f>VLOOKUP(A503,[2]ImportationMaterialProgrammingE!B:X,23,0)</f>
        <v/>
      </c>
      <c r="Y503" s="1" t="str">
        <f>IF(X503="DTA TRANSP","",VLOOKUP(A503,[2]ImportationMaterialProgrammingE!$B:$V,21,0))</f>
        <v/>
      </c>
      <c r="Z503" s="22" t="str">
        <f>VLOOKUP(E503,[3]Relatório!$B$1:$AK$65536,36,0)</f>
        <v/>
      </c>
      <c r="AC503" s="24"/>
      <c r="AD503" s="24"/>
      <c r="AE503" s="24"/>
      <c r="AF503" s="24"/>
    </row>
    <row r="504" spans="1:32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VLOOKUP(A504,[2]ImportationMaterialProgrammingE!B:C,2,0)</f>
        <v>540201952</v>
      </c>
      <c r="F504" s="3" t="s">
        <v>585</v>
      </c>
      <c r="H504" s="17">
        <f t="shared" ca="1" si="21"/>
        <v>86</v>
      </c>
      <c r="I504" s="15" t="e">
        <f>IF(VLOOKUP(A504,[2]ImportationMaterialProgrammingE!B:U,20,0)=0,"",VLOOKUP(A504,[2]ImportationMaterialProgrammingE!B:U,20,0))</f>
        <v>#REF!</v>
      </c>
      <c r="J504" s="15" t="str">
        <f>IF(VLOOKUP(A504,[2]ImportationMaterialProgrammingE!B:Y,24,0)&lt;&gt;"","Sim","Não")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2"/>
        <v/>
      </c>
      <c r="Q504" s="16" t="str">
        <f>VLOOKUP(A504,[2]ImportationMaterialProgrammingE!B:AN,39,0)</f>
        <v xml:space="preserve">          </v>
      </c>
      <c r="R504" s="22" t="str">
        <f>VLOOKUP(E504,[3]Relatório!$B$1:$AK$65536,29,0)</f>
        <v/>
      </c>
      <c r="S504" s="17" t="str">
        <f>VLOOKUP(A504,[2]ImportationMaterialProgrammingE!B:F,5,0)</f>
        <v/>
      </c>
      <c r="T504" s="22" t="str">
        <f>VLOOKUP(E504,[3]Relatório!$B$1:$AK$65536,33,0)</f>
        <v/>
      </c>
      <c r="X504" s="15" t="str">
        <f>VLOOKUP(A504,[2]ImportationMaterialProgrammingE!B:X,23,0)</f>
        <v/>
      </c>
      <c r="Y504" s="1" t="str">
        <f>IF(X504="DTA TRANSP","",VLOOKUP(A504,[2]ImportationMaterialProgrammingE!$B:$V,21,0))</f>
        <v/>
      </c>
      <c r="Z504" s="22" t="str">
        <f>VLOOKUP(E504,[3]Relatório!$B$1:$AK$65536,36,0)</f>
        <v/>
      </c>
      <c r="AC504" s="24"/>
      <c r="AD504" s="24"/>
      <c r="AE504" s="24"/>
      <c r="AF504" s="24"/>
    </row>
    <row r="505" spans="1:32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VLOOKUP(A505,[2]ImportationMaterialProgrammingE!B:C,2,0)</f>
        <v>540201972</v>
      </c>
      <c r="F505" s="3" t="s">
        <v>585</v>
      </c>
      <c r="H505" s="17">
        <f t="shared" ca="1" si="21"/>
        <v>86</v>
      </c>
      <c r="I505" s="15" t="e">
        <f>IF(VLOOKUP(A505,[2]ImportationMaterialProgrammingE!B:U,20,0)=0,"",VLOOKUP(A505,[2]ImportationMaterialProgrammingE!B:U,20,0))</f>
        <v>#REF!</v>
      </c>
      <c r="J505" s="15" t="str">
        <f>IF(VLOOKUP(A505,[2]ImportationMaterialProgrammingE!B:Y,24,0)&lt;&gt;"","Sim","Não")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2"/>
        <v/>
      </c>
      <c r="Q505" s="16" t="str">
        <f>VLOOKUP(A505,[2]ImportationMaterialProgrammingE!B:AN,39,0)</f>
        <v xml:space="preserve">          </v>
      </c>
      <c r="R505" s="22" t="str">
        <f>VLOOKUP(E505,[3]Relatório!$B$1:$AK$65536,29,0)</f>
        <v/>
      </c>
      <c r="S505" s="17" t="str">
        <f>VLOOKUP(A505,[2]ImportationMaterialProgrammingE!B:F,5,0)</f>
        <v/>
      </c>
      <c r="T505" s="22" t="str">
        <f>VLOOKUP(E505,[3]Relatório!$B$1:$AK$65536,33,0)</f>
        <v/>
      </c>
      <c r="X505" s="15" t="str">
        <f>VLOOKUP(A505,[2]ImportationMaterialProgrammingE!B:X,23,0)</f>
        <v/>
      </c>
      <c r="Y505" s="1" t="str">
        <f>IF(X505="DTA TRANSP","",VLOOKUP(A505,[2]ImportationMaterialProgrammingE!$B:$V,21,0))</f>
        <v/>
      </c>
      <c r="Z505" s="22" t="str">
        <f>VLOOKUP(E505,[3]Relatório!$B$1:$AK$65536,36,0)</f>
        <v/>
      </c>
      <c r="AC505" s="24"/>
      <c r="AD505" s="24"/>
      <c r="AE505" s="24"/>
      <c r="AF505" s="24"/>
    </row>
    <row r="506" spans="1:32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VLOOKUP(A506,[2]ImportationMaterialProgrammingE!B:C,2,0)</f>
        <v>540201944</v>
      </c>
      <c r="F506" s="3" t="s">
        <v>585</v>
      </c>
      <c r="H506" s="17">
        <f t="shared" ca="1" si="21"/>
        <v>86</v>
      </c>
      <c r="I506" s="15" t="e">
        <f>IF(VLOOKUP(A506,[2]ImportationMaterialProgrammingE!B:U,20,0)=0,"",VLOOKUP(A506,[2]ImportationMaterialProgrammingE!B:U,20,0))</f>
        <v>#REF!</v>
      </c>
      <c r="J506" s="15" t="str">
        <f>IF(VLOOKUP(A506,[2]ImportationMaterialProgrammingE!B:Y,24,0)&lt;&gt;"","Sim","Não")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2"/>
        <v/>
      </c>
      <c r="Q506" s="16" t="str">
        <f>VLOOKUP(A506,[2]ImportationMaterialProgrammingE!B:AN,39,0)</f>
        <v xml:space="preserve">          </v>
      </c>
      <c r="R506" s="22" t="str">
        <f>VLOOKUP(E506,[3]Relatório!$B$1:$AK$65536,29,0)</f>
        <v/>
      </c>
      <c r="S506" s="17" t="str">
        <f>VLOOKUP(A506,[2]ImportationMaterialProgrammingE!B:F,5,0)</f>
        <v/>
      </c>
      <c r="T506" s="22" t="str">
        <f>VLOOKUP(E506,[3]Relatório!$B$1:$AK$65536,33,0)</f>
        <v/>
      </c>
      <c r="X506" s="15" t="str">
        <f>VLOOKUP(A506,[2]ImportationMaterialProgrammingE!B:X,23,0)</f>
        <v/>
      </c>
      <c r="Y506" s="1" t="str">
        <f>IF(X506="DTA TRANSP","",VLOOKUP(A506,[2]ImportationMaterialProgrammingE!$B:$V,21,0))</f>
        <v/>
      </c>
      <c r="Z506" s="22" t="str">
        <f>VLOOKUP(E506,[3]Relatório!$B$1:$AK$65536,36,0)</f>
        <v/>
      </c>
      <c r="AC506" s="24"/>
      <c r="AD506" s="24"/>
      <c r="AE506" s="24"/>
      <c r="AF506" s="24"/>
    </row>
    <row r="507" spans="1:32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VLOOKUP(A507,[2]ImportationMaterialProgrammingE!B:C,2,0)</f>
        <v>540201945</v>
      </c>
      <c r="F507" s="3" t="s">
        <v>585</v>
      </c>
      <c r="H507" s="17">
        <f t="shared" ca="1" si="21"/>
        <v>86</v>
      </c>
      <c r="I507" s="15" t="e">
        <f>IF(VLOOKUP(A507,[2]ImportationMaterialProgrammingE!B:U,20,0)=0,"",VLOOKUP(A507,[2]ImportationMaterialProgrammingE!B:U,20,0))</f>
        <v>#REF!</v>
      </c>
      <c r="J507" s="15" t="str">
        <f>IF(VLOOKUP(A507,[2]ImportationMaterialProgrammingE!B:Y,24,0)&lt;&gt;"","Sim","Não")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2"/>
        <v/>
      </c>
      <c r="Q507" s="16" t="str">
        <f>VLOOKUP(A507,[2]ImportationMaterialProgrammingE!B:AN,39,0)</f>
        <v xml:space="preserve">          </v>
      </c>
      <c r="R507" s="22" t="str">
        <f>VLOOKUP(E507,[3]Relatório!$B$1:$AK$65536,29,0)</f>
        <v/>
      </c>
      <c r="S507" s="17" t="str">
        <f>VLOOKUP(A507,[2]ImportationMaterialProgrammingE!B:F,5,0)</f>
        <v/>
      </c>
      <c r="T507" s="22" t="str">
        <f>VLOOKUP(E507,[3]Relatório!$B$1:$AK$65536,33,0)</f>
        <v/>
      </c>
      <c r="X507" s="15" t="str">
        <f>VLOOKUP(A507,[2]ImportationMaterialProgrammingE!B:X,23,0)</f>
        <v>SBL</v>
      </c>
      <c r="Y507" s="1" t="str">
        <f>IF(X507="DTA TRANSP","",VLOOKUP(A507,[2]ImportationMaterialProgrammingE!$B:$V,21,0))</f>
        <v/>
      </c>
      <c r="Z507" s="22" t="str">
        <f>VLOOKUP(E507,[3]Relatório!$B$1:$AK$65536,36,0)</f>
        <v/>
      </c>
      <c r="AC507" s="24"/>
      <c r="AD507" s="24"/>
      <c r="AE507" s="24"/>
      <c r="AF507" s="24"/>
    </row>
    <row r="508" spans="1:32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VLOOKUP(A508,[2]ImportationMaterialProgrammingE!B:C,2,0)</f>
        <v>540201956</v>
      </c>
      <c r="F508" s="3" t="s">
        <v>585</v>
      </c>
      <c r="H508" s="17">
        <f t="shared" ca="1" si="21"/>
        <v>86</v>
      </c>
      <c r="I508" s="15" t="e">
        <f>IF(VLOOKUP(A508,[2]ImportationMaterialProgrammingE!B:U,20,0)=0,"",VLOOKUP(A508,[2]ImportationMaterialProgrammingE!B:U,20,0))</f>
        <v>#REF!</v>
      </c>
      <c r="J508" s="15" t="str">
        <f>IF(VLOOKUP(A508,[2]ImportationMaterialProgrammingE!B:Y,24,0)&lt;&gt;"","Sim","Não")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2"/>
        <v/>
      </c>
      <c r="Q508" s="16" t="str">
        <f>VLOOKUP(A508,[2]ImportationMaterialProgrammingE!B:AN,39,0)</f>
        <v xml:space="preserve">          </v>
      </c>
      <c r="R508" s="22" t="str">
        <f>VLOOKUP(E508,[3]Relatório!$B$1:$AK$65536,29,0)</f>
        <v/>
      </c>
      <c r="S508" s="17" t="str">
        <f>VLOOKUP(A508,[2]ImportationMaterialProgrammingE!B:F,5,0)</f>
        <v/>
      </c>
      <c r="T508" s="22" t="str">
        <f>VLOOKUP(E508,[3]Relatório!$B$1:$AK$65536,33,0)</f>
        <v/>
      </c>
      <c r="X508" s="15" t="str">
        <f>VLOOKUP(A508,[2]ImportationMaterialProgrammingE!B:X,23,0)</f>
        <v/>
      </c>
      <c r="Y508" s="1" t="str">
        <f>IF(X508="DTA TRANSP","",VLOOKUP(A508,[2]ImportationMaterialProgrammingE!$B:$V,21,0))</f>
        <v/>
      </c>
      <c r="Z508" s="22" t="str">
        <f>VLOOKUP(E508,[3]Relatório!$B$1:$AK$65536,36,0)</f>
        <v/>
      </c>
      <c r="AC508" s="24"/>
      <c r="AD508" s="24"/>
      <c r="AE508" s="24"/>
      <c r="AF508" s="24"/>
    </row>
    <row r="509" spans="1:32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VLOOKUP(A509,[2]ImportationMaterialProgrammingE!B:C,2,0)</f>
        <v>540201968</v>
      </c>
      <c r="F509" s="3" t="s">
        <v>585</v>
      </c>
      <c r="H509" s="17">
        <f t="shared" ca="1" si="21"/>
        <v>86</v>
      </c>
      <c r="I509" s="15" t="e">
        <f>IF(VLOOKUP(A509,[2]ImportationMaterialProgrammingE!B:U,20,0)=0,"",VLOOKUP(A509,[2]ImportationMaterialProgrammingE!B:U,20,0))</f>
        <v>#REF!</v>
      </c>
      <c r="J509" s="15" t="str">
        <f>IF(VLOOKUP(A509,[2]ImportationMaterialProgrammingE!B:Y,24,0)&lt;&gt;"","Sim","Não")</f>
        <v>Não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2"/>
        <v/>
      </c>
      <c r="Q509" s="16" t="str">
        <f>VLOOKUP(A509,[2]ImportationMaterialProgrammingE!B:AN,39,0)</f>
        <v xml:space="preserve">          </v>
      </c>
      <c r="R509" s="22" t="str">
        <f>VLOOKUP(E509,[3]Relatório!$B$1:$AK$65536,29,0)</f>
        <v/>
      </c>
      <c r="S509" s="17" t="str">
        <f>VLOOKUP(A509,[2]ImportationMaterialProgrammingE!B:F,5,0)</f>
        <v/>
      </c>
      <c r="T509" s="22" t="str">
        <f>VLOOKUP(E509,[3]Relatório!$B$1:$AK$65536,33,0)</f>
        <v/>
      </c>
      <c r="X509" s="15" t="str">
        <f>VLOOKUP(A509,[2]ImportationMaterialProgrammingE!B:X,23,0)</f>
        <v/>
      </c>
      <c r="Y509" s="1" t="str">
        <f>IF(X509="DTA TRANSP","",VLOOKUP(A509,[2]ImportationMaterialProgrammingE!$B:$V,21,0))</f>
        <v/>
      </c>
      <c r="Z509" s="22" t="str">
        <f>VLOOKUP(E509,[3]Relatório!$B$1:$AK$65536,36,0)</f>
        <v/>
      </c>
      <c r="AC509" s="24"/>
      <c r="AD509" s="24"/>
      <c r="AE509" s="24"/>
      <c r="AF509" s="24"/>
    </row>
    <row r="510" spans="1:32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VLOOKUP(A510,[2]ImportationMaterialProgrammingE!B:C,2,0)</f>
        <v>540201958</v>
      </c>
      <c r="F510" s="3" t="s">
        <v>585</v>
      </c>
      <c r="H510" s="17">
        <f t="shared" ca="1" si="21"/>
        <v>86</v>
      </c>
      <c r="I510" s="15" t="e">
        <f>IF(VLOOKUP(A510,[2]ImportationMaterialProgrammingE!B:U,20,0)=0,"",VLOOKUP(A510,[2]ImportationMaterialProgrammingE!B:U,20,0))</f>
        <v>#REF!</v>
      </c>
      <c r="J510" s="15" t="str">
        <f>IF(VLOOKUP(A510,[2]ImportationMaterialProgrammingE!B:Y,24,0)&lt;&gt;"","Sim","Não")</f>
        <v>Não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2"/>
        <v/>
      </c>
      <c r="Q510" s="16" t="str">
        <f>VLOOKUP(A510,[2]ImportationMaterialProgrammingE!B:AN,39,0)</f>
        <v xml:space="preserve">          </v>
      </c>
      <c r="R510" s="22" t="str">
        <f>VLOOKUP(E510,[3]Relatório!$B$1:$AK$65536,29,0)</f>
        <v/>
      </c>
      <c r="S510" s="17" t="str">
        <f>VLOOKUP(A510,[2]ImportationMaterialProgrammingE!B:F,5,0)</f>
        <v/>
      </c>
      <c r="T510" s="22" t="str">
        <f>VLOOKUP(E510,[3]Relatório!$B$1:$AK$65536,33,0)</f>
        <v/>
      </c>
      <c r="X510" s="15" t="str">
        <f>VLOOKUP(A510,[2]ImportationMaterialProgrammingE!B:X,23,0)</f>
        <v/>
      </c>
      <c r="Y510" s="1" t="str">
        <f>IF(X510="DTA TRANSP","",VLOOKUP(A510,[2]ImportationMaterialProgrammingE!$B:$V,21,0))</f>
        <v/>
      </c>
      <c r="Z510" s="22" t="str">
        <f>VLOOKUP(E510,[3]Relatório!$B$1:$AK$65536,36,0)</f>
        <v/>
      </c>
      <c r="AC510" s="24"/>
      <c r="AD510" s="24"/>
      <c r="AE510" s="24"/>
      <c r="AF510" s="24"/>
    </row>
    <row r="511" spans="1:32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VLOOKUP(A511,[2]ImportationMaterialProgrammingE!B:C,2,0)</f>
        <v>540201960</v>
      </c>
      <c r="F511" s="3" t="s">
        <v>585</v>
      </c>
      <c r="H511" s="17">
        <f t="shared" ca="1" si="21"/>
        <v>86</v>
      </c>
      <c r="I511" s="15" t="e">
        <f>IF(VLOOKUP(A511,[2]ImportationMaterialProgrammingE!B:U,20,0)=0,"",VLOOKUP(A511,[2]ImportationMaterialProgrammingE!B:U,20,0))</f>
        <v>#REF!</v>
      </c>
      <c r="J511" s="15" t="str">
        <f>IF(VLOOKUP(A511,[2]ImportationMaterialProgrammingE!B:Y,24,0)&lt;&gt;"","Sim","Não")</f>
        <v>Não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2"/>
        <v/>
      </c>
      <c r="Q511" s="16" t="str">
        <f>VLOOKUP(A511,[2]ImportationMaterialProgrammingE!B:AN,39,0)</f>
        <v xml:space="preserve">          </v>
      </c>
      <c r="R511" s="22" t="str">
        <f>VLOOKUP(E511,[3]Relatório!$B$1:$AK$65536,29,0)</f>
        <v/>
      </c>
      <c r="S511" s="17" t="str">
        <f>VLOOKUP(A511,[2]ImportationMaterialProgrammingE!B:F,5,0)</f>
        <v/>
      </c>
      <c r="T511" s="22" t="str">
        <f>VLOOKUP(E511,[3]Relatório!$B$1:$AK$65536,33,0)</f>
        <v/>
      </c>
      <c r="X511" s="15" t="str">
        <f>VLOOKUP(A511,[2]ImportationMaterialProgrammingE!B:X,23,0)</f>
        <v/>
      </c>
      <c r="Y511" s="1" t="str">
        <f>IF(X511="DTA TRANSP","",VLOOKUP(A511,[2]ImportationMaterialProgrammingE!$B:$V,21,0))</f>
        <v/>
      </c>
      <c r="Z511" s="22" t="str">
        <f>VLOOKUP(E511,[3]Relatório!$B$1:$AK$65536,36,0)</f>
        <v/>
      </c>
      <c r="AC511" s="24"/>
      <c r="AD511" s="24"/>
      <c r="AE511" s="24"/>
      <c r="AF511" s="24"/>
    </row>
    <row r="512" spans="1:32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VLOOKUP(A512,[2]ImportationMaterialProgrammingE!B:C,2,0)</f>
        <v>540201961</v>
      </c>
      <c r="F512" s="3" t="s">
        <v>585</v>
      </c>
      <c r="H512" s="17">
        <f t="shared" ca="1" si="21"/>
        <v>86</v>
      </c>
      <c r="I512" s="15" t="e">
        <f>IF(VLOOKUP(A512,[2]ImportationMaterialProgrammingE!B:U,20,0)=0,"",VLOOKUP(A512,[2]ImportationMaterialProgrammingE!B:U,20,0))</f>
        <v>#REF!</v>
      </c>
      <c r="J512" s="15" t="str">
        <f>IF(VLOOKUP(A512,[2]ImportationMaterialProgrammingE!B:Y,24,0)&lt;&gt;"","Sim","Não")</f>
        <v>Não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2"/>
        <v/>
      </c>
      <c r="Q512" s="16" t="str">
        <f>VLOOKUP(A512,[2]ImportationMaterialProgrammingE!B:AN,39,0)</f>
        <v xml:space="preserve">          </v>
      </c>
      <c r="R512" s="22" t="str">
        <f>VLOOKUP(E512,[3]Relatório!$B$1:$AK$65536,29,0)</f>
        <v/>
      </c>
      <c r="S512" s="17" t="str">
        <f>VLOOKUP(A512,[2]ImportationMaterialProgrammingE!B:F,5,0)</f>
        <v/>
      </c>
      <c r="T512" s="22" t="str">
        <f>VLOOKUP(E512,[3]Relatório!$B$1:$AK$65536,33,0)</f>
        <v/>
      </c>
      <c r="X512" s="15" t="str">
        <f>VLOOKUP(A512,[2]ImportationMaterialProgrammingE!B:X,23,0)</f>
        <v/>
      </c>
      <c r="Y512" s="1" t="str">
        <f>IF(X512="DTA TRANSP","",VLOOKUP(A512,[2]ImportationMaterialProgrammingE!$B:$V,21,0))</f>
        <v/>
      </c>
      <c r="Z512" s="22" t="str">
        <f>VLOOKUP(E512,[3]Relatório!$B$1:$AK$65536,36,0)</f>
        <v/>
      </c>
      <c r="AC512" s="24"/>
      <c r="AD512" s="24"/>
      <c r="AE512" s="24"/>
      <c r="AF512" s="24"/>
    </row>
    <row r="513" spans="1:32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VLOOKUP(A513,[2]ImportationMaterialProgrammingE!B:C,2,0)</f>
        <v>540201964</v>
      </c>
      <c r="F513" s="3" t="s">
        <v>585</v>
      </c>
      <c r="H513" s="17">
        <f t="shared" ca="1" si="21"/>
        <v>86</v>
      </c>
      <c r="I513" s="15" t="e">
        <f>IF(VLOOKUP(A513,[2]ImportationMaterialProgrammingE!B:U,20,0)=0,"",VLOOKUP(A513,[2]ImportationMaterialProgrammingE!B:U,20,0))</f>
        <v>#REF!</v>
      </c>
      <c r="J513" s="15" t="str">
        <f>IF(VLOOKUP(A513,[2]ImportationMaterialProgrammingE!B:Y,24,0)&lt;&gt;"","Sim","Não")</f>
        <v>Não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2"/>
        <v/>
      </c>
      <c r="Q513" s="16" t="str">
        <f>VLOOKUP(A513,[2]ImportationMaterialProgrammingE!B:AN,39,0)</f>
        <v xml:space="preserve">          </v>
      </c>
      <c r="R513" s="22" t="str">
        <f>VLOOKUP(E513,[3]Relatório!$B$1:$AK$65536,29,0)</f>
        <v/>
      </c>
      <c r="S513" s="17" t="str">
        <f>VLOOKUP(A513,[2]ImportationMaterialProgrammingE!B:F,5,0)</f>
        <v/>
      </c>
      <c r="T513" s="22" t="str">
        <f>VLOOKUP(E513,[3]Relatório!$B$1:$AK$65536,33,0)</f>
        <v/>
      </c>
      <c r="X513" s="15" t="str">
        <f>VLOOKUP(A513,[2]ImportationMaterialProgrammingE!B:X,23,0)</f>
        <v/>
      </c>
      <c r="Y513" s="1" t="str">
        <f>IF(X513="DTA TRANSP","",VLOOKUP(A513,[2]ImportationMaterialProgrammingE!$B:$V,21,0))</f>
        <v/>
      </c>
      <c r="Z513" s="22" t="str">
        <f>VLOOKUP(E513,[3]Relatório!$B$1:$AK$65536,36,0)</f>
        <v/>
      </c>
      <c r="AC513" s="24"/>
      <c r="AD513" s="24"/>
      <c r="AE513" s="24"/>
      <c r="AF513" s="24"/>
    </row>
    <row r="514" spans="1:32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VLOOKUP(A514,[2]ImportationMaterialProgrammingE!B:C,2,0)</f>
        <v>540201969</v>
      </c>
      <c r="F514" s="3" t="s">
        <v>585</v>
      </c>
      <c r="H514" s="17">
        <f t="shared" ca="1" si="21"/>
        <v>86</v>
      </c>
      <c r="I514" s="15" t="e">
        <f>IF(VLOOKUP(A514,[2]ImportationMaterialProgrammingE!B:U,20,0)=0,"",VLOOKUP(A514,[2]ImportationMaterialProgrammingE!B:U,20,0))</f>
        <v>#REF!</v>
      </c>
      <c r="J514" s="15" t="str">
        <f>IF(VLOOKUP(A514,[2]ImportationMaterialProgrammingE!B:Y,24,0)&lt;&gt;"","Sim","Não")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2"/>
        <v/>
      </c>
      <c r="Q514" s="16" t="str">
        <f>VLOOKUP(A514,[2]ImportationMaterialProgrammingE!B:AN,39,0)</f>
        <v xml:space="preserve">          </v>
      </c>
      <c r="R514" s="22" t="str">
        <f>VLOOKUP(E514,[3]Relatório!$B$1:$AK$65536,29,0)</f>
        <v/>
      </c>
      <c r="S514" s="17" t="str">
        <f>VLOOKUP(A514,[2]ImportationMaterialProgrammingE!B:F,5,0)</f>
        <v/>
      </c>
      <c r="T514" s="22" t="str">
        <f>VLOOKUP(E514,[3]Relatório!$B$1:$AK$65536,33,0)</f>
        <v/>
      </c>
      <c r="X514" s="15" t="str">
        <f>VLOOKUP(A514,[2]ImportationMaterialProgrammingE!B:X,23,0)</f>
        <v/>
      </c>
      <c r="Y514" s="1" t="str">
        <f>IF(X514="DTA TRANSP","",VLOOKUP(A514,[2]ImportationMaterialProgrammingE!$B:$V,21,0))</f>
        <v/>
      </c>
      <c r="Z514" s="22" t="str">
        <f>VLOOKUP(E514,[3]Relatório!$B$1:$AK$65536,36,0)</f>
        <v/>
      </c>
      <c r="AC514" s="24"/>
      <c r="AD514" s="24"/>
      <c r="AE514" s="24"/>
      <c r="AF514" s="24"/>
    </row>
    <row r="515" spans="1:32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VLOOKUP(A515,[2]ImportationMaterialProgrammingE!B:C,2,0)</f>
        <v>540201965</v>
      </c>
      <c r="F515" s="3" t="s">
        <v>585</v>
      </c>
      <c r="H515" s="17">
        <f t="shared" ca="1" si="21"/>
        <v>86</v>
      </c>
      <c r="I515" s="15" t="str">
        <f>IF(VLOOKUP(A515,[2]ImportationMaterialProgrammingE!B:U,20,0)=0,"",VLOOKUP(A515,[2]ImportationMaterialProgrammingE!B:U,20,0))</f>
        <v>10/03/2022</v>
      </c>
      <c r="J515" s="15" t="str">
        <f>IF(VLOOKUP(A515,[2]ImportationMaterialProgrammingE!B:Y,24,0)&lt;&gt;"","Sim","Não")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2"/>
        <v/>
      </c>
      <c r="Q515" s="16" t="str">
        <f>VLOOKUP(A515,[2]ImportationMaterialProgrammingE!B:AN,39,0)</f>
        <v xml:space="preserve">          </v>
      </c>
      <c r="R515" s="22" t="str">
        <f>VLOOKUP(E515,[3]Relatório!$B$1:$AK$65536,29,0)</f>
        <v/>
      </c>
      <c r="S515" s="17" t="str">
        <f>VLOOKUP(A515,[2]ImportationMaterialProgrammingE!B:F,5,0)</f>
        <v/>
      </c>
      <c r="T515" s="22" t="str">
        <f>VLOOKUP(E515,[3]Relatório!$B$1:$AK$65536,33,0)</f>
        <v/>
      </c>
      <c r="X515" s="15" t="str">
        <f>VLOOKUP(A515,[2]ImportationMaterialProgrammingE!B:X,23,0)</f>
        <v/>
      </c>
      <c r="Y515" s="1" t="str">
        <f>IF(X515="DTA TRANSP","",VLOOKUP(A515,[2]ImportationMaterialProgrammingE!$B:$V,21,0))</f>
        <v/>
      </c>
      <c r="Z515" s="22" t="str">
        <f>VLOOKUP(E515,[3]Relatório!$B$1:$AK$65536,36,0)</f>
        <v/>
      </c>
      <c r="AC515" s="24"/>
      <c r="AD515" s="24"/>
      <c r="AE515" s="24"/>
      <c r="AF515" s="24"/>
    </row>
    <row r="516" spans="1:32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VLOOKUP(A516,[2]ImportationMaterialProgrammingE!B:C,2,0)</f>
        <v>540201718</v>
      </c>
      <c r="F516" s="3" t="s">
        <v>585</v>
      </c>
      <c r="H516" s="17">
        <f t="shared" ca="1" si="21"/>
        <v>86</v>
      </c>
      <c r="I516" s="15" t="str">
        <f>IF(VLOOKUP(A516,[2]ImportationMaterialProgrammingE!B:U,20,0)=0,"",VLOOKUP(A516,[2]ImportationMaterialProgrammingE!B:U,20,0))</f>
        <v>10/03/2022</v>
      </c>
      <c r="J516" s="15" t="str">
        <f>IF(VLOOKUP(A516,[2]ImportationMaterialProgrammingE!B:Y,24,0)&lt;&gt;"","Sim","Não")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2"/>
        <v>Remover bloqueio</v>
      </c>
      <c r="Q516" s="16" t="str">
        <f>VLOOKUP(A516,[2]ImportationMaterialProgrammingE!B:AN,39,0)</f>
        <v xml:space="preserve">          </v>
      </c>
      <c r="R516" s="22" t="str">
        <f>VLOOKUP(E516,[3]Relatório!$B$1:$AK$65536,29,0)</f>
        <v/>
      </c>
      <c r="S516" s="17" t="str">
        <f>VLOOKUP(A516,[2]ImportationMaterialProgrammingE!B:F,5,0)</f>
        <v/>
      </c>
      <c r="T516" s="22" t="str">
        <f>VLOOKUP(E516,[3]Relatório!$B$1:$AK$65536,33,0)</f>
        <v/>
      </c>
      <c r="X516" s="15" t="str">
        <f>VLOOKUP(A516,[2]ImportationMaterialProgrammingE!B:X,23,0)</f>
        <v/>
      </c>
      <c r="Y516" s="1" t="str">
        <f>IF(X516="DTA TRANSP","",VLOOKUP(A516,[2]ImportationMaterialProgrammingE!$B:$V,21,0))</f>
        <v/>
      </c>
      <c r="Z516" s="22" t="str">
        <f>VLOOKUP(E516,[3]Relatório!$B$1:$AK$65536,36,0)</f>
        <v/>
      </c>
      <c r="AC516" s="24"/>
      <c r="AD516" s="24"/>
      <c r="AE516" s="24"/>
      <c r="AF516" s="24"/>
    </row>
    <row r="517" spans="1:32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VLOOKUP(A517,[2]ImportationMaterialProgrammingE!B:C,2,0)</f>
        <v>540201966</v>
      </c>
      <c r="F517" s="3" t="s">
        <v>585</v>
      </c>
      <c r="H517" s="17">
        <f t="shared" ref="H517:H523" ca="1" si="23">IFERROR(IF(D517&gt;L517,90-_xlfn.DAYS(NOW(),D517),90-_xlfn.DAYS(NOW(),L517)),90-_xlfn.DAYS(NOW(),D517))</f>
        <v>86</v>
      </c>
      <c r="I517" s="15" t="e">
        <f>IF(VLOOKUP(A517,[2]ImportationMaterialProgrammingE!B:U,20,0)=0,"",VLOOKUP(A517,[2]ImportationMaterialProgrammingE!B:U,20,0))</f>
        <v>#REF!</v>
      </c>
      <c r="J517" s="15" t="str">
        <f>IF(VLOOKUP(A517,[2]ImportationMaterialProgrammingE!B:Y,24,0)&lt;&gt;"","Sim","Não")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24">IF(AND(M517&gt;=-0.1,M517&lt;=0.1,M517&lt;&gt;""),"Remover bloqueio","")</f>
        <v/>
      </c>
      <c r="Q517" s="16" t="str">
        <f>VLOOKUP(A517,[2]ImportationMaterialProgrammingE!B:AN,39,0)</f>
        <v xml:space="preserve">          </v>
      </c>
      <c r="R517" s="22" t="str">
        <f>VLOOKUP(E517,[3]Relatório!$B$1:$AK$65536,29,0)</f>
        <v/>
      </c>
      <c r="S517" s="17" t="str">
        <f>VLOOKUP(A517,[2]ImportationMaterialProgrammingE!B:F,5,0)</f>
        <v/>
      </c>
      <c r="T517" s="22" t="str">
        <f>VLOOKUP(E517,[3]Relatório!$B$1:$AK$65536,33,0)</f>
        <v/>
      </c>
      <c r="X517" s="15" t="str">
        <f>VLOOKUP(A517,[2]ImportationMaterialProgrammingE!B:X,23,0)</f>
        <v/>
      </c>
      <c r="Y517" s="1" t="str">
        <f>IF(X517="DTA TRANSP","",VLOOKUP(A517,[2]ImportationMaterialProgrammingE!$B:$V,21,0))</f>
        <v/>
      </c>
      <c r="Z517" s="22" t="str">
        <f>VLOOKUP(E517,[3]Relatório!$B$1:$AK$65536,36,0)</f>
        <v/>
      </c>
      <c r="AC517" s="24"/>
      <c r="AD517" s="24"/>
      <c r="AE517" s="24"/>
      <c r="AF517" s="24"/>
    </row>
    <row r="518" spans="1:32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VLOOKUP(A518,[2]ImportationMaterialProgrammingE!B:C,2,0)</f>
        <v>540201967</v>
      </c>
      <c r="F518" s="3" t="s">
        <v>585</v>
      </c>
      <c r="H518" s="17">
        <f t="shared" ca="1" si="23"/>
        <v>86</v>
      </c>
      <c r="I518" s="15" t="e">
        <f>IF(VLOOKUP(A518,[2]ImportationMaterialProgrammingE!B:U,20,0)=0,"",VLOOKUP(A518,[2]ImportationMaterialProgrammingE!B:U,20,0))</f>
        <v>#REF!</v>
      </c>
      <c r="J518" s="15" t="str">
        <f>IF(VLOOKUP(A518,[2]ImportationMaterialProgrammingE!B:Y,24,0)&lt;&gt;"","Sim","Não")</f>
        <v>Não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24"/>
        <v/>
      </c>
      <c r="Q518" s="16" t="str">
        <f>VLOOKUP(A518,[2]ImportationMaterialProgrammingE!B:AN,39,0)</f>
        <v xml:space="preserve">          </v>
      </c>
      <c r="R518" s="22" t="str">
        <f>VLOOKUP(E518,[3]Relatório!$B$1:$AK$65536,29,0)</f>
        <v/>
      </c>
      <c r="S518" s="17" t="str">
        <f>VLOOKUP(A518,[2]ImportationMaterialProgrammingE!B:F,5,0)</f>
        <v/>
      </c>
      <c r="T518" s="22" t="str">
        <f>VLOOKUP(E518,[3]Relatório!$B$1:$AK$65536,33,0)</f>
        <v/>
      </c>
      <c r="X518" s="15" t="str">
        <f>VLOOKUP(A518,[2]ImportationMaterialProgrammingE!B:X,23,0)</f>
        <v>SBL</v>
      </c>
      <c r="Y518" s="1" t="str">
        <f>IF(X518="DTA TRANSP","",VLOOKUP(A518,[2]ImportationMaterialProgrammingE!$B:$V,21,0))</f>
        <v/>
      </c>
      <c r="Z518" s="22" t="str">
        <f>VLOOKUP(E518,[3]Relatório!$B$1:$AK$65536,36,0)</f>
        <v/>
      </c>
      <c r="AC518" s="24"/>
      <c r="AD518" s="24"/>
      <c r="AE518" s="24"/>
      <c r="AF518" s="24"/>
    </row>
    <row r="519" spans="1:32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VLOOKUP(A519,[2]ImportationMaterialProgrammingE!B:C,2,0)</f>
        <v>540201970</v>
      </c>
      <c r="F519" s="3" t="s">
        <v>585</v>
      </c>
      <c r="H519" s="17">
        <f t="shared" ca="1" si="23"/>
        <v>86</v>
      </c>
      <c r="I519" s="15" t="e">
        <f>IF(VLOOKUP(A519,[2]ImportationMaterialProgrammingE!B:U,20,0)=0,"",VLOOKUP(A519,[2]ImportationMaterialProgrammingE!B:U,20,0))</f>
        <v>#REF!</v>
      </c>
      <c r="J519" s="15" t="str">
        <f>IF(VLOOKUP(A519,[2]ImportationMaterialProgrammingE!B:Y,24,0)&lt;&gt;"","Sim","Não")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24"/>
        <v/>
      </c>
      <c r="Q519" s="16" t="str">
        <f>VLOOKUP(A519,[2]ImportationMaterialProgrammingE!B:AN,39,0)</f>
        <v xml:space="preserve">          </v>
      </c>
      <c r="R519" s="22" t="str">
        <f>VLOOKUP(E519,[3]Relatório!$B$1:$AK$65536,29,0)</f>
        <v/>
      </c>
      <c r="S519" s="17" t="str">
        <f>VLOOKUP(A519,[2]ImportationMaterialProgrammingE!B:F,5,0)</f>
        <v/>
      </c>
      <c r="T519" s="22" t="str">
        <f>VLOOKUP(E519,[3]Relatório!$B$1:$AK$65536,33,0)</f>
        <v/>
      </c>
      <c r="X519" s="15" t="str">
        <f>VLOOKUP(A519,[2]ImportationMaterialProgrammingE!B:X,23,0)</f>
        <v/>
      </c>
      <c r="Y519" s="1" t="str">
        <f>IF(X519="DTA TRANSP","",VLOOKUP(A519,[2]ImportationMaterialProgrammingE!$B:$V,21,0))</f>
        <v/>
      </c>
      <c r="Z519" s="22" t="str">
        <f>VLOOKUP(E519,[3]Relatório!$B$1:$AK$65536,36,0)</f>
        <v/>
      </c>
      <c r="AC519" s="24"/>
      <c r="AD519" s="24"/>
      <c r="AE519" s="24"/>
      <c r="AF519" s="24"/>
    </row>
    <row r="520" spans="1:32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VLOOKUP(A520,[2]ImportationMaterialProgrammingE!B:C,2,0)</f>
        <v>540201971</v>
      </c>
      <c r="F520" s="3" t="s">
        <v>585</v>
      </c>
      <c r="H520" s="17">
        <f t="shared" ca="1" si="23"/>
        <v>86</v>
      </c>
      <c r="I520" s="15" t="e">
        <f>IF(VLOOKUP(A520,[2]ImportationMaterialProgrammingE!B:U,20,0)=0,"",VLOOKUP(A520,[2]ImportationMaterialProgrammingE!B:U,20,0))</f>
        <v>#REF!</v>
      </c>
      <c r="J520" s="15" t="str">
        <f>IF(VLOOKUP(A520,[2]ImportationMaterialProgrammingE!B:Y,24,0)&lt;&gt;"","Sim","Não")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24"/>
        <v/>
      </c>
      <c r="Q520" s="16" t="str">
        <f>VLOOKUP(A520,[2]ImportationMaterialProgrammingE!B:AN,39,0)</f>
        <v xml:space="preserve">          </v>
      </c>
      <c r="R520" s="22" t="str">
        <f>VLOOKUP(E520,[3]Relatório!$B$1:$AK$65536,29,0)</f>
        <v/>
      </c>
      <c r="S520" s="17" t="str">
        <f>VLOOKUP(A520,[2]ImportationMaterialProgrammingE!B:F,5,0)</f>
        <v/>
      </c>
      <c r="T520" s="22" t="str">
        <f>VLOOKUP(E520,[3]Relatório!$B$1:$AK$65536,33,0)</f>
        <v/>
      </c>
      <c r="X520" s="15" t="str">
        <f>VLOOKUP(A520,[2]ImportationMaterialProgrammingE!B:X,23,0)</f>
        <v/>
      </c>
      <c r="Y520" s="1" t="str">
        <f>IF(X520="DTA TRANSP","",VLOOKUP(A520,[2]ImportationMaterialProgrammingE!$B:$V,21,0))</f>
        <v/>
      </c>
      <c r="Z520" s="22" t="str">
        <f>VLOOKUP(E520,[3]Relatório!$B$1:$AK$65536,36,0)</f>
        <v/>
      </c>
      <c r="AC520" s="24"/>
      <c r="AD520" s="24"/>
      <c r="AE520" s="24"/>
      <c r="AF520" s="24"/>
    </row>
    <row r="521" spans="1:32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VLOOKUP(A521,[2]ImportationMaterialProgrammingE!B:C,2,0)</f>
        <v>540201974</v>
      </c>
      <c r="F521" s="3" t="s">
        <v>585</v>
      </c>
      <c r="H521" s="17">
        <f t="shared" ca="1" si="23"/>
        <v>86</v>
      </c>
      <c r="I521" s="15" t="str">
        <f>IF(VLOOKUP(A521,[2]ImportationMaterialProgrammingE!B:U,20,0)=0,"",VLOOKUP(A521,[2]ImportationMaterialProgrammingE!B:U,20,0))</f>
        <v>08/03/2022</v>
      </c>
      <c r="J521" s="15" t="str">
        <f>IF(VLOOKUP(A521,[2]ImportationMaterialProgrammingE!B:Y,24,0)&lt;&gt;"","Sim","Não")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24"/>
        <v/>
      </c>
      <c r="P521" s="3" t="s">
        <v>456</v>
      </c>
      <c r="Q521" s="16" t="str">
        <f>VLOOKUP(A521,[2]ImportationMaterialProgrammingE!B:AN,39,0)</f>
        <v xml:space="preserve">          </v>
      </c>
      <c r="R521" s="22" t="str">
        <f>VLOOKUP(E521,[3]Relatório!$B$1:$AK$65536,29,0)</f>
        <v/>
      </c>
      <c r="S521" s="17" t="str">
        <f>VLOOKUP(A521,[2]ImportationMaterialProgrammingE!B:F,5,0)</f>
        <v/>
      </c>
      <c r="T521" s="22" t="str">
        <f>VLOOKUP(E521,[3]Relatório!$B$1:$AK$65536,33,0)</f>
        <v/>
      </c>
      <c r="X521" s="15" t="str">
        <f>VLOOKUP(A521,[2]ImportationMaterialProgrammingE!B:X,23,0)</f>
        <v>MBB</v>
      </c>
      <c r="Y521" s="1" t="str">
        <f>IF(X521="DTA TRANSP","",VLOOKUP(A521,[2]ImportationMaterialProgrammingE!$B:$V,21,0))</f>
        <v>08/03/2022</v>
      </c>
      <c r="Z521" s="22" t="str">
        <f>VLOOKUP(E521,[3]Relatório!$B$1:$AK$65536,36,0)</f>
        <v/>
      </c>
      <c r="AC521" s="24"/>
      <c r="AD521" s="24"/>
      <c r="AE521" s="24"/>
      <c r="AF521" s="24"/>
    </row>
    <row r="522" spans="1:32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VLOOKUP(A522,[2]ImportationMaterialProgrammingE!B:C,2,0)</f>
        <v>540201975</v>
      </c>
      <c r="F522" s="3" t="s">
        <v>585</v>
      </c>
      <c r="H522" s="17">
        <f t="shared" ca="1" si="23"/>
        <v>86</v>
      </c>
      <c r="I522" s="15" t="str">
        <f>IF(VLOOKUP(A522,[2]ImportationMaterialProgrammingE!B:U,20,0)=0,"",VLOOKUP(A522,[2]ImportationMaterialProgrammingE!B:U,20,0))</f>
        <v>11/03/2022</v>
      </c>
      <c r="J522" s="15" t="str">
        <f>IF(VLOOKUP(A522,[2]ImportationMaterialProgrammingE!B:Y,24,0)&lt;&gt;"","Sim","Não")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24"/>
        <v/>
      </c>
      <c r="Q522" s="16" t="str">
        <f>VLOOKUP(A522,[2]ImportationMaterialProgrammingE!B:AN,39,0)</f>
        <v xml:space="preserve">          </v>
      </c>
      <c r="R522" s="22" t="str">
        <f>VLOOKUP(E522,[3]Relatório!$B$1:$AK$65536,29,0)</f>
        <v/>
      </c>
      <c r="S522" s="17" t="str">
        <f>VLOOKUP(A522,[2]ImportationMaterialProgrammingE!B:F,5,0)</f>
        <v/>
      </c>
      <c r="T522" s="22" t="str">
        <f>VLOOKUP(E522,[3]Relatório!$B$1:$AK$65536,33,0)</f>
        <v/>
      </c>
      <c r="X522" s="15" t="str">
        <f>VLOOKUP(A522,[2]ImportationMaterialProgrammingE!B:X,23,0)</f>
        <v/>
      </c>
      <c r="Y522" s="1" t="str">
        <f>IF(X522="DTA TRANSP","",VLOOKUP(A522,[2]ImportationMaterialProgrammingE!$B:$V,21,0))</f>
        <v/>
      </c>
      <c r="Z522" s="22" t="str">
        <f>VLOOKUP(E522,[3]Relatório!$B$1:$AK$65536,36,0)</f>
        <v/>
      </c>
      <c r="AC522" s="24"/>
      <c r="AD522" s="24"/>
      <c r="AE522" s="24"/>
      <c r="AF522" s="24"/>
    </row>
    <row r="523" spans="1:32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VLOOKUP(A523,[2]ImportationMaterialProgrammingE!B:C,2,0)</f>
        <v>540201976</v>
      </c>
      <c r="F523" s="3" t="s">
        <v>585</v>
      </c>
      <c r="H523" s="17">
        <f t="shared" ca="1" si="23"/>
        <v>86</v>
      </c>
      <c r="I523" s="15" t="str">
        <f>IF(VLOOKUP(A523,[2]ImportationMaterialProgrammingE!B:U,20,0)=0,"",VLOOKUP(A523,[2]ImportationMaterialProgrammingE!B:U,20,0))</f>
        <v>09/03/2022</v>
      </c>
      <c r="J523" s="15" t="str">
        <f>IF(VLOOKUP(A523,[2]ImportationMaterialProgrammingE!B:Y,24,0)&lt;&gt;"","Sim","Não")</f>
        <v>Não</v>
      </c>
      <c r="K523" s="15" t="str">
        <f>IF(VLOOKUP(A523,[2]ImportationMaterialProgrammingE!B:X,23,0)="DTA TRANSP",VLOOKUP(A523,[2]ImportationMaterialProgrammingE!B:V,21,0),"")</f>
        <v/>
      </c>
      <c r="L523" s="15" t="str">
        <f>IF(VLOOKUP(A523,[2]ImportationMaterialProgrammingE!B:Y,24,0)=0,"",VLOOKUP(A523,[2]ImportationMaterialProgrammingE!B:Y,24,0))</f>
        <v/>
      </c>
      <c r="N523" s="3" t="str">
        <f t="shared" si="24"/>
        <v/>
      </c>
      <c r="P523" s="3" t="s">
        <v>456</v>
      </c>
      <c r="Q523" s="16" t="str">
        <f>VLOOKUP(A523,[2]ImportationMaterialProgrammingE!B:AN,39,0)</f>
        <v xml:space="preserve">          </v>
      </c>
      <c r="R523" s="22">
        <f>VLOOKUP(E523,[3]Relatório!$B$1:$AK$65536,29,0)</f>
        <v>44628</v>
      </c>
      <c r="S523" s="17" t="str">
        <f>VLOOKUP(A523,[2]ImportationMaterialProgrammingE!B:F,5,0)</f>
        <v/>
      </c>
      <c r="T523" s="22">
        <f>VLOOKUP(E523,[3]Relatório!$B$1:$AK$65536,33,0)</f>
        <v>44629</v>
      </c>
      <c r="X523" s="15" t="str">
        <f>VLOOKUP(A523,[2]ImportationMaterialProgrammingE!B:X,23,0)</f>
        <v>SBL</v>
      </c>
      <c r="Y523" s="1" t="str">
        <f>IF(X523="DTA TRANSP","",VLOOKUP(A523,[2]ImportationMaterialProgrammingE!$B:$V,21,0))</f>
        <v/>
      </c>
      <c r="Z523" s="22" t="str">
        <f>VLOOKUP(E523,[3]Relatório!$B$1:$AK$65536,36,0)</f>
        <v/>
      </c>
      <c r="AC523" s="24"/>
      <c r="AD523" s="24"/>
      <c r="AE523" s="24"/>
      <c r="AF523" s="24"/>
    </row>
    <row r="524" spans="1:32" x14ac:dyDescent="0.25">
      <c r="Z524" s="22"/>
      <c r="AC524" s="24"/>
      <c r="AD524" s="24"/>
      <c r="AE524" s="24"/>
      <c r="AF524" s="24"/>
    </row>
    <row r="525" spans="1:32" x14ac:dyDescent="0.25">
      <c r="Z525" s="22"/>
      <c r="AC525" s="24"/>
      <c r="AD525" s="24"/>
      <c r="AE525" s="24"/>
      <c r="AF525" s="24"/>
    </row>
    <row r="526" spans="1:32" x14ac:dyDescent="0.25">
      <c r="Z526" s="22"/>
      <c r="AC526" s="24"/>
      <c r="AD526" s="24"/>
      <c r="AE526" s="24"/>
      <c r="AF526" s="24"/>
    </row>
    <row r="527" spans="1:32" x14ac:dyDescent="0.25">
      <c r="Z527" s="22"/>
      <c r="AC527" s="24"/>
      <c r="AD527" s="24"/>
      <c r="AE527" s="24"/>
      <c r="AF527" s="24"/>
    </row>
    <row r="528" spans="1:32" x14ac:dyDescent="0.25">
      <c r="Z528" s="22"/>
      <c r="AC528" s="24"/>
      <c r="AD528" s="24"/>
      <c r="AE528" s="24"/>
      <c r="AF528" s="24"/>
    </row>
    <row r="529" spans="26:32" x14ac:dyDescent="0.25">
      <c r="Z529" s="22"/>
      <c r="AC529" s="24"/>
      <c r="AD529" s="24"/>
      <c r="AE529" s="24"/>
      <c r="AF529" s="24"/>
    </row>
    <row r="530" spans="26:32" x14ac:dyDescent="0.25">
      <c r="Z530" s="22"/>
      <c r="AC530" s="24"/>
      <c r="AD530" s="24"/>
      <c r="AE530" s="24"/>
      <c r="AF530" s="24"/>
    </row>
    <row r="531" spans="26:32" x14ac:dyDescent="0.25">
      <c r="Z531" s="22"/>
      <c r="AC531" s="24"/>
      <c r="AD531" s="24"/>
      <c r="AE531" s="24"/>
      <c r="AF531" s="24"/>
    </row>
    <row r="532" spans="26:32" x14ac:dyDescent="0.25">
      <c r="AC532" s="24"/>
      <c r="AD532" s="24"/>
      <c r="AE532" s="24"/>
      <c r="AF532" s="24"/>
    </row>
    <row r="533" spans="26:32" x14ac:dyDescent="0.25">
      <c r="AC533" s="24"/>
      <c r="AD533" s="24"/>
      <c r="AE533" s="24"/>
      <c r="AF533" s="24"/>
    </row>
    <row r="534" spans="26:32" x14ac:dyDescent="0.25">
      <c r="AC534" s="24"/>
      <c r="AD534" s="24"/>
      <c r="AE534" s="24"/>
      <c r="AF534" s="24"/>
    </row>
    <row r="535" spans="26:32" x14ac:dyDescent="0.25">
      <c r="AC535" s="24"/>
      <c r="AD535" s="24"/>
      <c r="AE535" s="24"/>
      <c r="AF535" s="24"/>
    </row>
    <row r="536" spans="26:32" x14ac:dyDescent="0.25">
      <c r="AC536" s="24"/>
      <c r="AD536" s="24"/>
      <c r="AE536" s="24"/>
      <c r="AF536" s="24"/>
    </row>
    <row r="537" spans="26:32" x14ac:dyDescent="0.25">
      <c r="AC537" s="24"/>
      <c r="AD537" s="24"/>
      <c r="AE537" s="24"/>
      <c r="AF537" s="24"/>
    </row>
    <row r="538" spans="26:32" x14ac:dyDescent="0.25">
      <c r="AC538" s="24"/>
      <c r="AD538" s="24"/>
      <c r="AE538" s="24"/>
      <c r="AF538" s="24"/>
    </row>
    <row r="539" spans="26:32" x14ac:dyDescent="0.25">
      <c r="AC539" s="24"/>
      <c r="AD539" s="24"/>
      <c r="AE539" s="24"/>
      <c r="AF539" s="24"/>
    </row>
    <row r="540" spans="26:32" x14ac:dyDescent="0.25">
      <c r="AC540" s="24"/>
      <c r="AD540" s="24"/>
      <c r="AE540" s="24"/>
      <c r="AF540" s="24"/>
    </row>
    <row r="541" spans="26:32" x14ac:dyDescent="0.25">
      <c r="AC541" s="24"/>
      <c r="AD541" s="24"/>
      <c r="AE541" s="24"/>
      <c r="AF541" s="24"/>
    </row>
    <row r="542" spans="26:32" x14ac:dyDescent="0.25">
      <c r="AC542" s="24"/>
      <c r="AD542" s="24"/>
      <c r="AE542" s="24"/>
      <c r="AF542" s="24"/>
    </row>
    <row r="543" spans="26:32" x14ac:dyDescent="0.25">
      <c r="AC543" s="24"/>
      <c r="AD543" s="24"/>
      <c r="AE543" s="24"/>
      <c r="AF543" s="24"/>
    </row>
    <row r="544" spans="26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</sheetData>
  <autoFilter ref="A3:AH523" xr:uid="{00000000-0009-0000-0000-000000000000}"/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S4:S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S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V4:V400" xr:uid="{00000000-0002-0000-0000-000006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 xr:uid="{00000000-0002-0000-0000-000000000000}">
      <formula1>"Aguardado evidência, Aguardando LOI, Corrigido, Sem Divergência"</formula1>
    </dataValidation>
    <dataValidation type="list" allowBlank="1" showInputMessage="1" showErrorMessage="1" sqref="P4:P1048576" xr:uid="{00000000-0002-0000-0000-000001000000}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G4:AG1048576" xr:uid="{00000000-0002-0000-0000-000002000000}">
      <formula1>"TOC, Mirassol"</formula1>
    </dataValidation>
    <dataValidation type="list" allowBlank="1" showInputMessage="1" showErrorMessage="1" sqref="AH4:AH1048576" xr:uid="{00000000-0002-0000-0000-000003000000}">
      <formula1>"MBB, SBL, WS - Geral, WS - Alfandegado"</formula1>
    </dataValidation>
    <dataValidation type="list" allowBlank="1" showInputMessage="1" showErrorMessage="1" sqref="V401:V1048576" xr:uid="{00000000-0002-0000-0000-000004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 xr:uid="{00000000-0002-0000-0000-000005000000}">
      <formula1>"Sim, Não"</formula1>
    </dataValidation>
    <dataValidation type="list" allowBlank="1" showInputMessage="1" showErrorMessage="1" sqref="W4:W1048576" xr:uid="{00000000-0002-0000-00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2022-03-09T19:01:36Z</dcterms:modified>
</cp:coreProperties>
</file>