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autoCompressPictures="0"/>
  <mc:AlternateContent xmlns:mc="http://schemas.openxmlformats.org/markup-compatibility/2006">
    <mc:Choice Requires="x15">
      <x15ac:absPath xmlns:x15ac="http://schemas.microsoft.com/office/spreadsheetml/2010/11/ac" url="C:\Users\User\Documents\"/>
    </mc:Choice>
  </mc:AlternateContent>
  <xr:revisionPtr revIDLastSave="0" documentId="8_{C7A7DB4B-AFFA-4C4D-B6C2-23C4C788D45F}" xr6:coauthVersionLast="45" xr6:coauthVersionMax="45" xr10:uidLastSave="{00000000-0000-0000-0000-000000000000}"/>
  <bookViews>
    <workbookView xWindow="-120" yWindow="-120" windowWidth="20730" windowHeight="11160" tabRatio="500" firstSheet="1" activeTab="1" xr2:uid="{00000000-000D-0000-FFFF-FFFF00000000}"/>
  </bookViews>
  <sheets>
    <sheet name="Stock Inventory Control" sheetId="12" r:id="rId1"/>
    <sheet name="BLANK - Stock Inventory Control" sheetId="13" r:id="rId2"/>
    <sheet name="Stock Tracking Template" sheetId="9" r:id="rId3"/>
    <sheet name="Stock Inventory Item Template" sheetId="4" r:id="rId4"/>
    <sheet name="Stock Vendor List" sheetId="7" r:id="rId5"/>
    <sheet name="- Disclaimer -" sheetId="8" r:id="rId6"/>
  </sheets>
  <externalReferences>
    <externalReference r:id="rId7"/>
    <externalReference r:id="rId8"/>
  </externalReferences>
  <definedNames>
    <definedName name="_xlnm.Print_Area" localSheetId="1">'BLANK - Stock Inventory Control'!$A$1:$P$103</definedName>
    <definedName name="_xlnm.Print_Area" localSheetId="0">'Stock Inventory Control'!$A$2:$P$28</definedName>
    <definedName name="_xlnm.Print_Area" localSheetId="2">'Stock Tracking Template'!$A$1:$M$34</definedName>
    <definedName name="_xlnm.Print_Area" localSheetId="4">'Stock Vendor List'!$A$1:$Q$54</definedName>
    <definedName name="TAX">'[1]Bid Tabulation'!$E$158</definedName>
    <definedName name="Type" localSheetId="1">'[2]Maintenance Work Order'!#REF!</definedName>
    <definedName name="Type">'[2]Maintenance Work Order'!#REF!</definedName>
    <definedName name="valHighlight" localSheetId="1">'BLANK - Stock Inventory Control'!$O$1</definedName>
    <definedName name="valHighlight" localSheetId="0">'Stock Inventory Control'!$O$2</definedName>
    <definedName name="valHighlight">#REF!</definedName>
  </definedNames>
  <calcPr calcId="181029"/>
  <fileRecoveryPr repairLoad="1"/>
</workbook>
</file>

<file path=xl/calcChain.xml><?xml version="1.0" encoding="utf-8"?>
<calcChain xmlns="http://schemas.openxmlformats.org/spreadsheetml/2006/main">
  <c r="B194" i="13" l="1"/>
  <c r="K194" i="13"/>
  <c r="B193" i="13"/>
  <c r="K193" i="13"/>
  <c r="B180" i="13"/>
  <c r="B181" i="13"/>
  <c r="B182" i="13"/>
  <c r="B183" i="13"/>
  <c r="B184" i="13"/>
  <c r="B185" i="13"/>
  <c r="B186" i="13"/>
  <c r="B187" i="13"/>
  <c r="B188" i="13"/>
  <c r="B189" i="13"/>
  <c r="B190" i="13"/>
  <c r="B191" i="13"/>
  <c r="B192" i="13"/>
  <c r="K180" i="13"/>
  <c r="K181" i="13"/>
  <c r="K182" i="13"/>
  <c r="K183" i="13"/>
  <c r="K184" i="13"/>
  <c r="K185" i="13"/>
  <c r="K186" i="13"/>
  <c r="K187" i="13"/>
  <c r="K188" i="13"/>
  <c r="K189" i="13"/>
  <c r="K190" i="13"/>
  <c r="K191" i="13"/>
  <c r="K192" i="13"/>
  <c r="B179" i="13"/>
  <c r="K179" i="13"/>
  <c r="B178" i="13" l="1"/>
  <c r="K178" i="13"/>
  <c r="K177" i="13" l="1"/>
  <c r="K176" i="13" l="1"/>
  <c r="K175" i="13"/>
  <c r="K174" i="13"/>
  <c r="K173" i="13"/>
  <c r="K172" i="13"/>
  <c r="K171" i="13"/>
  <c r="K170" i="13"/>
  <c r="K169" i="13"/>
  <c r="K168" i="13"/>
  <c r="K165" i="13"/>
  <c r="K167" i="13"/>
  <c r="K166" i="13" l="1"/>
  <c r="K164" i="13"/>
  <c r="K160" i="13"/>
  <c r="K161" i="13"/>
  <c r="K156" i="13"/>
  <c r="K157" i="13"/>
  <c r="K8" i="13" l="1"/>
  <c r="K9" i="13"/>
  <c r="K10" i="13"/>
  <c r="K11" i="13"/>
  <c r="K12" i="13"/>
  <c r="K13" i="13"/>
  <c r="K14" i="13"/>
  <c r="K15" i="13"/>
  <c r="K16" i="13"/>
  <c r="K17" i="13"/>
  <c r="K18" i="13"/>
  <c r="K19" i="13"/>
  <c r="K20" i="13"/>
  <c r="K21" i="13"/>
  <c r="K22" i="13"/>
  <c r="K23" i="13"/>
  <c r="K24" i="13"/>
  <c r="K25" i="13"/>
  <c r="K26" i="13"/>
  <c r="K27" i="13"/>
  <c r="K28" i="13"/>
  <c r="K29" i="13"/>
  <c r="K30" i="13"/>
  <c r="K31" i="13"/>
  <c r="K32" i="13"/>
  <c r="K33" i="13"/>
  <c r="K34" i="13"/>
  <c r="K35" i="13"/>
  <c r="K36" i="13"/>
  <c r="K37" i="13"/>
  <c r="K38" i="13"/>
  <c r="K39" i="13"/>
  <c r="K40" i="13"/>
  <c r="K41" i="13"/>
  <c r="K42" i="13"/>
  <c r="K43" i="13"/>
  <c r="K44" i="13"/>
  <c r="K45" i="13"/>
  <c r="K46" i="13"/>
  <c r="K47" i="13"/>
  <c r="K48" i="13"/>
  <c r="K49" i="13"/>
  <c r="K50" i="13"/>
  <c r="K51" i="13"/>
  <c r="K52" i="13"/>
  <c r="K53" i="13"/>
  <c r="K54" i="13"/>
  <c r="K55" i="13"/>
  <c r="K56" i="13"/>
  <c r="K57" i="13"/>
  <c r="K58" i="13"/>
  <c r="K59" i="13"/>
  <c r="K60" i="13"/>
  <c r="K61" i="13"/>
  <c r="K62" i="13"/>
  <c r="K63" i="13"/>
  <c r="K64" i="13"/>
  <c r="K65" i="13"/>
  <c r="K66" i="13"/>
  <c r="K67" i="13"/>
  <c r="K68" i="13"/>
  <c r="K69" i="13"/>
  <c r="K70" i="13"/>
  <c r="K71" i="13"/>
  <c r="K72" i="13"/>
  <c r="K73" i="13"/>
  <c r="K74" i="13"/>
  <c r="K75" i="13"/>
  <c r="K76" i="13"/>
  <c r="K77" i="13"/>
  <c r="K78" i="13"/>
  <c r="K79" i="13"/>
  <c r="K80" i="13"/>
  <c r="K81" i="13"/>
  <c r="K84" i="13"/>
  <c r="K85" i="13"/>
  <c r="K86" i="13"/>
  <c r="K87" i="13"/>
  <c r="K88" i="13"/>
  <c r="K89" i="13"/>
  <c r="K90" i="13"/>
  <c r="K91" i="13"/>
  <c r="K92" i="13"/>
  <c r="K93" i="13"/>
  <c r="K94" i="13"/>
  <c r="K95" i="13"/>
  <c r="K96" i="13"/>
  <c r="K97" i="13"/>
  <c r="K98" i="13"/>
  <c r="K99" i="13"/>
  <c r="K100" i="13"/>
  <c r="K101" i="13"/>
  <c r="K102" i="13"/>
  <c r="K104" i="13"/>
  <c r="K105" i="13"/>
  <c r="K106" i="13"/>
  <c r="K107" i="13"/>
  <c r="K108" i="13"/>
  <c r="K109" i="13"/>
  <c r="K110" i="13"/>
  <c r="K111" i="13"/>
  <c r="K112" i="13"/>
  <c r="K113" i="13"/>
  <c r="K114" i="13"/>
  <c r="K126" i="13"/>
  <c r="K146" i="13"/>
  <c r="K147" i="13"/>
  <c r="K148" i="13"/>
  <c r="K149" i="13"/>
  <c r="K150" i="13"/>
  <c r="K151" i="13"/>
  <c r="K152" i="13"/>
  <c r="K153" i="13"/>
  <c r="K154" i="13"/>
  <c r="K155" i="13"/>
  <c r="K158" i="13"/>
  <c r="K7" i="13"/>
  <c r="B4" i="13" l="1"/>
  <c r="B8" i="12"/>
  <c r="K8" i="12"/>
  <c r="B9" i="12"/>
  <c r="K9" i="12"/>
  <c r="B10" i="12"/>
  <c r="K10" i="12"/>
  <c r="B11" i="12"/>
  <c r="K11" i="12"/>
  <c r="B12" i="12"/>
  <c r="K12" i="12"/>
  <c r="B13" i="12"/>
  <c r="K13" i="12"/>
  <c r="B14" i="12"/>
  <c r="K14" i="12"/>
  <c r="B15" i="12"/>
  <c r="K15" i="12"/>
  <c r="B16" i="12"/>
  <c r="K16" i="12"/>
  <c r="B17" i="12"/>
  <c r="K17" i="12"/>
  <c r="B18" i="12"/>
  <c r="K18" i="12"/>
  <c r="B19" i="12"/>
  <c r="K19" i="12"/>
  <c r="B20" i="12"/>
  <c r="K20" i="12"/>
  <c r="B21" i="12"/>
  <c r="K21" i="12"/>
  <c r="B22" i="12"/>
  <c r="K22" i="12"/>
  <c r="B23" i="12"/>
  <c r="K23" i="12"/>
  <c r="B24" i="12"/>
  <c r="K24" i="12"/>
  <c r="B25" i="12"/>
  <c r="K25" i="12"/>
  <c r="B26" i="12"/>
  <c r="K26" i="12"/>
  <c r="B27" i="12"/>
  <c r="K27" i="12"/>
  <c r="B5" i="12" l="1"/>
</calcChain>
</file>

<file path=xl/sharedStrings.xml><?xml version="1.0" encoding="utf-8"?>
<sst xmlns="http://schemas.openxmlformats.org/spreadsheetml/2006/main" count="1437" uniqueCount="435">
  <si>
    <t>AREA</t>
  </si>
  <si>
    <t>COST</t>
  </si>
  <si>
    <t>DATE</t>
  </si>
  <si>
    <t>PURCHASE</t>
  </si>
  <si>
    <t>PHONE</t>
  </si>
  <si>
    <t>ITEM NO.</t>
  </si>
  <si>
    <t>DESCRIPTION</t>
  </si>
  <si>
    <t>STOCK QUANTITY</t>
  </si>
  <si>
    <t>TOTAL VALUE</t>
  </si>
  <si>
    <t>COST PER ITEM</t>
  </si>
  <si>
    <t>REORDER LEVEL</t>
  </si>
  <si>
    <t>A123</t>
  </si>
  <si>
    <t>B123</t>
  </si>
  <si>
    <t>C123</t>
  </si>
  <si>
    <t>D123</t>
  </si>
  <si>
    <t>E123</t>
  </si>
  <si>
    <t>F123</t>
  </si>
  <si>
    <t>G123</t>
  </si>
  <si>
    <t>H123</t>
  </si>
  <si>
    <t>ITEM A</t>
  </si>
  <si>
    <t>ITEM B</t>
  </si>
  <si>
    <t>ITEM C</t>
  </si>
  <si>
    <t>ITEM D</t>
  </si>
  <si>
    <t>ITEM E</t>
  </si>
  <si>
    <t>ITEM F</t>
  </si>
  <si>
    <t>ITEM G</t>
  </si>
  <si>
    <t>ITEM H</t>
  </si>
  <si>
    <t>Cole</t>
  </si>
  <si>
    <t>Item A description</t>
  </si>
  <si>
    <t>Item B description</t>
  </si>
  <si>
    <t>Item C description</t>
  </si>
  <si>
    <t>Item D description</t>
  </si>
  <si>
    <t>Item E description</t>
  </si>
  <si>
    <t>Item F description</t>
  </si>
  <si>
    <t>Item G description</t>
  </si>
  <si>
    <t>Item H description</t>
  </si>
  <si>
    <t>Yes</t>
  </si>
  <si>
    <t>ITEM NAME</t>
  </si>
  <si>
    <t>VENDOR</t>
  </si>
  <si>
    <t>STOCK LOCATION</t>
  </si>
  <si>
    <t>Store Room A, Shelf 2</t>
  </si>
  <si>
    <t>Outdoor Pallet</t>
  </si>
  <si>
    <t>Basement, Shelf 4</t>
  </si>
  <si>
    <t>DATE OF LAST ORDER</t>
  </si>
  <si>
    <t>*Based upon TOTAL VALUE fields, below.</t>
  </si>
  <si>
    <t>TOTAL INVENTORY VALUE</t>
  </si>
  <si>
    <t>EMPLOYEE SIGNATURE</t>
  </si>
  <si>
    <t>ITEM</t>
  </si>
  <si>
    <t>INVENTORY</t>
  </si>
  <si>
    <t>SHELF / BIN</t>
  </si>
  <si>
    <t>QTY</t>
  </si>
  <si>
    <t>ITEM AREA</t>
  </si>
  <si>
    <t>ITEM SHELF / BIN</t>
  </si>
  <si>
    <t>VENDOR ITEM NO.</t>
  </si>
  <si>
    <t>UNIT</t>
  </si>
  <si>
    <t>ITEM INFO</t>
  </si>
  <si>
    <t>LOCATION</t>
  </si>
  <si>
    <t>PRICE</t>
  </si>
  <si>
    <t>ITEM QUANTITY</t>
  </si>
  <si>
    <t>MATERIAL</t>
  </si>
  <si>
    <t>EMPLOYEE INFO</t>
  </si>
  <si>
    <t>COUNTED BY</t>
  </si>
  <si>
    <t>CHECKED BY</t>
  </si>
  <si>
    <t>EMPLOYEE NAME</t>
  </si>
  <si>
    <t>EMPLOYEE ID</t>
  </si>
  <si>
    <t>VENDOR NAME</t>
  </si>
  <si>
    <t>WEB LINK</t>
  </si>
  <si>
    <t>LEAD TIME IN DAYS</t>
  </si>
  <si>
    <t>CONTACT NAME</t>
  </si>
  <si>
    <t>EMAIL ADDRESS</t>
  </si>
  <si>
    <t>FAX</t>
  </si>
  <si>
    <t>MAILING ADDRESS</t>
  </si>
  <si>
    <t>PRODUCT NAME</t>
  </si>
  <si>
    <t>CITY</t>
  </si>
  <si>
    <t>STATE</t>
  </si>
  <si>
    <t>ZIP</t>
  </si>
  <si>
    <t>CONTACT</t>
  </si>
  <si>
    <t>COUNTRY</t>
  </si>
  <si>
    <t>REORDER (auto-fill)</t>
  </si>
  <si>
    <t>DAYS PER REORDER</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</si>
  <si>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</si>
  <si>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STOCK VENDOR LIST</t>
  </si>
  <si>
    <t xml:space="preserve"> DESCRIPTION</t>
  </si>
  <si>
    <t>STOCK TRACKING TEMPLATE</t>
  </si>
  <si>
    <t>YOUR COMPANY NAME</t>
  </si>
  <si>
    <t>STOCK INVENTORY ITEM TEMPLATE</t>
  </si>
  <si>
    <t>ITEM DISCONTINUED?</t>
  </si>
  <si>
    <t>iTEM REORDER QUANTITY</t>
  </si>
  <si>
    <t>STOCK INVENTORY CONTROL</t>
  </si>
  <si>
    <t>SUMSUNG S5</t>
  </si>
  <si>
    <t>S/N: RF8F411493R</t>
  </si>
  <si>
    <t>SUMSUNGS6 EDGE</t>
  </si>
  <si>
    <t>S/N: TBA</t>
  </si>
  <si>
    <t>SUMSUNG S6 EDGE</t>
  </si>
  <si>
    <t>S/N: RF8G61C9M3E</t>
  </si>
  <si>
    <t>DELL LATTITUDE</t>
  </si>
  <si>
    <t>E7740 SERVICE TAG: 4C3NM12</t>
  </si>
  <si>
    <t>DELL INSPIRON</t>
  </si>
  <si>
    <t>SERVICE TAG: HS3X2F2</t>
  </si>
  <si>
    <t>SERVICE TAG: BS1X2F2</t>
  </si>
  <si>
    <t>SERVICE TAG: H1HVTJ2</t>
  </si>
  <si>
    <t>SERVICE TAG:3T3X2F2</t>
  </si>
  <si>
    <t>IPHONE6 128GB SILVER</t>
  </si>
  <si>
    <t>352091078191718-FFMQDF2CG5MR</t>
  </si>
  <si>
    <t>SUMSUNG J7 NEO-gold</t>
  </si>
  <si>
    <t>SUMSUNG S8 MAPLE GOLD</t>
  </si>
  <si>
    <t>S-M G950F-880688776903-IMEI-359039085404783</t>
  </si>
  <si>
    <t>ASUS X555L</t>
  </si>
  <si>
    <t>G2NOCV003015057,ITB HDDI7 5500U CPU,6GB DDR 3 1600 RAM</t>
  </si>
  <si>
    <t>SUMSUNG GALAXY J5</t>
  </si>
  <si>
    <t>ALIENWARE</t>
  </si>
  <si>
    <t>M17 3X-R4 788F LAPTOP/SERVICE TAG:CJHBZW1</t>
  </si>
  <si>
    <t>18</t>
  </si>
  <si>
    <t>imac big boy</t>
  </si>
  <si>
    <t>W80244TQDB5</t>
  </si>
  <si>
    <t>mac book pro</t>
  </si>
  <si>
    <t>CO2JH4Y4DTY4</t>
  </si>
  <si>
    <t>SHELF</t>
  </si>
  <si>
    <t>STORE ROOM</t>
  </si>
  <si>
    <t>lenovo</t>
  </si>
  <si>
    <t>PCL0LJAJS</t>
  </si>
  <si>
    <t>MISSING</t>
  </si>
  <si>
    <t>Hp probook</t>
  </si>
  <si>
    <t>9</t>
  </si>
  <si>
    <t>CND5252QH5</t>
  </si>
  <si>
    <t>storeroom</t>
  </si>
  <si>
    <t>shelf</t>
  </si>
  <si>
    <t>19</t>
  </si>
  <si>
    <t>lenovo E51</t>
  </si>
  <si>
    <t>MP15VK1E</t>
  </si>
  <si>
    <t>ITEM MISSING</t>
  </si>
  <si>
    <t>DISCOVERY DATE</t>
  </si>
  <si>
    <t>PERSON CHECKING</t>
  </si>
  <si>
    <t>DATE OF LATEST STOCK CHECK</t>
  </si>
  <si>
    <t>date of last check</t>
  </si>
  <si>
    <t>Gold/ F-j500fzddxf09/ 353290/616836/6</t>
  </si>
  <si>
    <t>screen cracked</t>
  </si>
  <si>
    <t>missing</t>
  </si>
  <si>
    <t>LENOVO THINK PAD</t>
  </si>
  <si>
    <t>SAMY</t>
  </si>
  <si>
    <t>LIZWI</t>
  </si>
  <si>
    <t>PC0LJAJS</t>
  </si>
  <si>
    <t>10/02/2020</t>
  </si>
  <si>
    <t>10/02/2424</t>
  </si>
  <si>
    <t>10/02/2525</t>
  </si>
  <si>
    <t>APPLE MACBOOK PRO</t>
  </si>
  <si>
    <t>PRIVEN</t>
  </si>
  <si>
    <t>APPLE MACBOOK AIR</t>
  </si>
  <si>
    <t>C02NWZ0ZG085</t>
  </si>
  <si>
    <t>C02TTG58HV2L</t>
  </si>
  <si>
    <t>APPLE MACBOOK</t>
  </si>
  <si>
    <t>C02SV0MXH3QX</t>
  </si>
  <si>
    <t>LENOVO E51</t>
  </si>
  <si>
    <t>MP15VKE1E</t>
  </si>
  <si>
    <t>HP LENOVO DV6</t>
  </si>
  <si>
    <t>5CH1120SEW</t>
  </si>
  <si>
    <t>HP PRO BOOK</t>
  </si>
  <si>
    <t>NUMBER 9</t>
  </si>
  <si>
    <t>MACBOOK PRO</t>
  </si>
  <si>
    <t>C02NPAH0G085</t>
  </si>
  <si>
    <t>HERSCHEL</t>
  </si>
  <si>
    <t>MACBOOK AIR</t>
  </si>
  <si>
    <t>FVFVT3RCJ1WK</t>
  </si>
  <si>
    <t>CANON 5000D</t>
  </si>
  <si>
    <t>0380127635</t>
  </si>
  <si>
    <t>IPHONE X</t>
  </si>
  <si>
    <t>F2LW1599JCLH/ IMEI NUMBER 353043095419704</t>
  </si>
  <si>
    <t>IPHONE 5SE</t>
  </si>
  <si>
    <t>FRGTJ1XEH2XK/ IMEI NUMBER 356613080785322</t>
  </si>
  <si>
    <t>DELL LATITUDE LAPTOP KIAN</t>
  </si>
  <si>
    <t>7K62LQ2</t>
  </si>
  <si>
    <t>KIAN</t>
  </si>
  <si>
    <t>HUAWEI Y3</t>
  </si>
  <si>
    <t>EFQ9K18A16915414/ IMEI NUMBER 869962033461840</t>
  </si>
  <si>
    <t>PANASONIC HC-MDH2 VIDIO CAMERA</t>
  </si>
  <si>
    <t>ALCATELI  1T 73G INC  PRIMEBLACK</t>
  </si>
  <si>
    <t>352317101826248</t>
  </si>
  <si>
    <t>CK8BB001154</t>
  </si>
  <si>
    <t>DONOVAN</t>
  </si>
  <si>
    <t>LENOVO TABLET</t>
  </si>
  <si>
    <t>352317102309467</t>
  </si>
  <si>
    <t>352317102291467</t>
  </si>
  <si>
    <t>352317102302371</t>
  </si>
  <si>
    <t>352317101229467</t>
  </si>
  <si>
    <t>352317102296730</t>
  </si>
  <si>
    <t>352317102288737</t>
  </si>
  <si>
    <t>352317102265198</t>
  </si>
  <si>
    <t>352317102269158</t>
  </si>
  <si>
    <t>ALCATEL</t>
  </si>
  <si>
    <t>SWETABS7043GVP4A021016401881</t>
  </si>
  <si>
    <t>SWETABS7043GVP4A021016401883</t>
  </si>
  <si>
    <t>SWETABS7043GVP4A021016401053</t>
  </si>
  <si>
    <t>SWETABS7043GVP4A021016401054</t>
  </si>
  <si>
    <t>SWETABS7043GVP4A021016401051</t>
  </si>
  <si>
    <t>SWETABS7043GVP4A021016401742</t>
  </si>
  <si>
    <t>SWETABS7043GVP4A021016401744</t>
  </si>
  <si>
    <t>SWETABS7043GVP4A021016401747</t>
  </si>
  <si>
    <t>SWETABS7043GVP4A021016401888</t>
  </si>
  <si>
    <t>SWETABS7043GVP4AO21016401885</t>
  </si>
  <si>
    <t>SWETABS7043GVP4A021016401055</t>
  </si>
  <si>
    <t>SWETABS7043GVP4A021016400770</t>
  </si>
  <si>
    <t>SWETABS7043GVP4A021016400767</t>
  </si>
  <si>
    <t>SWETABS17043GAC06072016D06989</t>
  </si>
  <si>
    <t>SWETABS7043GVP4A0021016401887</t>
  </si>
  <si>
    <t>HP OFFICE JET 3830</t>
  </si>
  <si>
    <t>CN7A83Q0X3</t>
  </si>
  <si>
    <t>CANON MAXIFY</t>
  </si>
  <si>
    <t>MB2040S/N: ADSF03787</t>
  </si>
  <si>
    <t>HP OFFICE JET6500A</t>
  </si>
  <si>
    <t>CNOCG2348F</t>
  </si>
  <si>
    <t>DEFY FRIDGE D190</t>
  </si>
  <si>
    <t>DAD277AA001510079905</t>
  </si>
  <si>
    <t>SUMSUNG MICROWAVE</t>
  </si>
  <si>
    <t>ME911451 S/N 0A2K7WRGE00256T</t>
  </si>
  <si>
    <t>SAMSUNG J7 16 GBNE GOLD</t>
  </si>
  <si>
    <t>CT8Q602</t>
  </si>
  <si>
    <t>BROKEN</t>
  </si>
  <si>
    <t>HP ELITE 810</t>
  </si>
  <si>
    <t>2CE41105ZO</t>
  </si>
  <si>
    <t>SNAKWICH</t>
  </si>
  <si>
    <t>SR-69133-0</t>
  </si>
  <si>
    <t>MINI PROJECTOR</t>
  </si>
  <si>
    <t>VP-MP1000-M7502150529020</t>
  </si>
  <si>
    <t>IPHONE8</t>
  </si>
  <si>
    <t>F4GVTQKNJC69- IMEI-356761089493446</t>
  </si>
  <si>
    <t>OTIMO KETTLE F47</t>
  </si>
  <si>
    <t>S/N SR7381801</t>
  </si>
  <si>
    <t>IPHONE 7</t>
  </si>
  <si>
    <t>DNPVXOWRHG7K</t>
  </si>
  <si>
    <t>DNPVX1EBHG7K</t>
  </si>
  <si>
    <t>LENOVO E53 LAPTOP</t>
  </si>
  <si>
    <t>HFL8SJ2</t>
  </si>
  <si>
    <t>F2LW1599JCLH SERIEL NUMBER- C02NPAH0G085</t>
  </si>
  <si>
    <t>SAMIKSHA</t>
  </si>
  <si>
    <t>SUMSUNG J5 8GB GOLD</t>
  </si>
  <si>
    <t>F-J500FZDDXF09/ 353290/08/616836/6</t>
  </si>
  <si>
    <t>DUAL MALI-400</t>
  </si>
  <si>
    <t>S/N C4 :4E:AC:05:C1:03</t>
  </si>
  <si>
    <t>TEAC</t>
  </si>
  <si>
    <t>CRX350USB S/N:140100798</t>
  </si>
  <si>
    <t>PLATINUM POPCORN MAKER</t>
  </si>
  <si>
    <t>DRYVAR OFFICE</t>
  </si>
  <si>
    <t>UE40080 S/N SR7140633</t>
  </si>
  <si>
    <t>MERLIN SCREEN CAST</t>
  </si>
  <si>
    <t>S/N M1444LY000080</t>
  </si>
  <si>
    <t>JVC LED TV</t>
  </si>
  <si>
    <t>LI-50N8100920121926</t>
  </si>
  <si>
    <t xml:space="preserve">LG FLATRON </t>
  </si>
  <si>
    <t>E19415-BN S/N: 110INZ15877</t>
  </si>
  <si>
    <t>GRANDSTREAM EXP2160</t>
  </si>
  <si>
    <t>FRONT DESK</t>
  </si>
  <si>
    <t>S/N 20EYZFSECP752EF8</t>
  </si>
  <si>
    <t>GIGASET A510H</t>
  </si>
  <si>
    <t>S/M S30852-H2252-R101</t>
  </si>
  <si>
    <t>SOFTWARE PACKAGES</t>
  </si>
  <si>
    <t>CNA7AS3Q0CJ</t>
  </si>
  <si>
    <t>HP DESKJET 3835</t>
  </si>
  <si>
    <t xml:space="preserve"> HP OFFICE JET 3830 ALL IN ONE</t>
  </si>
  <si>
    <t xml:space="preserve">HP OFFICE JET 6500A </t>
  </si>
  <si>
    <t>S/N CNOCG234F</t>
  </si>
  <si>
    <t>F-J701FZDDXFA9- IMEI 359039085404783</t>
  </si>
  <si>
    <t>SM-J701F/DS-F-J701FZDDXFA9- IMEI 352725/09/144084/8</t>
  </si>
  <si>
    <t>IMAC BIG BOY</t>
  </si>
  <si>
    <t>IMAC 3 DESKTOP</t>
  </si>
  <si>
    <t>CO2L88K9F8J2</t>
  </si>
  <si>
    <t>3</t>
  </si>
  <si>
    <t>2</t>
  </si>
  <si>
    <t>C02L88K9F8J2</t>
  </si>
  <si>
    <t>IMAC DESKTOP</t>
  </si>
  <si>
    <t>13</t>
  </si>
  <si>
    <t>C02TD0FAH7JY</t>
  </si>
  <si>
    <t>DELL</t>
  </si>
  <si>
    <t>10</t>
  </si>
  <si>
    <t xml:space="preserve"> DELL ALL IN ONE</t>
  </si>
  <si>
    <t>6</t>
  </si>
  <si>
    <t>CTZ9TX1</t>
  </si>
  <si>
    <t xml:space="preserve">DELL IN ONE </t>
  </si>
  <si>
    <t>12</t>
  </si>
  <si>
    <t>6ZF2VX1</t>
  </si>
  <si>
    <t>23</t>
  </si>
  <si>
    <t>BC3MTX1</t>
  </si>
  <si>
    <t>DELL ALL IN ONE</t>
  </si>
  <si>
    <t>DELL AIO</t>
  </si>
  <si>
    <t>SAM</t>
  </si>
  <si>
    <t>40G8TX1</t>
  </si>
  <si>
    <t>5RK5TX1</t>
  </si>
  <si>
    <t>IMEI; 352725/09/142850/04- 352801/09/142850/3</t>
  </si>
  <si>
    <t>SIMCARDS</t>
  </si>
  <si>
    <t>6,7,8,9,10,11,12,13,14,15,16</t>
  </si>
  <si>
    <t>SIMCARDS LIZWI</t>
  </si>
  <si>
    <t>1</t>
  </si>
  <si>
    <t>ANELE</t>
  </si>
  <si>
    <t>4</t>
  </si>
  <si>
    <t>5 (GIVEN TO SOMEONE)</t>
  </si>
  <si>
    <t>NUMBER 7</t>
  </si>
  <si>
    <t>5CG7133NCV</t>
  </si>
  <si>
    <t>LENOVO</t>
  </si>
  <si>
    <t>MOCHACHOS</t>
  </si>
  <si>
    <t>S/N HAOYBEPX</t>
  </si>
  <si>
    <t>RF8G50B3G6B- IMEI-357460062777615</t>
  </si>
  <si>
    <t>25/06/2020</t>
  </si>
  <si>
    <t>9009G-2AVCZA5-1
352317102311356</t>
  </si>
  <si>
    <t>NEW</t>
  </si>
  <si>
    <t>900G-2AVCZA5-1
352317102306505</t>
  </si>
  <si>
    <t>9009G-2AVCZA5-1
35231710237727</t>
  </si>
  <si>
    <t>9009G-5AVCZA5-1
352317102265404</t>
  </si>
  <si>
    <t>9009G-2AVCAZ5-1 IMEI352317102309111</t>
  </si>
  <si>
    <t>9009G-2AVCAZ5-1 IMEI 352317102307263</t>
  </si>
  <si>
    <t>9009G-2AVCAZ5-1 IMEI 352317102318245</t>
  </si>
  <si>
    <t>9009G-2AVCAZ5-1 IMEI 352317102304948</t>
  </si>
  <si>
    <t>9009G-2AVCAZ5-1 IMEI 35231710234823</t>
  </si>
  <si>
    <t>9009G-2AVCAZ5-1 IMEI 352317102269323</t>
  </si>
  <si>
    <t>9009G-2AVCAZ5-1 IMEI 352317102310481</t>
  </si>
  <si>
    <t>9009G-2AVCAZ5-1 IMEI 352317102309905</t>
  </si>
  <si>
    <t>9009G-2AVCAZ5-1- IMEI 352317102314756</t>
  </si>
  <si>
    <t>9009G-2AVCAZ5-1 IMEI 352317102307990</t>
  </si>
  <si>
    <t>9009G-2AVCAZ5-1 IMEI 352317102317635</t>
  </si>
  <si>
    <t>9009G-2AVCAZ5-1 IMEI 352317102304674</t>
  </si>
  <si>
    <t>9009G-2AVCAZ5-1 IMEI 352317102309962</t>
  </si>
  <si>
    <t>9009G-2AVCAZ5-1 IMEI 352317102309889</t>
  </si>
  <si>
    <t>9009G-2AVCAZ5-1 IMEI 352317102309830</t>
  </si>
  <si>
    <t>9009G-2AVCAZ5-1 IMEI 352317102315779</t>
  </si>
  <si>
    <t>9009G-2AVCAZ5-1 IMEI 352317102302785</t>
  </si>
  <si>
    <t>9009G-2AVCAZ5-1 IMEI 352317102307958</t>
  </si>
  <si>
    <t>9009G-2AVCZA5-1 IMEI 352317102307909</t>
  </si>
  <si>
    <t>9009G-2AVCZA5-1 IMEI 352317102305887</t>
  </si>
  <si>
    <t>9009G-2AVCAZ5-1 IMEI  352317102307206</t>
  </si>
  <si>
    <t>9009G-2AVCAZ5-1 IMEI 352317102314897</t>
  </si>
  <si>
    <t>9009G-2AVCAZ5-1 IMEI  352317102317213</t>
  </si>
  <si>
    <t>9009G-2AVCAZ5-1 IMEI 352317102315266</t>
  </si>
  <si>
    <t>SN: MECR200411827
IMEI 1: 353623101388215
IMEI 2: 353623101388223</t>
  </si>
  <si>
    <t xml:space="preserve">SAMY </t>
  </si>
  <si>
    <t>02/07/2020</t>
  </si>
  <si>
    <t>ZTE BLADE 2019</t>
  </si>
  <si>
    <t>06/07/2020</t>
  </si>
  <si>
    <t>MACCER TABLET</t>
  </si>
  <si>
    <t>9009G-2AVCAZ5- I IMEI 352317102317759(simcard went to the new 
sumsung A2 core)</t>
  </si>
  <si>
    <t>SERIEL NUMBER
RF8N60V56LRIMEI-356934102219789</t>
  </si>
  <si>
    <t>SERIEL NUMBER: 
RF8N60V4X74A IMEI- 356934102216686(PRIVEN)</t>
  </si>
  <si>
    <t>SERIEL NUMBER RZ8N30VJ60Z IMEI-355624108476050
simcard- 0646756615</t>
  </si>
  <si>
    <t>SERIEL NUMBER RF8N5073P5X  IMEI 356934101438000</t>
  </si>
  <si>
    <t>SERIEL NUMBER RF8N507W5JB IMEI 356934101448314</t>
  </si>
  <si>
    <t>SERIEL NUMBER RF8N507W9TP IMEI 356934101449726</t>
  </si>
  <si>
    <t>SERIEL NUMBER RF8N507WB3L IMEI 356934101450146</t>
  </si>
  <si>
    <t>SERIEL NUMBER RF8N507W9NX IMEI 356934101449676</t>
  </si>
  <si>
    <t>SERIEL NUMBER RF8N507W7KZ IMEI 356934101448983</t>
  </si>
  <si>
    <t>SERIEL NUMBER RF8N5073J3L  IMEI 356934101436335</t>
  </si>
  <si>
    <t>SERIEL NUMBER RF8N507W3RF IMEI 356934101447720</t>
  </si>
  <si>
    <t>SERIEL NUMBER RF8N507W57H IMEI 356934101448207</t>
  </si>
  <si>
    <t>SERIEL NUMBER RZ8N30VJ3LR IMEI 355624108475268</t>
  </si>
  <si>
    <t>braught back</t>
  </si>
  <si>
    <t>11/02/2020</t>
  </si>
  <si>
    <t>16/07/2020</t>
  </si>
  <si>
    <t>CABINET</t>
  </si>
  <si>
    <t xml:space="preserve">NOKIA C2 </t>
  </si>
  <si>
    <t xml:space="preserve"> TA -1233 SS 1/16
IMEI-355789100722197</t>
  </si>
  <si>
    <t>TA- 1233 SS 1/16
IMEI- 355789100713287</t>
  </si>
  <si>
    <t>TA- 1233 SS 1/16
SKU- F20BMY1882006
IMEI- 355789100713782</t>
  </si>
  <si>
    <t>TA- 1233 SS 1/16
SKU- F20BMY1882006
IMEI- 355789100717254</t>
  </si>
  <si>
    <t>TA-1233 SS 1/16
SKU- F20BMY1882006
IMEI- 355789100713543</t>
  </si>
  <si>
    <t>SERIEL NUMBER- RF8N507W66D
IMEI- 356934101448520</t>
  </si>
  <si>
    <t>SERIEL NUMBER- RF8N6032ABT
IMEI- 356934101946457</t>
  </si>
  <si>
    <t>MINI ROUTER</t>
  </si>
  <si>
    <t>LONGE</t>
  </si>
  <si>
    <t>SN- 201912832OM</t>
  </si>
  <si>
    <t>356934102189511</t>
  </si>
  <si>
    <t>SERIEL NUMBER RF8N50720FV IMEI 356934101419620</t>
  </si>
  <si>
    <t>TV</t>
  </si>
  <si>
    <t>GIVEN TO LEE</t>
  </si>
  <si>
    <t>GIVEN TO VICTOR IN JHB AND 5 GB TELKOM SIMCARD NUMBER 17</t>
  </si>
  <si>
    <t>COFFEE MACHINE</t>
  </si>
  <si>
    <t>FRONT RECEPTION</t>
  </si>
  <si>
    <t xml:space="preserve">model code : UA65RU7100KXXA
SERIEL NUMBER : 00YL3FAM500186F
</t>
  </si>
  <si>
    <t>MODEL CODE : UA65RU7100KXXA
SERIEL NUMBER : 00YL3FAM500181R</t>
  </si>
  <si>
    <t>MODEL CODE : UA65RU7100KXXA
SERIEL NUMBER : 00YL3FAM400421H</t>
  </si>
  <si>
    <t>MODEL CODE : UA65RU7100KXXA
SERIEL NUMBER :00YL3FAM400409E</t>
  </si>
  <si>
    <t>LOUNGE</t>
  </si>
  <si>
    <t>MODEL CODE : 65UH603V-TC
SERIEL NUMBER : 703SADV08098</t>
  </si>
  <si>
    <t>BOARDROOM</t>
  </si>
  <si>
    <t>MODELCODE :UA82NU8000
SERIEL NUMBER: 00SV3FAK800019J</t>
  </si>
  <si>
    <t>COMMENT</t>
  </si>
  <si>
    <t>17/07/202020</t>
  </si>
  <si>
    <t>29/07/2020</t>
  </si>
  <si>
    <t>TV (LG)</t>
  </si>
  <si>
    <t>KITCHEN</t>
  </si>
  <si>
    <t>EQ.6 PLUS S500
TE655203RW</t>
  </si>
  <si>
    <t>RUSSEL HOBBS TOASTER</t>
  </si>
  <si>
    <t>MODEL : RHSP015
220-240V-50-60Hz</t>
  </si>
  <si>
    <t>SUMSUNG SCREEN COMPUTER</t>
  </si>
  <si>
    <t>ANELE'S DESK</t>
  </si>
  <si>
    <t>30/07/2020</t>
  </si>
  <si>
    <t>LIZWI'S DESK</t>
  </si>
  <si>
    <t>MODEL S24F350FHU
MODEL CODE :LS24F350FHUXEN
SERIEL NUMBER :ZZMYH4ZN306675W</t>
  </si>
  <si>
    <t>MODEL : S24F350FHU
MODEL CODE : LS24F3
SERIEL NUMBER ZZMYH4ZN302776H</t>
  </si>
  <si>
    <t>DEII IAO DESKTOP</t>
  </si>
  <si>
    <t>GIVEN TO DRIVER</t>
  </si>
  <si>
    <t>GIVIN TO DRIVER</t>
  </si>
  <si>
    <t>GIVEN TO PRIVEN</t>
  </si>
  <si>
    <t>GONE TO DRYVAR
03/08/2020</t>
  </si>
  <si>
    <t>03/08/2020</t>
  </si>
  <si>
    <t>GIVEN TO DRIVER (LEE)</t>
  </si>
  <si>
    <t>PROJECTOR</t>
  </si>
  <si>
    <t>SERVICE TAG: J1G83W1
CN-01J1M1-S0081-310-0015
EXPRESS SERVICE CODE: 41446582705</t>
  </si>
  <si>
    <t>05/08/2020</t>
  </si>
  <si>
    <t>SERIEL NUMBER- RF8N60328KE
IMEI NUMBER-356934101945871 (0672316783)telcom simcard</t>
  </si>
  <si>
    <t>GONE TO DRIVER
(07/08/2020)</t>
  </si>
  <si>
    <t>SERIEL NUMBER-RF8N5073ENV
IMEI-356934101435204 (0670840681) TELKOM SIMCARD</t>
  </si>
  <si>
    <t>GONE TO DRIVER- LUCAS</t>
  </si>
  <si>
    <t>12/08/2020</t>
  </si>
  <si>
    <t>must ask lee about this phone</t>
  </si>
  <si>
    <t>20/08/2020</t>
  </si>
  <si>
    <t>356934103798716</t>
  </si>
  <si>
    <t>356934103798518</t>
  </si>
  <si>
    <t>JHB</t>
  </si>
  <si>
    <t>356934103802211</t>
  </si>
  <si>
    <t>356934103800546</t>
  </si>
  <si>
    <t>356934103803805</t>
  </si>
  <si>
    <t>356934103804050</t>
  </si>
  <si>
    <t>356934103806261</t>
  </si>
  <si>
    <t>356934101432508</t>
  </si>
  <si>
    <t>356934103794582</t>
  </si>
  <si>
    <t>356934103798112</t>
  </si>
  <si>
    <t>356934103798229</t>
  </si>
  <si>
    <t>356934103798575</t>
  </si>
  <si>
    <t>356934103801452</t>
  </si>
  <si>
    <t>356934103803144</t>
  </si>
  <si>
    <t>356934103805164</t>
  </si>
  <si>
    <t>354694078915925</t>
  </si>
  <si>
    <t>CONNEX TABLET</t>
  </si>
  <si>
    <t>SAMSUNG A 2 CORE</t>
  </si>
  <si>
    <t>SAMSUNG A 2CORE</t>
  </si>
  <si>
    <t>SAMSUNG A 2 CORE (DARK GREY)</t>
  </si>
  <si>
    <t>SAMSUNG S6 EDGE</t>
  </si>
  <si>
    <t>GIVEN TO DONOVAN</t>
  </si>
  <si>
    <t>CAPETOWN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</si>
</sst>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5" formatCode="&quot;R&quot;#,##0;\-&quot;R&quot;#,##0"/>
    <numFmt numFmtId="6" formatCode="&quot;R&quot;#,##0;[Red]\-&quot;R&quot;#,##0"/>
    <numFmt numFmtId="7" formatCode="&quot;R&quot;#,##0.00;\-&quot;R&quot;#,##0.00"/>
    <numFmt numFmtId="43" formatCode="_-* #,##0.00_-;\-* #,##0.00_-;_-* &quot;-&quot;??_-;_-@_-"/>
    <numFmt numFmtId="164" formatCode="_-&quot;$&quot;* #,##0.00_-;\-&quot;$&quot;* #,##0.00_-;_-&quot;$&quot;* &quot;-&quot;??_-;_-@_-"/>
    <numFmt numFmtId="165" formatCode="&quot;$&quot;#,##0.00"/>
    <numFmt numFmtId="166" formatCode="_-[$$-409]* #,##0.00_ ;_-[$$-409]* \-#,##0.00\ ;_-[$$-409]* &quot;-&quot;??_ ;_-@_ "/>
    <numFmt numFmtId="167" formatCode="m/d/yy"/>
    <numFmt numFmtId="168" formatCode="&quot;R&quot;#,##0.00"/>
    <numFmt numFmtId="169" formatCode="&quot;R&quot;#,##0.00;[Red]&quot;R&quot;#,##0.00"/>
  </numFmts>
  <fonts count="29" x14ac:knownFonts="1">
    <font>
      <sz val="12"/>
      <color theme="1"/>
      <name val="Calibri"/>
      <family val="2"/>
      <scheme val="minor"/>
    </font>
    <font>
      <sz val="12"/>
      <color theme="1"/>
      <name val="Calibri"/>
      <family val="2"/>
      <scheme val="minor"/>
    </font>
    <font>
      <sz val="12"/>
      <color theme="1"/>
      <name val="Arial"/>
      <family val="2"/>
    </font>
    <font>
      <b/>
      <sz val="12"/>
      <color theme="0"/>
      <name val="Arial"/>
      <family val="2"/>
    </font>
    <font>
      <b/>
      <sz val="22"/>
      <color theme="8"/>
      <name val="Arial"/>
      <family val="2"/>
    </font>
    <font>
      <i/>
      <sz val="9"/>
      <color theme="8"/>
      <name val="Arial"/>
      <family val="2"/>
    </font>
    <font>
      <u/>
      <sz val="12"/>
      <color theme="10"/>
      <name val="Calibri"/>
      <family val="2"/>
      <scheme val="minor"/>
    </font>
    <font>
      <sz val="10"/>
      <color theme="1"/>
      <name val="Century Gothic"/>
      <family val="1"/>
    </font>
    <font>
      <u/>
      <sz val="10"/>
      <color theme="10"/>
      <name val="Century Gothic"/>
      <family val="1"/>
    </font>
    <font>
      <b/>
      <sz val="10"/>
      <color theme="1"/>
      <name val="Century Gothic"/>
      <family val="1"/>
    </font>
    <font>
      <b/>
      <sz val="10"/>
      <color theme="0"/>
      <name val="Century Gothic"/>
      <family val="1"/>
    </font>
    <font>
      <b/>
      <sz val="20"/>
      <color theme="1"/>
      <name val="Century Gothic"/>
      <family val="1"/>
    </font>
    <font>
      <b/>
      <sz val="20"/>
      <color theme="8"/>
      <name val="Century Gothic"/>
      <family val="1"/>
    </font>
    <font>
      <b/>
      <sz val="20"/>
      <color theme="0" tint="-0.499984740745262"/>
      <name val="Century Gothic"/>
      <family val="1"/>
    </font>
    <font>
      <sz val="11"/>
      <color theme="1"/>
      <name val="Calibri"/>
      <family val="2"/>
      <scheme val="minor"/>
    </font>
    <font>
      <u/>
      <sz val="22"/>
      <color indexed="12"/>
      <name val="Arial"/>
      <family val="2"/>
    </font>
    <font>
      <i/>
      <sz val="10"/>
      <color theme="1"/>
      <name val="Century Gothic"/>
      <family val="1"/>
    </font>
    <font>
      <b/>
      <sz val="10"/>
      <color theme="8"/>
      <name val="Century Gothic"/>
      <family val="1"/>
    </font>
    <font>
      <sz val="10"/>
      <color theme="1"/>
      <name val="Arial"/>
      <family val="2"/>
    </font>
    <font>
      <b/>
      <sz val="10"/>
      <color theme="8"/>
      <name val="Arial"/>
      <family val="2"/>
    </font>
    <font>
      <b/>
      <sz val="10"/>
      <color theme="0"/>
      <name val="Arial"/>
      <family val="2"/>
    </font>
    <font>
      <sz val="10"/>
      <color theme="1" tint="0.34998626667073579"/>
      <name val="Arial"/>
      <family val="2"/>
    </font>
    <font>
      <b/>
      <sz val="22"/>
      <color theme="0"/>
      <name val="Century Gothic"/>
      <family val="2"/>
    </font>
    <font>
      <sz val="8"/>
      <name val="Calibri"/>
      <family val="2"/>
      <scheme val="minor"/>
    </font>
    <font>
      <sz val="10"/>
      <color rgb="FF000000"/>
      <name val="Arial"/>
      <family val="2"/>
    </font>
    <font>
      <i/>
      <sz val="12"/>
      <color theme="1"/>
      <name val="Century Gothic"/>
      <family val="2"/>
    </font>
    <font>
      <i/>
      <sz val="10"/>
      <color theme="1"/>
      <name val="Century Gothic"/>
      <family val="2"/>
    </font>
    <font>
      <i/>
      <sz val="10"/>
      <color rgb="FF000000"/>
      <name val="Century Gothic"/>
      <family val="2"/>
    </font>
    <font>
      <sz val="10"/>
      <color theme="1"/>
      <name val="Calibri Light"/>
      <family val="2"/>
      <scheme val="major"/>
    </font>
  </fonts>
  <fills count="9">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8" tint="0.79998168889431442"/>
        <bgColor indexed="64"/>
      </patternFill>
    </fill>
  </fills>
  <borders count="15">
    <border>
      <left/>
      <right/>
      <top/>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top style="thin">
        <color theme="0" tint="-0.24994659260841701"/>
      </top>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ck">
        <color theme="0" tint="-0.34998626667073579"/>
      </left>
      <right/>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top/>
      <bottom style="medium">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rgb="FFBFBFBF"/>
      </bottom>
      <diagonal/>
    </border>
  </borders>
  <cellStyleXfs count="5">
    <xf numFmtId="0" fontId="0" fillId="0" borderId="0"/>
    <xf numFmtId="0" fontId="6" fillId="0" borderId="0" applyNumberForma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14" fillId="0" borderId="0"/>
  </cellStyleXfs>
  <cellXfs count="196">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wrapText="1"/>
    </xf>
    <xf numFmtId="0" fontId="2" fillId="0" borderId="0" xfId="0" applyFont="1" applyAlignment="1"/>
    <xf numFmtId="49" fontId="2" fillId="0" borderId="0" xfId="0" applyNumberFormat="1" applyFont="1"/>
    <xf numFmtId="49" fontId="2" fillId="0" borderId="0" xfId="0" applyNumberFormat="1" applyFont="1" applyAlignment="1">
      <alignment horizontal="center"/>
    </xf>
    <xf numFmtId="49" fontId="2" fillId="0" borderId="0" xfId="0" applyNumberFormat="1" applyFont="1" applyAlignment="1">
      <alignment horizontal="left"/>
    </xf>
    <xf numFmtId="49" fontId="2" fillId="0" borderId="0" xfId="0" applyNumberFormat="1" applyFont="1" applyAlignment="1">
      <alignment wrapText="1"/>
    </xf>
    <xf numFmtId="49" fontId="2" fillId="0" borderId="0" xfId="0" applyNumberFormat="1" applyFont="1" applyAlignment="1"/>
    <xf numFmtId="49" fontId="7" fillId="0" borderId="1" xfId="0" applyNumberFormat="1" applyFont="1" applyBorder="1" applyAlignment="1">
      <alignment horizontal="left" vertical="center" wrapText="1" indent="1"/>
    </xf>
    <xf numFmtId="1" fontId="7" fillId="0" borderId="2" xfId="0" applyNumberFormat="1" applyFont="1" applyBorder="1" applyAlignment="1">
      <alignment horizontal="center" vertical="center" wrapText="1"/>
    </xf>
    <xf numFmtId="49" fontId="7" fillId="0" borderId="2" xfId="0" applyNumberFormat="1" applyFont="1" applyBorder="1" applyAlignment="1">
      <alignment horizontal="left" vertical="center" wrapText="1" indent="1"/>
    </xf>
    <xf numFmtId="164" fontId="7" fillId="0" borderId="2" xfId="3" applyFont="1" applyBorder="1" applyAlignment="1">
      <alignment horizontal="right" vertical="center" wrapText="1" indent="1"/>
    </xf>
    <xf numFmtId="49" fontId="7" fillId="3" borderId="1" xfId="0" applyNumberFormat="1" applyFont="1" applyFill="1" applyBorder="1" applyAlignment="1">
      <alignment horizontal="left" vertical="center" wrapText="1" indent="1"/>
    </xf>
    <xf numFmtId="1" fontId="7" fillId="3" borderId="2" xfId="0" applyNumberFormat="1" applyFont="1" applyFill="1" applyBorder="1" applyAlignment="1">
      <alignment horizontal="center" vertical="center" wrapText="1"/>
    </xf>
    <xf numFmtId="49" fontId="7" fillId="3" borderId="2" xfId="0" applyNumberFormat="1" applyFont="1" applyFill="1" applyBorder="1" applyAlignment="1">
      <alignment horizontal="left" vertical="center" wrapText="1" indent="1"/>
    </xf>
    <xf numFmtId="164" fontId="7" fillId="3" borderId="2" xfId="3" applyFont="1" applyFill="1" applyBorder="1" applyAlignment="1">
      <alignment horizontal="right" vertical="center" wrapText="1" indent="1"/>
    </xf>
    <xf numFmtId="49" fontId="8" fillId="0" borderId="2" xfId="1" applyNumberFormat="1" applyFont="1" applyBorder="1" applyAlignment="1">
      <alignment horizontal="left" vertical="center" wrapText="1" indent="1"/>
    </xf>
    <xf numFmtId="0" fontId="9" fillId="0" borderId="0" xfId="0" applyFont="1" applyAlignment="1">
      <alignment vertical="center" wrapText="1"/>
    </xf>
    <xf numFmtId="0" fontId="9" fillId="4" borderId="4"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9" fillId="0" borderId="0" xfId="0" applyFont="1"/>
    <xf numFmtId="0" fontId="10" fillId="5" borderId="6" xfId="0" applyFont="1" applyFill="1" applyBorder="1" applyAlignment="1">
      <alignment horizontal="left" vertical="center" indent="1"/>
    </xf>
    <xf numFmtId="0" fontId="10" fillId="5" borderId="7" xfId="0" applyFont="1" applyFill="1" applyBorder="1" applyAlignment="1">
      <alignment horizontal="left" vertical="center" indent="1"/>
    </xf>
    <xf numFmtId="0" fontId="10" fillId="5" borderId="8" xfId="0" applyFont="1" applyFill="1" applyBorder="1" applyAlignment="1">
      <alignment horizontal="left" vertical="center" indent="1"/>
    </xf>
    <xf numFmtId="0" fontId="11" fillId="0" borderId="0" xfId="0" applyFont="1"/>
    <xf numFmtId="49" fontId="11" fillId="0" borderId="0" xfId="0" applyNumberFormat="1" applyFont="1" applyAlignment="1">
      <alignment wrapText="1"/>
    </xf>
    <xf numFmtId="49" fontId="11" fillId="0" borderId="0" xfId="0" applyNumberFormat="1" applyFont="1"/>
    <xf numFmtId="49" fontId="11" fillId="0" borderId="0" xfId="0" applyNumberFormat="1" applyFont="1" applyAlignment="1">
      <alignment horizontal="center"/>
    </xf>
    <xf numFmtId="49" fontId="11" fillId="0" borderId="0" xfId="0" applyNumberFormat="1" applyFont="1" applyAlignment="1">
      <alignment horizontal="left"/>
    </xf>
    <xf numFmtId="49" fontId="12" fillId="0" borderId="0" xfId="0" applyNumberFormat="1" applyFont="1" applyBorder="1" applyAlignment="1">
      <alignment wrapText="1"/>
    </xf>
    <xf numFmtId="49" fontId="12" fillId="0" borderId="0" xfId="0" applyNumberFormat="1" applyFont="1" applyBorder="1" applyAlignment="1">
      <alignment horizontal="center"/>
    </xf>
    <xf numFmtId="49" fontId="12" fillId="0" borderId="0" xfId="0" applyNumberFormat="1" applyFont="1" applyBorder="1" applyAlignment="1"/>
    <xf numFmtId="49" fontId="11" fillId="0" borderId="0" xfId="0" applyNumberFormat="1" applyFont="1" applyBorder="1" applyAlignment="1"/>
    <xf numFmtId="165" fontId="12" fillId="0" borderId="0" xfId="0" applyNumberFormat="1" applyFont="1" applyBorder="1" applyAlignment="1">
      <alignment wrapText="1"/>
    </xf>
    <xf numFmtId="165" fontId="12" fillId="0" borderId="0" xfId="0" applyNumberFormat="1" applyFont="1" applyBorder="1" applyAlignment="1"/>
    <xf numFmtId="0" fontId="12" fillId="0" borderId="0" xfId="0" applyFont="1" applyAlignment="1">
      <alignment vertical="center"/>
    </xf>
    <xf numFmtId="0" fontId="13" fillId="0" borderId="0" xfId="0" applyFont="1" applyAlignment="1">
      <alignment vertical="center"/>
    </xf>
    <xf numFmtId="0" fontId="14" fillId="0" borderId="0" xfId="4"/>
    <xf numFmtId="0" fontId="2" fillId="0" borderId="9" xfId="4" applyFont="1" applyBorder="1" applyAlignment="1">
      <alignment horizontal="left" vertical="center" wrapText="1" indent="2"/>
    </xf>
    <xf numFmtId="0" fontId="0" fillId="0" borderId="0" xfId="0" applyNumberFormat="1"/>
    <xf numFmtId="0" fontId="0" fillId="0" borderId="0" xfId="0" applyFill="1"/>
    <xf numFmtId="0" fontId="15" fillId="0" borderId="0" xfId="1" applyFont="1" applyFill="1" applyAlignment="1" applyProtection="1">
      <alignment vertical="center"/>
    </xf>
    <xf numFmtId="14" fontId="7" fillId="3" borderId="2" xfId="0" applyNumberFormat="1" applyFont="1" applyFill="1" applyBorder="1" applyAlignment="1">
      <alignment horizontal="center" vertical="center" wrapText="1"/>
    </xf>
    <xf numFmtId="14" fontId="7" fillId="3" borderId="2" xfId="0" applyNumberFormat="1" applyFont="1" applyFill="1" applyBorder="1" applyAlignment="1">
      <alignment horizontal="left" vertical="center" wrapText="1" indent="1"/>
    </xf>
    <xf numFmtId="0" fontId="10" fillId="5" borderId="7" xfId="0" applyFont="1" applyFill="1" applyBorder="1" applyAlignment="1">
      <alignment vertical="center"/>
    </xf>
    <xf numFmtId="0" fontId="10" fillId="5" borderId="6" xfId="0" applyFont="1" applyFill="1" applyBorder="1" applyAlignment="1">
      <alignment horizontal="left" vertical="center" indent="2"/>
    </xf>
    <xf numFmtId="0" fontId="10" fillId="5" borderId="6" xfId="0" applyFont="1" applyFill="1" applyBorder="1" applyAlignment="1">
      <alignment horizontal="left" vertical="center"/>
    </xf>
    <xf numFmtId="0" fontId="10" fillId="5" borderId="6" xfId="0" applyFont="1" applyFill="1" applyBorder="1" applyAlignment="1">
      <alignment horizontal="left" vertical="center" indent="3"/>
    </xf>
    <xf numFmtId="0" fontId="5" fillId="0" borderId="0" xfId="0" applyFont="1" applyFill="1" applyBorder="1" applyAlignment="1">
      <alignment horizontal="left"/>
    </xf>
    <xf numFmtId="0" fontId="16" fillId="0" borderId="2" xfId="0" applyFont="1" applyBorder="1" applyAlignment="1">
      <alignment horizontal="left" vertical="center" indent="1"/>
    </xf>
    <xf numFmtId="0" fontId="3" fillId="0" borderId="0" xfId="0" applyFont="1" applyFill="1" applyBorder="1" applyAlignment="1">
      <alignment horizontal="center" vertical="center"/>
    </xf>
    <xf numFmtId="0" fontId="2" fillId="0" borderId="0" xfId="0" applyNumberFormat="1" applyFont="1"/>
    <xf numFmtId="0" fontId="10" fillId="5" borderId="8" xfId="0" applyNumberFormat="1" applyFont="1" applyFill="1" applyBorder="1" applyAlignment="1">
      <alignment horizontal="center" vertical="center"/>
    </xf>
    <xf numFmtId="0" fontId="9" fillId="4" borderId="4" xfId="0" applyNumberFormat="1" applyFont="1" applyFill="1" applyBorder="1" applyAlignment="1">
      <alignment horizontal="center" vertical="center" wrapText="1"/>
    </xf>
    <xf numFmtId="0" fontId="2" fillId="0" borderId="0" xfId="0" applyNumberFormat="1" applyFont="1" applyAlignment="1">
      <alignment horizontal="center"/>
    </xf>
    <xf numFmtId="0" fontId="10" fillId="5" borderId="7" xfId="0" applyFont="1" applyFill="1" applyBorder="1" applyAlignment="1">
      <alignment horizontal="left" vertical="center" indent="6"/>
    </xf>
    <xf numFmtId="0" fontId="10" fillId="5" borderId="6" xfId="0" applyFont="1" applyFill="1" applyBorder="1" applyAlignment="1">
      <alignment horizontal="right" vertical="center"/>
    </xf>
    <xf numFmtId="0" fontId="10" fillId="5" borderId="5" xfId="0" applyFont="1" applyFill="1" applyBorder="1" applyAlignment="1">
      <alignment horizontal="center" vertical="center" wrapText="1"/>
    </xf>
    <xf numFmtId="0" fontId="10" fillId="5" borderId="4" xfId="0" applyFont="1" applyFill="1" applyBorder="1" applyAlignment="1">
      <alignment horizontal="center" vertical="center" wrapText="1"/>
    </xf>
    <xf numFmtId="0" fontId="10" fillId="5" borderId="10" xfId="0" applyFont="1" applyFill="1" applyBorder="1" applyAlignment="1">
      <alignment horizontal="left" vertical="center" indent="1"/>
    </xf>
    <xf numFmtId="0" fontId="10" fillId="5" borderId="11" xfId="0" applyFont="1" applyFill="1" applyBorder="1" applyAlignment="1">
      <alignment horizontal="left" vertical="center" indent="1"/>
    </xf>
    <xf numFmtId="0" fontId="10" fillId="5" borderId="1" xfId="0" applyFont="1" applyFill="1" applyBorder="1" applyAlignment="1">
      <alignment horizontal="left" vertical="center" indent="1"/>
    </xf>
    <xf numFmtId="0" fontId="7" fillId="0" borderId="0" xfId="0" applyFont="1"/>
    <xf numFmtId="0" fontId="17" fillId="0" borderId="0" xfId="0" applyFont="1" applyAlignment="1">
      <alignment vertical="center"/>
    </xf>
    <xf numFmtId="0" fontId="7" fillId="0" borderId="0" xfId="0" applyFont="1" applyAlignment="1">
      <alignment horizontal="center"/>
    </xf>
    <xf numFmtId="165" fontId="17" fillId="0" borderId="0" xfId="0" applyNumberFormat="1" applyFont="1" applyBorder="1" applyAlignment="1">
      <alignment horizontal="left"/>
    </xf>
    <xf numFmtId="0" fontId="9" fillId="0" borderId="0" xfId="0" applyFont="1" applyAlignment="1">
      <alignment horizontal="center"/>
    </xf>
    <xf numFmtId="165" fontId="9" fillId="0" borderId="12" xfId="0" applyNumberFormat="1" applyFont="1" applyBorder="1" applyAlignment="1">
      <alignment horizontal="left" vertical="center"/>
    </xf>
    <xf numFmtId="165" fontId="9" fillId="0" borderId="12" xfId="0" applyNumberFormat="1" applyFont="1" applyBorder="1" applyAlignment="1">
      <alignment horizontal="left" vertical="center" indent="1"/>
    </xf>
    <xf numFmtId="0" fontId="9" fillId="0" borderId="0" xfId="0" applyFont="1" applyAlignment="1">
      <alignment horizontal="left" vertical="center" indent="1"/>
    </xf>
    <xf numFmtId="0" fontId="9" fillId="6" borderId="2" xfId="0" applyFont="1" applyFill="1" applyBorder="1" applyAlignment="1">
      <alignment horizontal="left" vertical="center" indent="1"/>
    </xf>
    <xf numFmtId="0" fontId="9" fillId="3" borderId="2" xfId="0" applyFont="1" applyFill="1" applyBorder="1" applyAlignment="1">
      <alignment horizontal="left" vertical="center" indent="1"/>
    </xf>
    <xf numFmtId="49" fontId="7" fillId="2" borderId="10" xfId="0" applyNumberFormat="1" applyFont="1" applyFill="1" applyBorder="1" applyAlignment="1">
      <alignment horizontal="left" vertical="center" indent="1"/>
    </xf>
    <xf numFmtId="49" fontId="7" fillId="2" borderId="11" xfId="0" applyNumberFormat="1" applyFont="1" applyFill="1" applyBorder="1" applyAlignment="1">
      <alignment horizontal="left" vertical="center" indent="1"/>
    </xf>
    <xf numFmtId="49" fontId="7" fillId="2" borderId="1" xfId="0" applyNumberFormat="1" applyFont="1" applyFill="1" applyBorder="1" applyAlignment="1">
      <alignment horizontal="left" vertical="center" indent="1"/>
    </xf>
    <xf numFmtId="165" fontId="7" fillId="2" borderId="10" xfId="0" applyNumberFormat="1" applyFont="1" applyFill="1" applyBorder="1" applyAlignment="1">
      <alignment horizontal="left" vertical="center" indent="1"/>
    </xf>
    <xf numFmtId="1" fontId="7" fillId="2" borderId="10" xfId="0" applyNumberFormat="1" applyFont="1" applyFill="1" applyBorder="1" applyAlignment="1">
      <alignment horizontal="left" vertical="center" indent="1"/>
    </xf>
    <xf numFmtId="0" fontId="7" fillId="0" borderId="10" xfId="0" applyFont="1" applyBorder="1" applyAlignment="1">
      <alignment horizontal="left" vertical="center" indent="1"/>
    </xf>
    <xf numFmtId="0" fontId="7" fillId="0" borderId="1" xfId="0" applyFont="1" applyBorder="1" applyAlignment="1">
      <alignment horizontal="left" vertical="center" indent="1"/>
    </xf>
    <xf numFmtId="0" fontId="7" fillId="3" borderId="2" xfId="0" applyNumberFormat="1" applyFont="1" applyFill="1" applyBorder="1" applyAlignment="1">
      <alignment horizontal="left" vertical="center" wrapText="1" indent="1"/>
    </xf>
    <xf numFmtId="0" fontId="7" fillId="0" borderId="2" xfId="0" applyNumberFormat="1" applyFont="1" applyBorder="1" applyAlignment="1">
      <alignment horizontal="left" vertical="center" wrapText="1" indent="1"/>
    </xf>
    <xf numFmtId="14" fontId="7" fillId="0" borderId="2" xfId="0" applyNumberFormat="1" applyFont="1" applyBorder="1" applyAlignment="1">
      <alignment horizontal="left" vertical="center" wrapText="1" indent="1"/>
    </xf>
    <xf numFmtId="166" fontId="2" fillId="0" borderId="0" xfId="0" applyNumberFormat="1" applyFont="1" applyAlignment="1">
      <alignment horizontal="center"/>
    </xf>
    <xf numFmtId="0" fontId="18" fillId="0" borderId="0" xfId="0" applyFont="1"/>
    <xf numFmtId="0" fontId="19" fillId="0" borderId="0" xfId="0" applyFont="1" applyAlignment="1"/>
    <xf numFmtId="0" fontId="19" fillId="0" borderId="0" xfId="0" applyFont="1" applyAlignment="1">
      <alignment horizontal="left" indent="1"/>
    </xf>
    <xf numFmtId="0" fontId="19" fillId="0" borderId="0" xfId="0" applyFont="1" applyAlignment="1">
      <alignment vertical="center"/>
    </xf>
    <xf numFmtId="166" fontId="18" fillId="0" borderId="0" xfId="0" applyNumberFormat="1" applyFont="1" applyAlignment="1">
      <alignment horizontal="center"/>
    </xf>
    <xf numFmtId="0" fontId="20" fillId="2" borderId="0" xfId="0" applyFont="1" applyFill="1" applyBorder="1" applyAlignment="1">
      <alignment vertical="center"/>
    </xf>
    <xf numFmtId="1" fontId="21" fillId="2" borderId="0" xfId="0" applyNumberFormat="1" applyFont="1" applyFill="1" applyBorder="1" applyAlignment="1">
      <alignment horizontal="center" vertical="center" wrapText="1"/>
    </xf>
    <xf numFmtId="0" fontId="21" fillId="2" borderId="0" xfId="0" applyFont="1" applyFill="1" applyBorder="1" applyAlignment="1">
      <alignment horizontal="center"/>
    </xf>
    <xf numFmtId="0" fontId="18" fillId="0" borderId="0" xfId="0" applyFont="1" applyAlignment="1">
      <alignment horizontal="center"/>
    </xf>
    <xf numFmtId="0" fontId="18" fillId="0" borderId="0" xfId="0" applyFont="1" applyBorder="1" applyAlignment="1">
      <alignment horizontal="center"/>
    </xf>
    <xf numFmtId="0" fontId="18" fillId="0" borderId="1" xfId="2" applyNumberFormat="1" applyFont="1" applyFill="1" applyBorder="1" applyAlignment="1">
      <alignment horizontal="center" vertical="center"/>
    </xf>
    <xf numFmtId="14" fontId="18" fillId="0" borderId="2" xfId="0" applyNumberFormat="1" applyFont="1" applyBorder="1" applyAlignment="1">
      <alignment horizontal="center" vertical="center" wrapText="1"/>
    </xf>
    <xf numFmtId="1" fontId="18" fillId="0" borderId="2" xfId="0" applyNumberFormat="1" applyFont="1" applyBorder="1" applyAlignment="1">
      <alignment horizontal="center" vertical="center" wrapText="1"/>
    </xf>
    <xf numFmtId="0" fontId="18" fillId="0" borderId="10" xfId="0" applyFont="1" applyBorder="1" applyAlignment="1">
      <alignment horizontal="center" vertical="center" wrapText="1"/>
    </xf>
    <xf numFmtId="0" fontId="9" fillId="0" borderId="0" xfId="0" applyFont="1" applyAlignment="1">
      <alignment vertical="center"/>
    </xf>
    <xf numFmtId="0" fontId="10" fillId="0" borderId="0" xfId="0" applyFont="1" applyFill="1" applyAlignment="1">
      <alignment horizontal="center" vertical="center" wrapText="1"/>
    </xf>
    <xf numFmtId="166" fontId="10" fillId="5" borderId="4" xfId="0" applyNumberFormat="1" applyFont="1" applyFill="1" applyBorder="1" applyAlignment="1">
      <alignment horizontal="center" vertical="center" wrapText="1"/>
    </xf>
    <xf numFmtId="0" fontId="10" fillId="5" borderId="3" xfId="0" applyFont="1" applyFill="1" applyBorder="1" applyAlignment="1">
      <alignment horizontal="center" vertical="center" wrapText="1"/>
    </xf>
    <xf numFmtId="0" fontId="18" fillId="3" borderId="8" xfId="0" applyNumberFormat="1" applyFont="1" applyFill="1" applyBorder="1" applyAlignment="1">
      <alignment horizontal="center" vertical="center" wrapText="1"/>
    </xf>
    <xf numFmtId="14" fontId="18" fillId="3" borderId="13" xfId="0" applyNumberFormat="1" applyFont="1" applyFill="1" applyBorder="1" applyAlignment="1">
      <alignment horizontal="center" vertical="center" wrapText="1"/>
    </xf>
    <xf numFmtId="1" fontId="18" fillId="3" borderId="13" xfId="0" applyNumberFormat="1" applyFont="1" applyFill="1" applyBorder="1" applyAlignment="1">
      <alignment horizontal="center" vertical="center" wrapText="1"/>
    </xf>
    <xf numFmtId="0" fontId="18" fillId="3" borderId="7" xfId="0" applyFont="1" applyFill="1" applyBorder="1" applyAlignment="1">
      <alignment horizontal="center" vertical="center" wrapText="1"/>
    </xf>
    <xf numFmtId="49" fontId="18" fillId="0" borderId="2" xfId="0" applyNumberFormat="1" applyFont="1" applyBorder="1" applyAlignment="1">
      <alignment horizontal="left" vertical="center" wrapText="1" indent="1"/>
    </xf>
    <xf numFmtId="49" fontId="18" fillId="3" borderId="13" xfId="0" applyNumberFormat="1" applyFont="1" applyFill="1" applyBorder="1" applyAlignment="1">
      <alignment horizontal="left" vertical="center" wrapText="1" indent="1"/>
    </xf>
    <xf numFmtId="165" fontId="18" fillId="0" borderId="2" xfId="0" applyNumberFormat="1" applyFont="1" applyBorder="1" applyAlignment="1">
      <alignment horizontal="right" vertical="center" wrapText="1" indent="1"/>
    </xf>
    <xf numFmtId="165" fontId="18" fillId="3" borderId="13" xfId="0" applyNumberFormat="1" applyFont="1" applyFill="1" applyBorder="1" applyAlignment="1">
      <alignment horizontal="right" vertical="center" wrapText="1" indent="1"/>
    </xf>
    <xf numFmtId="165" fontId="7" fillId="0" borderId="2" xfId="0" applyNumberFormat="1" applyFont="1" applyBorder="1" applyAlignment="1">
      <alignment horizontal="left" vertical="center" wrapText="1" indent="1"/>
    </xf>
    <xf numFmtId="165" fontId="7" fillId="3" borderId="2" xfId="0" applyNumberFormat="1" applyFont="1" applyFill="1" applyBorder="1" applyAlignment="1">
      <alignment horizontal="left" vertical="center" wrapText="1" indent="1"/>
    </xf>
    <xf numFmtId="1" fontId="7" fillId="0" borderId="2" xfId="0" applyNumberFormat="1" applyFont="1" applyBorder="1" applyAlignment="1">
      <alignment horizontal="left" vertical="center" wrapText="1" indent="1"/>
    </xf>
    <xf numFmtId="1" fontId="7" fillId="3" borderId="2" xfId="0" applyNumberFormat="1" applyFont="1" applyFill="1" applyBorder="1" applyAlignment="1">
      <alignment horizontal="left" vertical="center" wrapText="1" indent="1"/>
    </xf>
    <xf numFmtId="14" fontId="7" fillId="3" borderId="1" xfId="0" applyNumberFormat="1" applyFont="1" applyFill="1" applyBorder="1" applyAlignment="1">
      <alignment horizontal="left" vertical="center" wrapText="1" indent="1"/>
    </xf>
    <xf numFmtId="165" fontId="9" fillId="0" borderId="12" xfId="0" applyNumberFormat="1" applyFont="1" applyBorder="1" applyAlignment="1">
      <alignment horizontal="left"/>
    </xf>
    <xf numFmtId="0" fontId="9" fillId="4" borderId="10" xfId="0" applyFont="1" applyFill="1" applyBorder="1" applyAlignment="1">
      <alignment horizontal="center" vertical="center"/>
    </xf>
    <xf numFmtId="0" fontId="9" fillId="4" borderId="11" xfId="0" applyFont="1" applyFill="1" applyBorder="1" applyAlignment="1">
      <alignment horizontal="center" vertical="center"/>
    </xf>
    <xf numFmtId="0" fontId="9" fillId="4" borderId="1" xfId="0" applyFont="1" applyFill="1" applyBorder="1" applyAlignment="1">
      <alignment horizontal="center" vertical="center"/>
    </xf>
    <xf numFmtId="0" fontId="9" fillId="7" borderId="4" xfId="0" applyFont="1" applyFill="1" applyBorder="1" applyAlignment="1">
      <alignment horizontal="center" vertical="center" wrapText="1"/>
    </xf>
    <xf numFmtId="0" fontId="9" fillId="7" borderId="4" xfId="0" applyNumberFormat="1" applyFont="1" applyFill="1" applyBorder="1" applyAlignment="1">
      <alignment horizontal="center" vertical="center" wrapText="1"/>
    </xf>
    <xf numFmtId="49" fontId="9" fillId="7" borderId="4" xfId="0" applyNumberFormat="1" applyFont="1" applyFill="1" applyBorder="1" applyAlignment="1">
      <alignment horizontal="center" vertical="center" wrapText="1"/>
    </xf>
    <xf numFmtId="49" fontId="9" fillId="7" borderId="3" xfId="0" applyNumberFormat="1" applyFont="1" applyFill="1" applyBorder="1" applyAlignment="1">
      <alignment horizontal="center" vertical="center" wrapText="1"/>
    </xf>
    <xf numFmtId="165" fontId="9" fillId="0" borderId="2" xfId="0" applyNumberFormat="1" applyFont="1" applyBorder="1" applyAlignment="1">
      <alignment horizontal="right" vertical="center" indent="1"/>
    </xf>
    <xf numFmtId="49" fontId="19" fillId="0" borderId="0" xfId="0" applyNumberFormat="1" applyFont="1" applyAlignment="1">
      <alignment horizontal="left" vertical="top"/>
    </xf>
    <xf numFmtId="0" fontId="10" fillId="5" borderId="7" xfId="0" applyFont="1" applyFill="1" applyBorder="1" applyAlignment="1">
      <alignment horizontal="left" vertical="top"/>
    </xf>
    <xf numFmtId="0" fontId="10" fillId="5" borderId="6" xfId="0" applyFont="1" applyFill="1" applyBorder="1" applyAlignment="1">
      <alignment horizontal="left" vertical="top"/>
    </xf>
    <xf numFmtId="0" fontId="16" fillId="0" borderId="2" xfId="0" applyFont="1" applyBorder="1" applyAlignment="1">
      <alignment horizontal="left" vertical="top"/>
    </xf>
    <xf numFmtId="49" fontId="18" fillId="0" borderId="2" xfId="0" applyNumberFormat="1" applyFont="1" applyBorder="1" applyAlignment="1">
      <alignment horizontal="left" vertical="top" wrapText="1"/>
    </xf>
    <xf numFmtId="49" fontId="18" fillId="3" borderId="13" xfId="0" applyNumberFormat="1" applyFont="1" applyFill="1" applyBorder="1" applyAlignment="1">
      <alignment horizontal="left" vertical="top" wrapText="1"/>
    </xf>
    <xf numFmtId="49" fontId="18" fillId="8" borderId="13" xfId="0" applyNumberFormat="1" applyFont="1" applyFill="1" applyBorder="1" applyAlignment="1">
      <alignment horizontal="left" vertical="top" wrapText="1"/>
    </xf>
    <xf numFmtId="49" fontId="18" fillId="8" borderId="2" xfId="0" applyNumberFormat="1" applyFont="1" applyFill="1" applyBorder="1" applyAlignment="1">
      <alignment horizontal="left" vertical="top" wrapText="1"/>
    </xf>
    <xf numFmtId="0" fontId="18" fillId="8" borderId="1" xfId="0" applyNumberFormat="1" applyFont="1" applyFill="1" applyBorder="1" applyAlignment="1">
      <alignment horizontal="left" vertical="top" wrapText="1"/>
    </xf>
    <xf numFmtId="0" fontId="13" fillId="0" borderId="0" xfId="0" applyFont="1" applyAlignment="1">
      <alignment horizontal="left" vertical="top"/>
    </xf>
    <xf numFmtId="0" fontId="19" fillId="0" borderId="0" xfId="0" applyFont="1" applyAlignment="1">
      <alignment horizontal="left" vertical="top"/>
    </xf>
    <xf numFmtId="166" fontId="18" fillId="0" borderId="0" xfId="0" applyNumberFormat="1" applyFont="1" applyAlignment="1">
      <alignment horizontal="left" vertical="top"/>
    </xf>
    <xf numFmtId="0" fontId="20" fillId="2" borderId="0" xfId="0" applyFont="1" applyFill="1" applyBorder="1" applyAlignment="1">
      <alignment horizontal="left" vertical="top"/>
    </xf>
    <xf numFmtId="0" fontId="18" fillId="0" borderId="0" xfId="0" applyFont="1" applyAlignment="1">
      <alignment horizontal="left" vertical="top"/>
    </xf>
    <xf numFmtId="49" fontId="18" fillId="0" borderId="0" xfId="0" applyNumberFormat="1" applyFont="1" applyAlignment="1">
      <alignment horizontal="left" vertical="top"/>
    </xf>
    <xf numFmtId="165" fontId="9" fillId="0" borderId="2" xfId="0" applyNumberFormat="1" applyFont="1" applyBorder="1" applyAlignment="1">
      <alignment horizontal="left" vertical="top"/>
    </xf>
    <xf numFmtId="1" fontId="21" fillId="2" borderId="0" xfId="0" applyNumberFormat="1" applyFont="1" applyFill="1" applyBorder="1" applyAlignment="1">
      <alignment horizontal="left" vertical="top" wrapText="1"/>
    </xf>
    <xf numFmtId="0" fontId="21" fillId="2" borderId="0" xfId="0" applyFont="1" applyFill="1" applyBorder="1" applyAlignment="1">
      <alignment horizontal="left" vertical="top"/>
    </xf>
    <xf numFmtId="0" fontId="18" fillId="0" borderId="0" xfId="0" applyFont="1" applyBorder="1" applyAlignment="1">
      <alignment horizontal="left" vertical="top"/>
    </xf>
    <xf numFmtId="0" fontId="10" fillId="5" borderId="5" xfId="0" applyFont="1" applyFill="1" applyBorder="1" applyAlignment="1">
      <alignment horizontal="left" vertical="top" wrapText="1"/>
    </xf>
    <xf numFmtId="0" fontId="10" fillId="5" borderId="4" xfId="0" applyFont="1" applyFill="1" applyBorder="1" applyAlignment="1">
      <alignment horizontal="left" vertical="top" wrapText="1"/>
    </xf>
    <xf numFmtId="49" fontId="10" fillId="5" borderId="4" xfId="0" applyNumberFormat="1" applyFont="1" applyFill="1" applyBorder="1" applyAlignment="1">
      <alignment horizontal="left" vertical="top" wrapText="1"/>
    </xf>
    <xf numFmtId="166" fontId="10" fillId="5" borderId="4" xfId="0" applyNumberFormat="1" applyFont="1" applyFill="1" applyBorder="1" applyAlignment="1">
      <alignment horizontal="left" vertical="top" wrapText="1"/>
    </xf>
    <xf numFmtId="0" fontId="10" fillId="5" borderId="3" xfId="0" applyFont="1" applyFill="1" applyBorder="1" applyAlignment="1">
      <alignment horizontal="left" vertical="top" wrapText="1"/>
    </xf>
    <xf numFmtId="0" fontId="10" fillId="5" borderId="14" xfId="0" applyFont="1" applyFill="1" applyBorder="1" applyAlignment="1">
      <alignment horizontal="left" vertical="top" wrapText="1"/>
    </xf>
    <xf numFmtId="0" fontId="9" fillId="0" borderId="0" xfId="0" applyFont="1" applyAlignment="1">
      <alignment horizontal="left" vertical="top"/>
    </xf>
    <xf numFmtId="0" fontId="18" fillId="0" borderId="1" xfId="2" applyNumberFormat="1" applyFont="1" applyFill="1" applyBorder="1" applyAlignment="1">
      <alignment horizontal="left" vertical="top"/>
    </xf>
    <xf numFmtId="14" fontId="18" fillId="0" borderId="2" xfId="0" applyNumberFormat="1" applyFont="1" applyBorder="1" applyAlignment="1">
      <alignment horizontal="left" vertical="top" wrapText="1"/>
    </xf>
    <xf numFmtId="168" fontId="18" fillId="0" borderId="2" xfId="0" applyNumberFormat="1" applyFont="1" applyBorder="1" applyAlignment="1">
      <alignment horizontal="left" vertical="top" wrapText="1"/>
    </xf>
    <xf numFmtId="1" fontId="18" fillId="0" borderId="2" xfId="0" applyNumberFormat="1" applyFont="1" applyBorder="1" applyAlignment="1">
      <alignment horizontal="left" vertical="top" wrapText="1"/>
    </xf>
    <xf numFmtId="0" fontId="18" fillId="0" borderId="10" xfId="0" applyFont="1" applyBorder="1" applyAlignment="1">
      <alignment horizontal="left" vertical="top" wrapText="1"/>
    </xf>
    <xf numFmtId="1" fontId="24" fillId="8" borderId="4" xfId="0" applyNumberFormat="1" applyFont="1" applyFill="1" applyBorder="1" applyAlignment="1">
      <alignment horizontal="left" vertical="top" wrapText="1"/>
    </xf>
    <xf numFmtId="0" fontId="18" fillId="3" borderId="8" xfId="0" applyNumberFormat="1" applyFont="1" applyFill="1" applyBorder="1" applyAlignment="1">
      <alignment horizontal="left" vertical="top" wrapText="1"/>
    </xf>
    <xf numFmtId="14" fontId="18" fillId="3" borderId="13" xfId="0" applyNumberFormat="1" applyFont="1" applyFill="1" applyBorder="1" applyAlignment="1">
      <alignment horizontal="left" vertical="top" wrapText="1"/>
    </xf>
    <xf numFmtId="168" fontId="18" fillId="3" borderId="13" xfId="0" applyNumberFormat="1" applyFont="1" applyFill="1" applyBorder="1" applyAlignment="1">
      <alignment horizontal="left" vertical="top" wrapText="1"/>
    </xf>
    <xf numFmtId="1" fontId="18" fillId="3" borderId="13" xfId="0" applyNumberFormat="1" applyFont="1" applyFill="1" applyBorder="1" applyAlignment="1">
      <alignment horizontal="left" vertical="top" wrapText="1"/>
    </xf>
    <xf numFmtId="1" fontId="24" fillId="8" borderId="2" xfId="0" applyNumberFormat="1" applyFont="1" applyFill="1" applyBorder="1" applyAlignment="1">
      <alignment horizontal="left" vertical="top" wrapText="1"/>
    </xf>
    <xf numFmtId="1" fontId="18" fillId="0" borderId="13" xfId="0" applyNumberFormat="1" applyFont="1" applyBorder="1" applyAlignment="1">
      <alignment horizontal="left" vertical="top" wrapText="1"/>
    </xf>
    <xf numFmtId="0" fontId="18" fillId="3" borderId="7" xfId="0" applyFont="1" applyFill="1" applyBorder="1" applyAlignment="1">
      <alignment horizontal="left" vertical="top" wrapText="1"/>
    </xf>
    <xf numFmtId="0" fontId="18" fillId="8" borderId="8" xfId="0" applyNumberFormat="1" applyFont="1" applyFill="1" applyBorder="1" applyAlignment="1">
      <alignment horizontal="left" vertical="top" wrapText="1"/>
    </xf>
    <xf numFmtId="6" fontId="18" fillId="8" borderId="13" xfId="0" applyNumberFormat="1" applyFont="1" applyFill="1" applyBorder="1" applyAlignment="1">
      <alignment horizontal="left" vertical="top" wrapText="1"/>
    </xf>
    <xf numFmtId="1" fontId="18" fillId="8" borderId="13" xfId="0" applyNumberFormat="1" applyFont="1" applyFill="1" applyBorder="1" applyAlignment="1">
      <alignment horizontal="left" vertical="top" wrapText="1"/>
    </xf>
    <xf numFmtId="165" fontId="18" fillId="8" borderId="13" xfId="0" applyNumberFormat="1" applyFont="1" applyFill="1" applyBorder="1" applyAlignment="1">
      <alignment horizontal="left" vertical="top" wrapText="1"/>
    </xf>
    <xf numFmtId="0" fontId="18" fillId="8" borderId="7" xfId="0" applyFont="1" applyFill="1" applyBorder="1" applyAlignment="1">
      <alignment horizontal="left" vertical="top" wrapText="1"/>
    </xf>
    <xf numFmtId="0" fontId="18" fillId="8" borderId="1" xfId="2" applyNumberFormat="1" applyFont="1" applyFill="1" applyBorder="1" applyAlignment="1">
      <alignment horizontal="left" vertical="top" wrapText="1"/>
    </xf>
    <xf numFmtId="169" fontId="18" fillId="8" borderId="2" xfId="0" applyNumberFormat="1" applyFont="1" applyFill="1" applyBorder="1" applyAlignment="1">
      <alignment horizontal="left" vertical="top" wrapText="1"/>
    </xf>
    <xf numFmtId="1" fontId="18" fillId="8" borderId="2" xfId="0" applyNumberFormat="1" applyFont="1" applyFill="1" applyBorder="1" applyAlignment="1">
      <alignment horizontal="left" vertical="top" wrapText="1"/>
    </xf>
    <xf numFmtId="165" fontId="18" fillId="8" borderId="2" xfId="0" applyNumberFormat="1" applyFont="1" applyFill="1" applyBorder="1" applyAlignment="1">
      <alignment horizontal="left" vertical="top" wrapText="1"/>
    </xf>
    <xf numFmtId="6" fontId="18" fillId="8" borderId="2" xfId="0" applyNumberFormat="1" applyFont="1" applyFill="1" applyBorder="1" applyAlignment="1">
      <alignment horizontal="left" vertical="top" wrapText="1"/>
    </xf>
    <xf numFmtId="0" fontId="18" fillId="8" borderId="10" xfId="0" applyFont="1" applyFill="1" applyBorder="1" applyAlignment="1">
      <alignment horizontal="left" vertical="top" wrapText="1"/>
    </xf>
    <xf numFmtId="5" fontId="18" fillId="8" borderId="2" xfId="0" applyNumberFormat="1" applyFont="1" applyFill="1" applyBorder="1" applyAlignment="1">
      <alignment horizontal="left" vertical="top" wrapText="1"/>
    </xf>
    <xf numFmtId="7" fontId="18" fillId="8" borderId="2" xfId="0" applyNumberFormat="1" applyFont="1" applyFill="1" applyBorder="1" applyAlignment="1">
      <alignment horizontal="left" vertical="top" wrapText="1"/>
    </xf>
    <xf numFmtId="0" fontId="0" fillId="0" borderId="0" xfId="0" applyAlignment="1">
      <alignment horizontal="left" vertical="top"/>
    </xf>
    <xf numFmtId="7" fontId="18" fillId="8" borderId="13" xfId="0" applyNumberFormat="1" applyFont="1" applyFill="1" applyBorder="1" applyAlignment="1">
      <alignment horizontal="left" vertical="top" wrapText="1"/>
    </xf>
    <xf numFmtId="0" fontId="2" fillId="0" borderId="0" xfId="0" applyFont="1" applyAlignment="1">
      <alignment horizontal="left" vertical="top"/>
    </xf>
    <xf numFmtId="49" fontId="18" fillId="8" borderId="1" xfId="0" applyNumberFormat="1" applyFont="1" applyFill="1" applyBorder="1" applyAlignment="1">
      <alignment horizontal="left" vertical="top" wrapText="1"/>
    </xf>
    <xf numFmtId="0" fontId="25" fillId="0" borderId="0" xfId="0" applyFont="1" applyAlignment="1">
      <alignment horizontal="left" vertical="top"/>
    </xf>
    <xf numFmtId="0" fontId="26" fillId="8" borderId="1" xfId="0" applyNumberFormat="1" applyFont="1" applyFill="1" applyBorder="1" applyAlignment="1">
      <alignment horizontal="left" vertical="top" wrapText="1"/>
    </xf>
    <xf numFmtId="49" fontId="26" fillId="8" borderId="1" xfId="0" applyNumberFormat="1" applyFont="1" applyFill="1" applyBorder="1" applyAlignment="1">
      <alignment horizontal="left" vertical="top" wrapText="1"/>
    </xf>
    <xf numFmtId="1" fontId="27" fillId="8" borderId="2" xfId="0" applyNumberFormat="1" applyFont="1" applyFill="1" applyBorder="1" applyAlignment="1">
      <alignment horizontal="left" vertical="top" wrapText="1"/>
    </xf>
    <xf numFmtId="0" fontId="18" fillId="8" borderId="10" xfId="0" applyNumberFormat="1" applyFont="1" applyFill="1" applyBorder="1" applyAlignment="1">
      <alignment horizontal="left" vertical="top" wrapText="1"/>
    </xf>
    <xf numFmtId="12" fontId="28" fillId="8" borderId="1" xfId="0" applyNumberFormat="1" applyFont="1" applyFill="1" applyBorder="1" applyAlignment="1">
      <alignment horizontal="left" vertical="top" wrapText="1"/>
    </xf>
    <xf numFmtId="1" fontId="24" fillId="8" borderId="13" xfId="0" applyNumberFormat="1" applyFont="1" applyFill="1" applyBorder="1" applyAlignment="1">
      <alignment horizontal="left" vertical="top" wrapText="1"/>
    </xf>
    <xf numFmtId="167" fontId="18" fillId="8" borderId="13" xfId="0" applyNumberFormat="1" applyFont="1" applyFill="1" applyBorder="1" applyAlignment="1">
      <alignment horizontal="left" vertical="top" wrapText="1"/>
    </xf>
    <xf numFmtId="49" fontId="24" fillId="8" borderId="13" xfId="0" applyNumberFormat="1" applyFont="1" applyFill="1" applyBorder="1" applyAlignment="1">
      <alignment horizontal="left" vertical="top" wrapText="1"/>
    </xf>
    <xf numFmtId="167" fontId="18" fillId="8" borderId="2" xfId="0" applyNumberFormat="1" applyFont="1" applyFill="1" applyBorder="1" applyAlignment="1">
      <alignment horizontal="left" vertical="top" wrapText="1"/>
    </xf>
    <xf numFmtId="49" fontId="2" fillId="0" borderId="0" xfId="0" applyNumberFormat="1" applyFont="1" applyAlignment="1">
      <alignment horizontal="left" vertical="top"/>
    </xf>
    <xf numFmtId="166" fontId="2" fillId="0" borderId="0" xfId="0" applyNumberFormat="1" applyFont="1" applyAlignment="1">
      <alignment horizontal="left" vertical="top"/>
    </xf>
    <xf numFmtId="0" fontId="22" fillId="2" borderId="0" xfId="1" applyFont="1" applyFill="1" applyAlignment="1" applyProtection="1">
      <alignment horizontal="center" vertical="center"/>
    </xf>
  </cellXfs>
  <cellStyles count="5">
    <cellStyle name="Comma" xfId="2" builtinId="3"/>
    <cellStyle name="Currency 2" xfId="3" xr:uid="{CBCAA203-5E8A-6F4B-A2BB-A2C29D94EC17}"/>
    <cellStyle name="Hyperlink" xfId="1" builtinId="8"/>
    <cellStyle name="Normal" xfId="0" builtinId="0"/>
    <cellStyle name="Normal 2" xfId="4" xr:uid="{40D4E8D0-F720-0446-9CD4-831256D54F38}"/>
  </cellStyles>
  <dxfs count="170">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theme="1"/>
        <name val="Century Gothic"/>
        <family val="1"/>
        <scheme val="none"/>
      </font>
      <numFmt numFmtId="1" formatCode="0"/>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theme="1"/>
        <name val="Century Gothic"/>
        <family val="1"/>
        <scheme val="none"/>
      </font>
      <numFmt numFmtId="1" formatCode="0"/>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theme="1"/>
        <name val="Century Gothic"/>
        <family val="1"/>
        <scheme val="none"/>
      </font>
      <numFmt numFmtId="1" formatCode="0"/>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theme="1"/>
        <name val="Century Gothic"/>
        <family val="1"/>
        <scheme val="none"/>
      </font>
      <numFmt numFmtId="1" formatCode="0"/>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theme="1"/>
        <name val="Century Gothic"/>
        <family val="1"/>
        <scheme val="none"/>
      </font>
      <numFmt numFmtId="1" formatCode="0"/>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0"/>
        <color theme="1"/>
        <name val="Century Gothic"/>
        <family val="1"/>
        <scheme val="none"/>
      </font>
      <fill>
        <patternFill patternType="solid">
          <fgColor indexed="64"/>
          <bgColor theme="8" tint="0.79998168889431442"/>
        </patternFill>
      </fill>
      <alignment horizontal="righ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alignment textRotation="0" wrapText="1" indent="0" justifyLastLine="0" shrinkToFit="0" readingOrder="0"/>
    </dxf>
    <dxf>
      <border>
        <bottom style="thin">
          <color theme="0" tint="-0.24994659260841701"/>
        </bottom>
      </border>
    </dxf>
    <dxf>
      <font>
        <b/>
        <i val="0"/>
        <strike val="0"/>
        <condense val="0"/>
        <extend val="0"/>
        <outline val="0"/>
        <shadow val="0"/>
        <u val="none"/>
        <vertAlign val="baseline"/>
        <sz val="10"/>
        <color theme="1"/>
        <name val="Century Gothic"/>
        <family val="1"/>
        <scheme val="none"/>
      </font>
      <fill>
        <patternFill patternType="solid">
          <fgColor indexed="64"/>
          <bgColor theme="8"/>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bottom/>
        <vertical style="thin">
          <color theme="0" tint="-0.24994659260841701"/>
        </vertical>
        <horizontal style="thin">
          <color theme="0" tint="-0.24994659260841701"/>
        </horizontal>
      </border>
    </dxf>
    <dxf>
      <font>
        <b val="0"/>
        <i val="0"/>
        <strike val="0"/>
        <condense val="0"/>
        <extend val="0"/>
        <outline val="0"/>
        <shadow val="0"/>
        <u val="none"/>
        <vertAlign val="baseline"/>
        <sz val="10"/>
        <color theme="1"/>
        <name val="Century Gothic"/>
        <family val="1"/>
        <scheme val="none"/>
      </font>
      <numFmt numFmtId="0" formatCode="General"/>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entury Gothic"/>
        <family val="1"/>
        <scheme val="none"/>
      </font>
      <numFmt numFmtId="165" formatCode="&quot;$&quot;#,##0.00"/>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entury Gothic"/>
        <family val="1"/>
        <scheme val="none"/>
      </font>
      <numFmt numFmtId="1" formatCode="0"/>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entury Gothic"/>
        <family val="1"/>
        <scheme val="none"/>
      </font>
      <numFmt numFmtId="0" formatCode="General"/>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entury Gothic"/>
        <family val="1"/>
        <scheme val="none"/>
      </font>
      <numFmt numFmtId="1" formatCode="0"/>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entury Gothic"/>
        <family val="1"/>
        <scheme val="none"/>
      </font>
      <numFmt numFmtId="167" formatCode="m/d/yy"/>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entury Gothic"/>
        <family val="1"/>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right style="thin">
          <color theme="0" tint="-0.24994659260841701"/>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strike val="0"/>
        <outline val="0"/>
        <shadow val="0"/>
        <u val="none"/>
        <vertAlign val="baseline"/>
        <sz val="10"/>
        <name val="Century Gothic"/>
        <family val="1"/>
        <scheme val="none"/>
      </font>
      <alignment vertical="center" textRotation="0" wrapText="1" indent="0" justifyLastLine="0" shrinkToFit="0" readingOrder="0"/>
    </dxf>
    <dxf>
      <border>
        <bottom style="thin">
          <color theme="0" tint="-0.24994659260841701"/>
        </bottom>
      </border>
    </dxf>
    <dxf>
      <font>
        <b/>
        <i val="0"/>
        <strike val="0"/>
        <condense val="0"/>
        <extend val="0"/>
        <outline val="0"/>
        <shadow val="0"/>
        <u val="none"/>
        <vertAlign val="baseline"/>
        <sz val="10"/>
        <color theme="1"/>
        <name val="Century Gothic"/>
        <family val="1"/>
        <scheme val="none"/>
      </font>
      <fill>
        <patternFill patternType="solid">
          <fgColor indexed="64"/>
          <bgColor theme="8"/>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0"/>
        <color rgb="FF000000"/>
        <name val="Arial"/>
        <family val="2"/>
        <scheme val="none"/>
      </font>
      <numFmt numFmtId="1" formatCode="0"/>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 formatCode="0"/>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 formatCode="0"/>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65" formatCode="&quot;$&quot;#,##0.00"/>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 formatCode="0"/>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65" formatCode="&quot;$&quot;#,##0.00"/>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30" formatCode="@"/>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30" formatCode="@"/>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30" formatCode="@"/>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30" formatCode="@"/>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67" formatCode="m/d/yy"/>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30" formatCode="@"/>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theme="8" tint="0.79998168889431442"/>
        </patternFill>
      </fill>
      <alignment horizontal="left" vertical="top"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top style="thin">
          <color rgb="FFBFBFBF"/>
        </top>
      </border>
    </dxf>
    <dxf>
      <border diagonalUp="0" diagonalDown="0">
        <left style="thin">
          <color rgb="FFBFBFBF"/>
        </left>
        <right style="thin">
          <color rgb="FFBFBFBF"/>
        </right>
        <top style="thin">
          <color rgb="FFBFBFBF"/>
        </top>
        <bottom style="thin">
          <color rgb="FFBFBFBF"/>
        </bottom>
      </border>
    </dxf>
    <dxf>
      <font>
        <strike val="0"/>
        <outline val="0"/>
        <shadow val="0"/>
        <u val="none"/>
        <vertAlign val="baseline"/>
        <sz val="10"/>
        <color rgb="FF000000"/>
        <name val="Arial"/>
        <family val="2"/>
        <scheme val="none"/>
      </font>
      <alignment horizontal="left" vertical="top" textRotation="0" indent="0" justifyLastLine="0" shrinkToFit="0" readingOrder="0"/>
    </dxf>
    <dxf>
      <border>
        <bottom style="thin">
          <color rgb="FFBFBFBF"/>
        </bottom>
      </border>
    </dxf>
    <dxf>
      <font>
        <b/>
        <i val="0"/>
        <strike val="0"/>
        <condense val="0"/>
        <extend val="0"/>
        <outline val="0"/>
        <shadow val="0"/>
        <u val="none"/>
        <vertAlign val="baseline"/>
        <sz val="10"/>
        <color theme="0"/>
        <name val="Century Gothic"/>
        <family val="1"/>
        <scheme val="none"/>
      </font>
      <fill>
        <patternFill patternType="solid">
          <fgColor indexed="64"/>
          <bgColor theme="3" tint="-0.499984740745262"/>
        </patternFill>
      </fill>
      <alignment horizontal="left" vertical="top" textRotation="0" wrapText="1" indent="0" justifyLastLine="0" shrinkToFit="0" readingOrder="0"/>
      <border diagonalUp="0" diagonalDown="0" outline="0">
        <left style="thin">
          <color theme="0" tint="-0.24994659260841701"/>
        </left>
        <right style="thin">
          <color theme="0" tint="-0.24994659260841701"/>
        </right>
        <top/>
        <bottom/>
      </border>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 formatCode="0"/>
      <fill>
        <patternFill patternType="solid">
          <fgColor indexed="64"/>
          <bgColor theme="8" tint="0.79998168889431442"/>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 formatCode="0"/>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 formatCode="0"/>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65" formatCode="&quot;$&quot;#,##0.00"/>
      <fill>
        <patternFill patternType="solid">
          <fgColor indexed="64"/>
          <bgColor theme="8" tint="0.79998168889431442"/>
        </patternFill>
      </fill>
      <alignment horizontal="right" vertical="center" textRotation="0" wrapText="1" indent="1"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 formatCode="0"/>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65" formatCode="&quot;$&quot;#,##0.00"/>
      <fill>
        <patternFill patternType="solid">
          <fgColor indexed="64"/>
          <bgColor theme="8" tint="0.79998168889431442"/>
        </patternFill>
      </fill>
      <alignment horizontal="righ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167" formatCode="m/d/yy"/>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30" formatCode="@"/>
      <fill>
        <patternFill patternType="solid">
          <fgColor indexed="64"/>
          <bgColor theme="8" tint="0.79998168889431442"/>
        </patternFill>
      </fill>
      <alignment horizontal="left" vertical="center" textRotation="0" wrapText="1" indent="1"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theme="8" tint="0.79998168889431442"/>
        </patternFill>
      </fill>
      <alignment horizontal="center" vertical="center"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color theme="1"/>
        <name val="Arial"/>
        <family val="2"/>
        <scheme val="none"/>
      </font>
      <alignment vertical="center" textRotation="0" justifyLastLine="0" shrinkToFit="0"/>
    </dxf>
    <dxf>
      <border>
        <bottom style="thin">
          <color theme="0" tint="-0.24994659260841701"/>
        </bottom>
      </border>
    </dxf>
    <dxf>
      <font>
        <b/>
        <i val="0"/>
        <strike val="0"/>
        <condense val="0"/>
        <extend val="0"/>
        <outline val="0"/>
        <shadow val="0"/>
        <u val="none"/>
        <vertAlign val="baseline"/>
        <sz val="10"/>
        <color theme="0"/>
        <name val="Century Gothic"/>
        <family val="1"/>
        <scheme val="none"/>
      </font>
      <fill>
        <patternFill patternType="solid">
          <fgColor indexed="64"/>
          <bgColor theme="3" tint="-0.499984740745262"/>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bottom/>
      </border>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s>
  <tableStyles count="0" defaultTableStyle="TableStyleMedium9" defaultPivotStyle="PivotStyleMedium7"/>
  <colors>
    <mruColors>
      <color rgb="FF03C2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https://www.smartsheet.com/try-it?trp=8566&amp;lpv=xls-temp-upsell-img&amp;utm_source=integrated+content&amp;utm_campaign=/free-excel-inventory-templates&amp;utm_medium=inventory+stock+control+8566&amp;lpa=inventory+stock+control+8566&amp;lx=%5bcustom:en-ic-default-lx%5d"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1752600</xdr:colOff>
      <xdr:row>8</xdr:row>
      <xdr:rowOff>1920320</xdr:rowOff>
    </xdr:to>
    <xdr:pic>
      <xdr:nvPicPr>
        <xdr:cNvPr id="3" name="Picture 2">
          <a:hlinkClick xmlns:r="http://schemas.openxmlformats.org/officeDocument/2006/relationships" r:id="rId1"/>
          <a:extLst>
            <a:ext uri="{FF2B5EF4-FFF2-40B4-BE49-F238E27FC236}">
              <a16:creationId xmlns:a16="http://schemas.microsoft.com/office/drawing/2014/main" id="{2B3D79A6-0A13-9341-A69D-A0B6A10D29B2}"/>
            </a:ext>
          </a:extLst>
        </xdr:cNvPr>
        <xdr:cNvPicPr>
          <a:picLocks noChangeAspect="1"/>
        </xdr:cNvPicPr>
      </xdr:nvPicPr>
      <xdr:blipFill>
        <a:blip xmlns:r="http://schemas.openxmlformats.org/officeDocument/2006/relationships" r:embed="rId2"/>
        <a:stretch>
          <a:fillRect/>
        </a:stretch>
      </xdr:blipFill>
      <xdr:spPr>
        <a:xfrm>
          <a:off x="0" y="0"/>
          <a:ext cx="10058400" cy="26854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gaz/OneDrive/Work/Smartsheet_Publishing/Work%20in%20Progress/Free%20Estimate%20Templates/IC-Bid-Tabulation-9256.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d Tabulation"/>
      <sheetName val="Bid Tabulation - BLANK"/>
      <sheetName val="- Disclaimer -"/>
    </sheetNames>
    <sheetDataSet>
      <sheetData sheetId="0">
        <row r="158">
          <cell r="E158">
            <v>9.9000000000000005E-2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E0400C-F6DC-3C48-9963-6647396260E0}" name="Table14" displayName="Table14" ref="B7:O27" totalsRowShown="0" headerRowDxfId="127" dataDxfId="125" headerRowBorderDxfId="126" tableBorderDxfId="124" totalsRowBorderDxfId="123">
  <autoFilter ref="B7:O27" xr:uid="{00000000-0009-0000-0100-000003000000}"/>
  <tableColumns count="14">
    <tableColumn id="12" xr3:uid="{00000000-0010-0000-0000-00000C000000}" name="REORDER (auto-fill)" dataDxfId="122">
      <calculatedColumnFormula>IF(J8&lt;L8,"REORDER","OK")</calculatedColumnFormula>
    </tableColumn>
    <tableColumn id="1" xr3:uid="{00000000-0010-0000-0000-000001000000}" name="ITEM NO." dataDxfId="121"/>
    <tableColumn id="15" xr3:uid="{00000000-0010-0000-0000-00000F000000}" name="DATE OF LAST ORDER" dataDxfId="120"/>
    <tableColumn id="2" xr3:uid="{00000000-0010-0000-0000-000002000000}" name="ITEM NAME" dataDxfId="119"/>
    <tableColumn id="3" xr3:uid="{00000000-0010-0000-0000-000003000000}" name="VENDOR" dataDxfId="118"/>
    <tableColumn id="14" xr3:uid="{00000000-0010-0000-0000-00000E000000}" name="STOCK LOCATION" dataDxfId="117"/>
    <tableColumn id="4" xr3:uid="{00000000-0010-0000-0000-000004000000}" name="DESCRIPTION" dataDxfId="116"/>
    <tableColumn id="5" xr3:uid="{00000000-0010-0000-0000-000005000000}" name="COST PER ITEM" dataDxfId="115"/>
    <tableColumn id="6" xr3:uid="{00000000-0010-0000-0000-000006000000}" name="STOCK QUANTITY" dataDxfId="114"/>
    <tableColumn id="7" xr3:uid="{00000000-0010-0000-0000-000007000000}" name="TOTAL VALUE" dataDxfId="113">
      <calculatedColumnFormula>Table14[[#This Row],[COST PER ITEM]]*Table14[[#This Row],[STOCK QUANTITY]]</calculatedColumnFormula>
    </tableColumn>
    <tableColumn id="8" xr3:uid="{00000000-0010-0000-0000-000008000000}" name="REORDER LEVEL" dataDxfId="112"/>
    <tableColumn id="9" xr3:uid="{00000000-0010-0000-0000-000009000000}" name="DAYS PER REORDER" dataDxfId="111"/>
    <tableColumn id="10" xr3:uid="{00000000-0010-0000-0000-00000A000000}" name="iTEM REORDER QUANTITY" dataDxfId="110"/>
    <tableColumn id="11" xr3:uid="{00000000-0010-0000-0000-00000B000000}" name="ITEM DISCONTINUED?" dataDxfId="10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0A6E34-EBC1-0947-A5C3-E7551BF7C95A}" name="Table144" displayName="Table144" ref="B6:O194" totalsRowShown="0" headerRowDxfId="54" dataDxfId="52" headerRowBorderDxfId="53" tableBorderDxfId="51" totalsRowBorderDxfId="50">
  <autoFilter ref="B6:O194" xr:uid="{00000000-0009-0000-0100-000003000000}"/>
  <tableColumns count="14">
    <tableColumn id="12" xr3:uid="{5DDABB25-CCA0-B341-8286-918E2C4B4486}" name="date of last check" dataDxfId="49">
      <calculatedColumnFormula>IF(J7&lt;#REF!,"REORDER","OK")</calculatedColumnFormula>
    </tableColumn>
    <tableColumn id="1" xr3:uid="{8E25E475-F74B-C948-A61A-A55BF1579487}" name="ITEM NO." dataDxfId="48"/>
    <tableColumn id="15" xr3:uid="{0520A54A-19E1-E24D-97BB-B52BA79267A0}" name="DATE OF LATEST STOCK CHECK" dataDxfId="47"/>
    <tableColumn id="2" xr3:uid="{B90A263F-AC03-5B4C-A469-BB45BE385064}" name="ITEM NAME" dataDxfId="46"/>
    <tableColumn id="3" xr3:uid="{0C60B349-A16D-124F-809B-F19676E8953D}" name="PERSON CHECKING" dataDxfId="45"/>
    <tableColumn id="14" xr3:uid="{2132729C-36F1-FD41-A619-6E2DBAE9347E}" name="STOCK LOCATION" dataDxfId="44"/>
    <tableColumn id="4" xr3:uid="{3ADFF74C-89F5-4248-B965-AF725ABCDBF7}" name="DESCRIPTION" dataDxfId="43"/>
    <tableColumn id="5" xr3:uid="{03C6C268-BC39-754E-9D6B-D519EB440237}" name="COST PER ITEM" dataDxfId="42"/>
    <tableColumn id="6" xr3:uid="{F0650D87-1B5A-8148-B9A4-64A2CF0B727E}" name="STOCK QUANTITY" dataDxfId="41"/>
    <tableColumn id="7" xr3:uid="{374F7DCD-897B-C04A-8E8E-BDE3BFB239DF}" name="TOTAL VALUE" dataDxfId="40">
      <calculatedColumnFormula>Table144[[#This Row],[COST PER ITEM]]*Table144[[#This Row],[STOCK QUANTITY]]</calculatedColumnFormula>
    </tableColumn>
    <tableColumn id="9" xr3:uid="{17F7DD7D-85D7-3042-AB62-5AA779C6EFDD}" name="DAYS PER REORDER" dataDxfId="39"/>
    <tableColumn id="10" xr3:uid="{CEB8A939-FC0A-E942-B410-AFC2A29D2CA7}" name="ITEM MISSING" dataDxfId="38"/>
    <tableColumn id="11" xr3:uid="{BBE260D6-BCEE-344E-88F6-7FA5CCB0B79D}" name="DISCOVERY DATE" dataDxfId="37"/>
    <tableColumn id="8" xr3:uid="{B69DDCF3-0B7C-4F32-9A94-CD163EFC9A7D}" name="COMMENT" dataDxfId="3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8188866-6691-EB44-8BAC-7160ACA678C0}" name="Table1" displayName="Table1" ref="B5:L33" totalsRowShown="0" headerRowDxfId="35" dataDxfId="33" headerRowBorderDxfId="34" tableBorderDxfId="32" totalsRowBorderDxfId="31">
  <autoFilter ref="B5:L33" xr:uid="{00000000-0009-0000-0100-000001000000}"/>
  <tableColumns count="11">
    <tableColumn id="1" xr3:uid="{00000000-0010-0000-0000-000001000000}" name="ITEM NO." dataDxfId="30"/>
    <tableColumn id="12" xr3:uid="{00000000-0010-0000-0000-00000C000000}" name="ITEM NAME" dataDxfId="29"/>
    <tableColumn id="15" xr3:uid="{00000000-0010-0000-0000-00000F000000}" name=" DESCRIPTION" dataDxfId="28"/>
    <tableColumn id="3" xr3:uid="{00000000-0010-0000-0000-000003000000}" name="AREA" dataDxfId="27"/>
    <tableColumn id="13" xr3:uid="{00000000-0010-0000-0000-00000D000000}" name="SHELF / BIN" dataDxfId="26"/>
    <tableColumn id="4" xr3:uid="{00000000-0010-0000-0000-000004000000}" name="VENDOR" dataDxfId="25"/>
    <tableColumn id="6" xr3:uid="{00000000-0010-0000-0000-000006000000}" name="VENDOR ITEM NO." dataDxfId="24"/>
    <tableColumn id="16" xr3:uid="{00000000-0010-0000-0000-000010000000}" name="UNIT" dataDxfId="23"/>
    <tableColumn id="8" xr3:uid="{00000000-0010-0000-0000-000008000000}" name="QTY" dataDxfId="22"/>
    <tableColumn id="17" xr3:uid="{00000000-0010-0000-0000-000011000000}" name="ITEM AREA" dataDxfId="21"/>
    <tableColumn id="9" xr3:uid="{00000000-0010-0000-0000-000009000000}" name="ITEM SHELF / BIN" dataDxfId="2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D1D7A6-E6BE-F14B-A60E-EA663F8116A4}" name="Table1352" displayName="Table1352" ref="B4:P49" totalsRowShown="0" headerRowDxfId="19" dataDxfId="17" headerRowBorderDxfId="18" tableBorderDxfId="16" totalsRowBorderDxfId="15">
  <autoFilter ref="B4:P49" xr:uid="{00000000-0009-0000-0100-000004000000}"/>
  <tableColumns count="15">
    <tableColumn id="1" xr3:uid="{00000000-0010-0000-0100-000001000000}" name="VENDOR NAME" dataDxfId="14"/>
    <tableColumn id="2" xr3:uid="{00000000-0010-0000-0100-000002000000}" name="PRODUCT NAME" dataDxfId="13"/>
    <tableColumn id="14" xr3:uid="{00000000-0010-0000-0100-00000E000000}" name="WEB LINK" dataDxfId="12"/>
    <tableColumn id="3" xr3:uid="{00000000-0010-0000-0100-000003000000}" name="DESCRIPTION" dataDxfId="11"/>
    <tableColumn id="13" xr3:uid="{00000000-0010-0000-0100-00000D000000}" name="COST" dataDxfId="10"/>
    <tableColumn id="4" xr3:uid="{00000000-0010-0000-0100-000004000000}" name="LEAD TIME IN DAYS" dataDxfId="9"/>
    <tableColumn id="15" xr3:uid="{00000000-0010-0000-0100-00000F000000}" name="CONTACT NAME" dataDxfId="8"/>
    <tableColumn id="6" xr3:uid="{00000000-0010-0000-0100-000006000000}" name="EMAIL ADDRESS" dataDxfId="7"/>
    <tableColumn id="16" xr3:uid="{00000000-0010-0000-0100-000010000000}" name="PHONE" dataDxfId="6"/>
    <tableColumn id="8" xr3:uid="{00000000-0010-0000-0100-000008000000}" name="FAX" dataDxfId="5"/>
    <tableColumn id="9" xr3:uid="{00000000-0010-0000-0100-000009000000}" name="MAILING ADDRESS" dataDxfId="4"/>
    <tableColumn id="17" xr3:uid="{00000000-0010-0000-0100-000011000000}" name="CITY" dataDxfId="3"/>
    <tableColumn id="18" xr3:uid="{00000000-0010-0000-0100-000012000000}" name="STATE" dataDxfId="2"/>
    <tableColumn id="19" xr3:uid="{00000000-0010-0000-0100-000013000000}" name="ZIP" dataDxfId="1"/>
    <tableColumn id="20" xr3:uid="{00000000-0010-0000-0100-000014000000}" name="COUNTRY"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4E241-C3F6-7549-900E-29CB79C93E81}">
  <sheetPr>
    <tabColor theme="0" tint="-0.499984740745262"/>
    <pageSetUpPr fitToPage="1"/>
  </sheetPr>
  <dimension ref="A1:P30"/>
  <sheetViews>
    <sheetView showGridLines="0" topLeftCell="C1" zoomScaleNormal="100" zoomScalePageLayoutView="75" workbookViewId="0">
      <pane ySplit="1" topLeftCell="A9" activePane="bottomLeft" state="frozen"/>
      <selection pane="bottomLeft" activeCell="A11" sqref="A11:XFD11"/>
    </sheetView>
  </sheetViews>
  <sheetFormatPr defaultColWidth="10.875" defaultRowHeight="15" x14ac:dyDescent="0.2"/>
  <cols>
    <col min="1" max="1" width="3.375" style="1" customWidth="1"/>
    <col min="2" max="2" width="12.5" style="2" customWidth="1"/>
    <col min="3" max="3" width="15.125" style="1" customWidth="1"/>
    <col min="4" max="4" width="13.125" style="1" customWidth="1"/>
    <col min="5" max="5" width="20.625" style="1" customWidth="1"/>
    <col min="6" max="6" width="21.375" style="1" customWidth="1"/>
    <col min="7" max="7" width="22.875" style="1" customWidth="1"/>
    <col min="8" max="8" width="27.625" style="1" customWidth="1"/>
    <col min="9" max="9" width="14.875" style="2" customWidth="1"/>
    <col min="10" max="10" width="12.5" style="2" customWidth="1"/>
    <col min="11" max="11" width="13.625" style="1" customWidth="1"/>
    <col min="12" max="12" width="13.125" style="2" customWidth="1"/>
    <col min="13" max="13" width="14.375" style="86" customWidth="1"/>
    <col min="14" max="14" width="19.125" style="2" customWidth="1"/>
    <col min="15" max="15" width="18.125" style="1" customWidth="1"/>
    <col min="16" max="16" width="3.375" style="1" customWidth="1"/>
    <col min="17" max="16384" width="10.875" style="1"/>
  </cols>
  <sheetData>
    <row r="1" spans="2:16" ht="210.75" hidden="1" customHeight="1" x14ac:dyDescent="0.2"/>
    <row r="2" spans="2:16" s="87" customFormat="1" ht="50.1" customHeight="1" x14ac:dyDescent="0.2">
      <c r="B2" s="40" t="s">
        <v>88</v>
      </c>
      <c r="C2" s="88"/>
      <c r="D2" s="88"/>
      <c r="E2" s="88"/>
      <c r="F2" s="88"/>
      <c r="G2" s="89"/>
      <c r="H2" s="90"/>
      <c r="I2" s="91"/>
      <c r="J2" s="92"/>
      <c r="K2" s="92"/>
      <c r="M2" s="91"/>
      <c r="N2" s="92"/>
      <c r="O2" s="92"/>
    </row>
    <row r="3" spans="2:16" s="87" customFormat="1" ht="9" customHeight="1" x14ac:dyDescent="0.2">
      <c r="B3" s="40"/>
      <c r="C3" s="88"/>
      <c r="D3" s="88"/>
      <c r="E3" s="88"/>
      <c r="I3" s="91"/>
      <c r="J3" s="92"/>
      <c r="K3" s="92"/>
      <c r="M3" s="91"/>
      <c r="N3" s="92"/>
      <c r="O3" s="92"/>
    </row>
    <row r="4" spans="2:16" s="87" customFormat="1" ht="1.5" customHeight="1" x14ac:dyDescent="0.2">
      <c r="B4" s="26" t="s">
        <v>45</v>
      </c>
      <c r="C4" s="25"/>
      <c r="D4" s="25"/>
      <c r="E4" s="25"/>
      <c r="H4" s="90"/>
      <c r="I4" s="91"/>
      <c r="J4" s="92"/>
      <c r="K4" s="92"/>
      <c r="M4" s="91"/>
      <c r="N4" s="92"/>
      <c r="O4" s="92"/>
    </row>
    <row r="5" spans="2:16" s="87" customFormat="1" ht="18" hidden="1" customHeight="1" x14ac:dyDescent="0.2">
      <c r="B5" s="126">
        <f>SUM(Table14[TOTAL VALUE])</f>
        <v>13550</v>
      </c>
      <c r="C5" s="53" t="s">
        <v>44</v>
      </c>
      <c r="D5" s="53"/>
      <c r="E5" s="53"/>
      <c r="F5" s="88"/>
      <c r="G5" s="89"/>
      <c r="H5" s="90"/>
      <c r="I5" s="91"/>
      <c r="J5" s="92"/>
      <c r="K5" s="92"/>
      <c r="M5" s="91"/>
      <c r="N5" s="93"/>
      <c r="O5" s="94"/>
    </row>
    <row r="6" spans="2:16" s="87" customFormat="1" ht="18" hidden="1" customHeight="1" x14ac:dyDescent="0.2">
      <c r="B6" s="95"/>
      <c r="I6" s="96"/>
      <c r="J6" s="95"/>
      <c r="L6" s="95"/>
      <c r="M6" s="91"/>
      <c r="N6" s="95"/>
    </row>
    <row r="7" spans="2:16" s="101" customFormat="1" ht="49.5" hidden="1" customHeight="1" x14ac:dyDescent="0.25">
      <c r="B7" s="61" t="s">
        <v>78</v>
      </c>
      <c r="C7" s="62" t="s">
        <v>5</v>
      </c>
      <c r="D7" s="62" t="s">
        <v>43</v>
      </c>
      <c r="E7" s="62" t="s">
        <v>37</v>
      </c>
      <c r="F7" s="62" t="s">
        <v>38</v>
      </c>
      <c r="G7" s="62" t="s">
        <v>39</v>
      </c>
      <c r="H7" s="62" t="s">
        <v>6</v>
      </c>
      <c r="I7" s="62" t="s">
        <v>9</v>
      </c>
      <c r="J7" s="62" t="s">
        <v>7</v>
      </c>
      <c r="K7" s="62" t="s">
        <v>8</v>
      </c>
      <c r="L7" s="62" t="s">
        <v>10</v>
      </c>
      <c r="M7" s="62" t="s">
        <v>79</v>
      </c>
      <c r="N7" s="103" t="s">
        <v>87</v>
      </c>
      <c r="O7" s="104" t="s">
        <v>86</v>
      </c>
      <c r="P7" s="102"/>
    </row>
    <row r="8" spans="2:16" s="87" customFormat="1" ht="18" hidden="1" customHeight="1" x14ac:dyDescent="0.2">
      <c r="B8" s="97" t="str">
        <f t="shared" ref="B8:B27" si="0">IF(J8&lt;L8,"REORDER","OK")</f>
        <v>OK</v>
      </c>
      <c r="C8" s="109" t="s">
        <v>11</v>
      </c>
      <c r="D8" s="98">
        <v>42510</v>
      </c>
      <c r="E8" s="109" t="s">
        <v>19</v>
      </c>
      <c r="F8" s="109" t="s">
        <v>27</v>
      </c>
      <c r="G8" s="109" t="s">
        <v>40</v>
      </c>
      <c r="H8" s="109" t="s">
        <v>28</v>
      </c>
      <c r="I8" s="111">
        <v>10</v>
      </c>
      <c r="J8" s="99">
        <v>200</v>
      </c>
      <c r="K8" s="111">
        <f>Table14[[#This Row],[COST PER ITEM]]*Table14[[#This Row],[STOCK QUANTITY]]</f>
        <v>2000</v>
      </c>
      <c r="L8" s="99">
        <v>50</v>
      </c>
      <c r="M8" s="99">
        <v>14</v>
      </c>
      <c r="N8" s="99">
        <v>100</v>
      </c>
      <c r="O8" s="100" t="s">
        <v>36</v>
      </c>
    </row>
    <row r="9" spans="2:16" s="87" customFormat="1" ht="180" customHeight="1" x14ac:dyDescent="0.2">
      <c r="B9" s="105" t="str">
        <f t="shared" si="0"/>
        <v>OK</v>
      </c>
      <c r="C9" s="110" t="s">
        <v>12</v>
      </c>
      <c r="D9" s="106">
        <v>42510</v>
      </c>
      <c r="E9" s="110" t="s">
        <v>20</v>
      </c>
      <c r="F9" s="110" t="s">
        <v>27</v>
      </c>
      <c r="G9" s="110" t="s">
        <v>41</v>
      </c>
      <c r="H9" s="110" t="s">
        <v>29</v>
      </c>
      <c r="I9" s="112">
        <v>20</v>
      </c>
      <c r="J9" s="107">
        <v>100</v>
      </c>
      <c r="K9" s="112">
        <f>Table14[[#This Row],[COST PER ITEM]]*Table14[[#This Row],[STOCK QUANTITY]]</f>
        <v>2000</v>
      </c>
      <c r="L9" s="107">
        <v>50</v>
      </c>
      <c r="M9" s="107">
        <v>30</v>
      </c>
      <c r="N9" s="107">
        <v>20</v>
      </c>
      <c r="O9" s="108"/>
    </row>
    <row r="10" spans="2:16" s="87" customFormat="1" ht="18" customHeight="1" x14ac:dyDescent="0.2">
      <c r="B10" s="97" t="str">
        <f t="shared" si="0"/>
        <v>REORDER</v>
      </c>
      <c r="C10" s="109" t="s">
        <v>13</v>
      </c>
      <c r="D10" s="98">
        <v>42510</v>
      </c>
      <c r="E10" s="109" t="s">
        <v>21</v>
      </c>
      <c r="F10" s="109" t="s">
        <v>27</v>
      </c>
      <c r="G10" s="109" t="s">
        <v>42</v>
      </c>
      <c r="H10" s="109" t="s">
        <v>30</v>
      </c>
      <c r="I10" s="111">
        <v>30</v>
      </c>
      <c r="J10" s="99">
        <v>45</v>
      </c>
      <c r="K10" s="111">
        <f>Table14[[#This Row],[COST PER ITEM]]*Table14[[#This Row],[STOCK QUANTITY]]</f>
        <v>1350</v>
      </c>
      <c r="L10" s="99">
        <v>50</v>
      </c>
      <c r="M10" s="99">
        <v>2</v>
      </c>
      <c r="N10" s="99">
        <v>50</v>
      </c>
      <c r="O10" s="100"/>
    </row>
    <row r="11" spans="2:16" s="87" customFormat="1" ht="18" customHeight="1" x14ac:dyDescent="0.2">
      <c r="B11" s="105" t="str">
        <f t="shared" si="0"/>
        <v>REORDER</v>
      </c>
      <c r="C11" s="110" t="s">
        <v>14</v>
      </c>
      <c r="D11" s="106">
        <v>42510</v>
      </c>
      <c r="E11" s="110" t="s">
        <v>22</v>
      </c>
      <c r="F11" s="110" t="s">
        <v>27</v>
      </c>
      <c r="G11" s="110" t="s">
        <v>40</v>
      </c>
      <c r="H11" s="110" t="s">
        <v>31</v>
      </c>
      <c r="I11" s="112">
        <v>10</v>
      </c>
      <c r="J11" s="107">
        <v>25</v>
      </c>
      <c r="K11" s="112">
        <f>Table14[[#This Row],[COST PER ITEM]]*Table14[[#This Row],[STOCK QUANTITY]]</f>
        <v>250</v>
      </c>
      <c r="L11" s="107">
        <v>50</v>
      </c>
      <c r="M11" s="107">
        <v>14</v>
      </c>
      <c r="N11" s="107">
        <v>10</v>
      </c>
      <c r="O11" s="108"/>
    </row>
    <row r="12" spans="2:16" s="87" customFormat="1" ht="18" customHeight="1" x14ac:dyDescent="0.2">
      <c r="B12" s="97" t="str">
        <f t="shared" si="0"/>
        <v>OK</v>
      </c>
      <c r="C12" s="109" t="s">
        <v>15</v>
      </c>
      <c r="D12" s="98">
        <v>42510</v>
      </c>
      <c r="E12" s="109" t="s">
        <v>23</v>
      </c>
      <c r="F12" s="109" t="s">
        <v>27</v>
      </c>
      <c r="G12" s="109" t="s">
        <v>41</v>
      </c>
      <c r="H12" s="109" t="s">
        <v>32</v>
      </c>
      <c r="I12" s="111">
        <v>20</v>
      </c>
      <c r="J12" s="99">
        <v>200</v>
      </c>
      <c r="K12" s="111">
        <f>Table14[[#This Row],[COST PER ITEM]]*Table14[[#This Row],[STOCK QUANTITY]]</f>
        <v>4000</v>
      </c>
      <c r="L12" s="99">
        <v>50</v>
      </c>
      <c r="M12" s="99">
        <v>30</v>
      </c>
      <c r="N12" s="99">
        <v>100</v>
      </c>
      <c r="O12" s="100"/>
    </row>
    <row r="13" spans="2:16" s="87" customFormat="1" ht="18" customHeight="1" x14ac:dyDescent="0.2">
      <c r="B13" s="105" t="str">
        <f t="shared" si="0"/>
        <v>OK</v>
      </c>
      <c r="C13" s="110" t="s">
        <v>16</v>
      </c>
      <c r="D13" s="106">
        <v>42510</v>
      </c>
      <c r="E13" s="110" t="s">
        <v>24</v>
      </c>
      <c r="F13" s="110" t="s">
        <v>27</v>
      </c>
      <c r="G13" s="110" t="s">
        <v>42</v>
      </c>
      <c r="H13" s="110" t="s">
        <v>33</v>
      </c>
      <c r="I13" s="112">
        <v>30</v>
      </c>
      <c r="J13" s="107">
        <v>100</v>
      </c>
      <c r="K13" s="112">
        <f>Table14[[#This Row],[COST PER ITEM]]*Table14[[#This Row],[STOCK QUANTITY]]</f>
        <v>3000</v>
      </c>
      <c r="L13" s="107">
        <v>50</v>
      </c>
      <c r="M13" s="107">
        <v>2</v>
      </c>
      <c r="N13" s="107">
        <v>20</v>
      </c>
      <c r="O13" s="108"/>
    </row>
    <row r="14" spans="2:16" s="87" customFormat="1" ht="18" customHeight="1" x14ac:dyDescent="0.2">
      <c r="B14" s="97" t="str">
        <f t="shared" si="0"/>
        <v>REORDER</v>
      </c>
      <c r="C14" s="109" t="s">
        <v>17</v>
      </c>
      <c r="D14" s="98">
        <v>42510</v>
      </c>
      <c r="E14" s="109" t="s">
        <v>25</v>
      </c>
      <c r="F14" s="109" t="s">
        <v>27</v>
      </c>
      <c r="G14" s="109" t="s">
        <v>40</v>
      </c>
      <c r="H14" s="109" t="s">
        <v>34</v>
      </c>
      <c r="I14" s="111">
        <v>10</v>
      </c>
      <c r="J14" s="99">
        <v>45</v>
      </c>
      <c r="K14" s="111">
        <f>Table14[[#This Row],[COST PER ITEM]]*Table14[[#This Row],[STOCK QUANTITY]]</f>
        <v>450</v>
      </c>
      <c r="L14" s="99">
        <v>50</v>
      </c>
      <c r="M14" s="99">
        <v>14</v>
      </c>
      <c r="N14" s="99">
        <v>50</v>
      </c>
      <c r="O14" s="100" t="s">
        <v>36</v>
      </c>
    </row>
    <row r="15" spans="2:16" s="87" customFormat="1" ht="18" customHeight="1" x14ac:dyDescent="0.2">
      <c r="B15" s="105" t="str">
        <f t="shared" si="0"/>
        <v>REORDER</v>
      </c>
      <c r="C15" s="110" t="s">
        <v>18</v>
      </c>
      <c r="D15" s="106">
        <v>42510</v>
      </c>
      <c r="E15" s="110" t="s">
        <v>26</v>
      </c>
      <c r="F15" s="110" t="s">
        <v>27</v>
      </c>
      <c r="G15" s="110" t="s">
        <v>42</v>
      </c>
      <c r="H15" s="110" t="s">
        <v>35</v>
      </c>
      <c r="I15" s="112">
        <v>20</v>
      </c>
      <c r="J15" s="107">
        <v>25</v>
      </c>
      <c r="K15" s="112">
        <f>Table14[[#This Row],[COST PER ITEM]]*Table14[[#This Row],[STOCK QUANTITY]]</f>
        <v>500</v>
      </c>
      <c r="L15" s="107">
        <v>50</v>
      </c>
      <c r="M15" s="107">
        <v>30</v>
      </c>
      <c r="N15" s="107">
        <v>10</v>
      </c>
      <c r="O15" s="108"/>
    </row>
    <row r="16" spans="2:16" s="87" customFormat="1" ht="18" customHeight="1" x14ac:dyDescent="0.2">
      <c r="B16" s="97" t="str">
        <f t="shared" si="0"/>
        <v>OK</v>
      </c>
      <c r="C16" s="109"/>
      <c r="D16" s="98"/>
      <c r="E16" s="109"/>
      <c r="F16" s="109"/>
      <c r="G16" s="109"/>
      <c r="H16" s="109"/>
      <c r="I16" s="111"/>
      <c r="J16" s="99"/>
      <c r="K16" s="111">
        <f>Table14[[#This Row],[COST PER ITEM]]*Table14[[#This Row],[STOCK QUANTITY]]</f>
        <v>0</v>
      </c>
      <c r="L16" s="99"/>
      <c r="M16" s="99"/>
      <c r="N16" s="99"/>
      <c r="O16" s="100"/>
    </row>
    <row r="17" spans="1:15" s="87" customFormat="1" ht="18" customHeight="1" x14ac:dyDescent="0.2">
      <c r="B17" s="105" t="str">
        <f t="shared" si="0"/>
        <v>OK</v>
      </c>
      <c r="C17" s="110"/>
      <c r="D17" s="106"/>
      <c r="E17" s="110"/>
      <c r="F17" s="110"/>
      <c r="G17" s="110"/>
      <c r="H17" s="110"/>
      <c r="I17" s="112"/>
      <c r="J17" s="107"/>
      <c r="K17" s="112">
        <f>Table14[[#This Row],[COST PER ITEM]]*Table14[[#This Row],[STOCK QUANTITY]]</f>
        <v>0</v>
      </c>
      <c r="L17" s="107"/>
      <c r="M17" s="107"/>
      <c r="N17" s="107"/>
      <c r="O17" s="108"/>
    </row>
    <row r="18" spans="1:15" s="87" customFormat="1" ht="18" customHeight="1" x14ac:dyDescent="0.2">
      <c r="B18" s="97" t="str">
        <f t="shared" si="0"/>
        <v>OK</v>
      </c>
      <c r="C18" s="109"/>
      <c r="D18" s="98"/>
      <c r="E18" s="109"/>
      <c r="F18" s="109"/>
      <c r="G18" s="109"/>
      <c r="H18" s="109"/>
      <c r="I18" s="111"/>
      <c r="J18" s="99"/>
      <c r="K18" s="111">
        <f>Table14[[#This Row],[COST PER ITEM]]*Table14[[#This Row],[STOCK QUANTITY]]</f>
        <v>0</v>
      </c>
      <c r="L18" s="99"/>
      <c r="M18" s="99"/>
      <c r="N18" s="99"/>
      <c r="O18" s="100"/>
    </row>
    <row r="19" spans="1:15" s="87" customFormat="1" ht="18" customHeight="1" x14ac:dyDescent="0.2">
      <c r="B19" s="105" t="str">
        <f t="shared" si="0"/>
        <v>OK</v>
      </c>
      <c r="C19" s="110"/>
      <c r="D19" s="106"/>
      <c r="E19" s="110"/>
      <c r="F19" s="110"/>
      <c r="G19" s="110"/>
      <c r="H19" s="110"/>
      <c r="I19" s="112"/>
      <c r="J19" s="107"/>
      <c r="K19" s="112">
        <f>Table14[[#This Row],[COST PER ITEM]]*Table14[[#This Row],[STOCK QUANTITY]]</f>
        <v>0</v>
      </c>
      <c r="L19" s="107"/>
      <c r="M19" s="107"/>
      <c r="N19" s="107"/>
      <c r="O19" s="108"/>
    </row>
    <row r="20" spans="1:15" s="87" customFormat="1" ht="18" customHeight="1" x14ac:dyDescent="0.2">
      <c r="B20" s="97" t="str">
        <f t="shared" si="0"/>
        <v>OK</v>
      </c>
      <c r="C20" s="109"/>
      <c r="D20" s="98"/>
      <c r="E20" s="109"/>
      <c r="F20" s="109"/>
      <c r="G20" s="109"/>
      <c r="H20" s="109"/>
      <c r="I20" s="111"/>
      <c r="J20" s="99"/>
      <c r="K20" s="111">
        <f>Table14[[#This Row],[COST PER ITEM]]*Table14[[#This Row],[STOCK QUANTITY]]</f>
        <v>0</v>
      </c>
      <c r="L20" s="99"/>
      <c r="M20" s="99"/>
      <c r="N20" s="99"/>
      <c r="O20" s="100"/>
    </row>
    <row r="21" spans="1:15" s="87" customFormat="1" ht="18" customHeight="1" x14ac:dyDescent="0.2">
      <c r="B21" s="105" t="str">
        <f t="shared" si="0"/>
        <v>OK</v>
      </c>
      <c r="C21" s="110"/>
      <c r="D21" s="106"/>
      <c r="E21" s="110"/>
      <c r="F21" s="110"/>
      <c r="G21" s="110"/>
      <c r="H21" s="110"/>
      <c r="I21" s="112"/>
      <c r="J21" s="107"/>
      <c r="K21" s="112">
        <f>Table14[[#This Row],[COST PER ITEM]]*Table14[[#This Row],[STOCK QUANTITY]]</f>
        <v>0</v>
      </c>
      <c r="L21" s="107"/>
      <c r="M21" s="107"/>
      <c r="N21" s="107"/>
      <c r="O21" s="108"/>
    </row>
    <row r="22" spans="1:15" s="87" customFormat="1" ht="18" customHeight="1" x14ac:dyDescent="0.2">
      <c r="B22" s="97" t="str">
        <f t="shared" si="0"/>
        <v>OK</v>
      </c>
      <c r="C22" s="109"/>
      <c r="D22" s="98"/>
      <c r="E22" s="109"/>
      <c r="F22" s="109"/>
      <c r="G22" s="109"/>
      <c r="H22" s="109"/>
      <c r="I22" s="111"/>
      <c r="J22" s="99"/>
      <c r="K22" s="111">
        <f>Table14[[#This Row],[COST PER ITEM]]*Table14[[#This Row],[STOCK QUANTITY]]</f>
        <v>0</v>
      </c>
      <c r="L22" s="99"/>
      <c r="M22" s="99"/>
      <c r="N22" s="99"/>
      <c r="O22" s="100"/>
    </row>
    <row r="23" spans="1:15" s="87" customFormat="1" ht="18" customHeight="1" x14ac:dyDescent="0.2">
      <c r="B23" s="105" t="str">
        <f t="shared" si="0"/>
        <v>OK</v>
      </c>
      <c r="C23" s="110"/>
      <c r="D23" s="106"/>
      <c r="E23" s="110"/>
      <c r="F23" s="110"/>
      <c r="G23" s="110"/>
      <c r="H23" s="110"/>
      <c r="I23" s="112"/>
      <c r="J23" s="107"/>
      <c r="K23" s="112">
        <f>Table14[[#This Row],[COST PER ITEM]]*Table14[[#This Row],[STOCK QUANTITY]]</f>
        <v>0</v>
      </c>
      <c r="L23" s="107"/>
      <c r="M23" s="107"/>
      <c r="N23" s="107"/>
      <c r="O23" s="108"/>
    </row>
    <row r="24" spans="1:15" s="87" customFormat="1" ht="18" customHeight="1" x14ac:dyDescent="0.2">
      <c r="B24" s="97" t="str">
        <f t="shared" si="0"/>
        <v>OK</v>
      </c>
      <c r="C24" s="109"/>
      <c r="D24" s="98"/>
      <c r="E24" s="109"/>
      <c r="F24" s="109"/>
      <c r="G24" s="109"/>
      <c r="H24" s="109"/>
      <c r="I24" s="111"/>
      <c r="J24" s="99"/>
      <c r="K24" s="111">
        <f>Table14[[#This Row],[COST PER ITEM]]*Table14[[#This Row],[STOCK QUANTITY]]</f>
        <v>0</v>
      </c>
      <c r="L24" s="99"/>
      <c r="M24" s="99"/>
      <c r="N24" s="99"/>
      <c r="O24" s="100"/>
    </row>
    <row r="25" spans="1:15" s="87" customFormat="1" ht="18" customHeight="1" x14ac:dyDescent="0.2">
      <c r="B25" s="105" t="str">
        <f t="shared" si="0"/>
        <v>OK</v>
      </c>
      <c r="C25" s="110"/>
      <c r="D25" s="106"/>
      <c r="E25" s="110"/>
      <c r="F25" s="110"/>
      <c r="G25" s="110"/>
      <c r="H25" s="110"/>
      <c r="I25" s="112"/>
      <c r="J25" s="107"/>
      <c r="K25" s="112">
        <f>Table14[[#This Row],[COST PER ITEM]]*Table14[[#This Row],[STOCK QUANTITY]]</f>
        <v>0</v>
      </c>
      <c r="L25" s="107"/>
      <c r="M25" s="107"/>
      <c r="N25" s="107"/>
      <c r="O25" s="108"/>
    </row>
    <row r="26" spans="1:15" s="87" customFormat="1" ht="18" customHeight="1" x14ac:dyDescent="0.2">
      <c r="B26" s="97" t="str">
        <f t="shared" si="0"/>
        <v>OK</v>
      </c>
      <c r="C26" s="109"/>
      <c r="D26" s="98"/>
      <c r="E26" s="109"/>
      <c r="F26" s="109"/>
      <c r="G26" s="109"/>
      <c r="H26" s="109"/>
      <c r="I26" s="111"/>
      <c r="J26" s="99"/>
      <c r="K26" s="111">
        <f>Table14[[#This Row],[COST PER ITEM]]*Table14[[#This Row],[STOCK QUANTITY]]</f>
        <v>0</v>
      </c>
      <c r="L26" s="99"/>
      <c r="M26" s="99"/>
      <c r="N26" s="99"/>
      <c r="O26" s="100"/>
    </row>
    <row r="27" spans="1:15" s="87" customFormat="1" ht="18" customHeight="1" x14ac:dyDescent="0.2">
      <c r="B27" s="105" t="str">
        <f t="shared" si="0"/>
        <v>OK</v>
      </c>
      <c r="C27" s="110"/>
      <c r="D27" s="106"/>
      <c r="E27" s="110"/>
      <c r="F27" s="110"/>
      <c r="G27" s="110"/>
      <c r="H27" s="110"/>
      <c r="I27" s="112"/>
      <c r="J27" s="107"/>
      <c r="K27" s="112">
        <f>Table14[[#This Row],[COST PER ITEM]]*Table14[[#This Row],[STOCK QUANTITY]]</f>
        <v>0</v>
      </c>
      <c r="L27" s="107"/>
      <c r="M27" s="107"/>
      <c r="N27" s="107"/>
      <c r="O27" s="108"/>
    </row>
    <row r="28" spans="1:15" ht="18" customHeight="1" x14ac:dyDescent="0.25">
      <c r="A28"/>
      <c r="B28"/>
      <c r="C28"/>
      <c r="D28"/>
      <c r="E28"/>
      <c r="F28"/>
      <c r="G28" s="44"/>
      <c r="H28" s="2"/>
      <c r="I28" s="1"/>
      <c r="J28" s="1"/>
      <c r="K28" s="43"/>
      <c r="M28" s="1"/>
      <c r="N28" s="1"/>
      <c r="O28" s="2"/>
    </row>
    <row r="29" spans="1:15" ht="50.1" customHeight="1" x14ac:dyDescent="0.2">
      <c r="B29" s="195"/>
      <c r="C29" s="195"/>
      <c r="D29" s="195"/>
      <c r="E29" s="195"/>
      <c r="F29" s="195"/>
      <c r="G29" s="195"/>
      <c r="H29" s="195"/>
      <c r="I29" s="195"/>
      <c r="J29" s="195"/>
      <c r="K29" s="195"/>
      <c r="L29" s="195"/>
      <c r="M29" s="195"/>
      <c r="N29" s="195"/>
      <c r="O29" s="195"/>
    </row>
    <row r="30" spans="1:15" ht="15.95" customHeight="1" x14ac:dyDescent="0.25">
      <c r="A30"/>
      <c r="B30" s="45"/>
      <c r="C30" s="45"/>
      <c r="D30" s="45"/>
      <c r="E30" s="45"/>
      <c r="F30" s="45"/>
      <c r="G30" s="44"/>
      <c r="H30" s="2"/>
      <c r="I30" s="1"/>
      <c r="J30" s="1"/>
      <c r="K30" s="43"/>
      <c r="M30" s="1"/>
      <c r="N30" s="1"/>
      <c r="O30" s="2"/>
    </row>
  </sheetData>
  <mergeCells count="1">
    <mergeCell ref="B29:O29"/>
  </mergeCells>
  <conditionalFormatting sqref="O5">
    <cfRule type="iconSet" priority="91">
      <iconSet>
        <cfvo type="percent" val="0"/>
        <cfvo type="percent" val="33"/>
        <cfvo type="percent" val="67"/>
      </iconSet>
    </cfRule>
  </conditionalFormatting>
  <conditionalFormatting sqref="B26:O26">
    <cfRule type="expression" dxfId="169" priority="52">
      <formula>$O26="YES"</formula>
    </cfRule>
    <cfRule type="expression" dxfId="168" priority="54">
      <formula>$J26&lt;$L26</formula>
    </cfRule>
  </conditionalFormatting>
  <conditionalFormatting sqref="B27:O27">
    <cfRule type="expression" dxfId="167" priority="51">
      <formula>$O27="YES"</formula>
    </cfRule>
    <cfRule type="expression" dxfId="166" priority="53">
      <formula>$J27&lt;$L27</formula>
    </cfRule>
  </conditionalFormatting>
  <conditionalFormatting sqref="B20:O20">
    <cfRule type="expression" dxfId="165" priority="64">
      <formula>$O20="YES"</formula>
    </cfRule>
    <cfRule type="expression" dxfId="164" priority="66">
      <formula>$J20&lt;$L20</formula>
    </cfRule>
  </conditionalFormatting>
  <conditionalFormatting sqref="B24:O24">
    <cfRule type="expression" dxfId="163" priority="56">
      <formula>$O24="YES"</formula>
    </cfRule>
    <cfRule type="expression" dxfId="162" priority="58">
      <formula>$J24&lt;$L24</formula>
    </cfRule>
  </conditionalFormatting>
  <conditionalFormatting sqref="N5">
    <cfRule type="expression" dxfId="161" priority="92">
      <formula>#REF!="YES"</formula>
    </cfRule>
    <cfRule type="expression" dxfId="160" priority="93">
      <formula>$J5&lt;$L5</formula>
    </cfRule>
  </conditionalFormatting>
  <conditionalFormatting sqref="B25:O25">
    <cfRule type="expression" dxfId="159" priority="49">
      <formula>$O25="YES"</formula>
    </cfRule>
    <cfRule type="expression" dxfId="158" priority="50">
      <formula>$J25&lt;$L25</formula>
    </cfRule>
  </conditionalFormatting>
  <conditionalFormatting sqref="B22:O22">
    <cfRule type="expression" dxfId="157" priority="46">
      <formula>$O22="YES"</formula>
    </cfRule>
    <cfRule type="expression" dxfId="156" priority="48">
      <formula>$J22&lt;$L22</formula>
    </cfRule>
  </conditionalFormatting>
  <conditionalFormatting sqref="B23:O23">
    <cfRule type="expression" dxfId="155" priority="45">
      <formula>$O23="YES"</formula>
    </cfRule>
    <cfRule type="expression" dxfId="154" priority="47">
      <formula>$J23&lt;$L23</formula>
    </cfRule>
  </conditionalFormatting>
  <conditionalFormatting sqref="B21:O21">
    <cfRule type="expression" dxfId="153" priority="43">
      <formula>$O21="YES"</formula>
    </cfRule>
    <cfRule type="expression" dxfId="152" priority="44">
      <formula>$J21&lt;$L21</formula>
    </cfRule>
  </conditionalFormatting>
  <conditionalFormatting sqref="B18:O18">
    <cfRule type="expression" dxfId="151" priority="40">
      <formula>$O18="YES"</formula>
    </cfRule>
    <cfRule type="expression" dxfId="150" priority="42">
      <formula>$J18&lt;$L18</formula>
    </cfRule>
  </conditionalFormatting>
  <conditionalFormatting sqref="B19:O19">
    <cfRule type="expression" dxfId="149" priority="39">
      <formula>$O19="YES"</formula>
    </cfRule>
    <cfRule type="expression" dxfId="148" priority="41">
      <formula>$J19&lt;$L19</formula>
    </cfRule>
  </conditionalFormatting>
  <conditionalFormatting sqref="B12:O12">
    <cfRule type="expression" dxfId="147" priority="15">
      <formula>$O12="YES"</formula>
    </cfRule>
    <cfRule type="expression" dxfId="146" priority="16">
      <formula>$J12&lt;$L12</formula>
    </cfRule>
  </conditionalFormatting>
  <conditionalFormatting sqref="B14:O14">
    <cfRule type="expression" dxfId="145" priority="12">
      <formula>$O14="YES"</formula>
    </cfRule>
    <cfRule type="expression" dxfId="144" priority="14">
      <formula>$J14&lt;$L14</formula>
    </cfRule>
  </conditionalFormatting>
  <conditionalFormatting sqref="B15:O15">
    <cfRule type="expression" dxfId="143" priority="11">
      <formula>$O15="YES"</formula>
    </cfRule>
    <cfRule type="expression" dxfId="142" priority="13">
      <formula>$J15&lt;$L15</formula>
    </cfRule>
  </conditionalFormatting>
  <conditionalFormatting sqref="B13:O13">
    <cfRule type="expression" dxfId="141" priority="9">
      <formula>$O13="YES"</formula>
    </cfRule>
    <cfRule type="expression" dxfId="140" priority="10">
      <formula>$J13&lt;$L13</formula>
    </cfRule>
  </conditionalFormatting>
  <conditionalFormatting sqref="B10:O10">
    <cfRule type="expression" dxfId="139" priority="6">
      <formula>$O10="YES"</formula>
    </cfRule>
    <cfRule type="expression" dxfId="138" priority="8">
      <formula>$J10&lt;$L10</formula>
    </cfRule>
  </conditionalFormatting>
  <conditionalFormatting sqref="B17:O17">
    <cfRule type="expression" dxfId="137" priority="19">
      <formula>$O17="YES"</formula>
    </cfRule>
    <cfRule type="expression" dxfId="136" priority="20">
      <formula>$J17&lt;$L17</formula>
    </cfRule>
  </conditionalFormatting>
  <conditionalFormatting sqref="B8:O8">
    <cfRule type="expression" dxfId="135" priority="17">
      <formula>$O8="YES"</formula>
    </cfRule>
    <cfRule type="expression" dxfId="134" priority="18">
      <formula>$J8&lt;$L8</formula>
    </cfRule>
  </conditionalFormatting>
  <conditionalFormatting sqref="B11:O11">
    <cfRule type="expression" dxfId="133" priority="5">
      <formula>$O11="YES"</formula>
    </cfRule>
    <cfRule type="expression" dxfId="132" priority="7">
      <formula>$J11&lt;$L11</formula>
    </cfRule>
  </conditionalFormatting>
  <conditionalFormatting sqref="B9:O9">
    <cfRule type="expression" dxfId="131" priority="3">
      <formula>$O9="YES"</formula>
    </cfRule>
    <cfRule type="expression" dxfId="130" priority="4">
      <formula>$J9&lt;$L9</formula>
    </cfRule>
  </conditionalFormatting>
  <conditionalFormatting sqref="B16:O16">
    <cfRule type="expression" dxfId="129" priority="1">
      <formula>$O16="YES"</formula>
    </cfRule>
    <cfRule type="expression" dxfId="128" priority="2">
      <formula>$J16&lt;$L16</formula>
    </cfRule>
  </conditionalFormatting>
  <pageMargins left="0.3" right="0.3" top="0.3" bottom="0.3" header="0" footer="0"/>
  <pageSetup scale="50" orientation="landscape" horizontalDpi="4294967294" verticalDpi="0"/>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99CE7-84BA-1947-ACEB-F33218B2398D}">
  <sheetPr>
    <tabColor theme="0" tint="-0.499984740745262"/>
    <pageSetUpPr fitToPage="1"/>
  </sheetPr>
  <dimension ref="A1:O194"/>
  <sheetViews>
    <sheetView showGridLines="0" tabSelected="1" topLeftCell="I1" zoomScale="91" zoomScaleNormal="100" zoomScalePageLayoutView="75" workbookViewId="0">
      <pane ySplit="1" topLeftCell="A143" activePane="bottomLeft" state="frozen"/>
      <selection pane="bottomLeft" activeCell="O147" sqref="O147"/>
    </sheetView>
  </sheetViews>
  <sheetFormatPr defaultColWidth="10.875" defaultRowHeight="15" x14ac:dyDescent="0.25"/>
  <cols>
    <col min="1" max="1" width="3.375" style="181" customWidth="1"/>
    <col min="2" max="2" width="17.125" style="181" customWidth="1"/>
    <col min="3" max="3" width="15.125" style="181" customWidth="1"/>
    <col min="4" max="4" width="9.25" style="181" customWidth="1"/>
    <col min="5" max="5" width="39.625" style="181" customWidth="1"/>
    <col min="6" max="6" width="21.375" style="181" customWidth="1"/>
    <col min="7" max="7" width="22.875" style="193" customWidth="1"/>
    <col min="8" max="8" width="54.625" style="181" bestFit="1" customWidth="1"/>
    <col min="9" max="9" width="14.875" style="181" customWidth="1"/>
    <col min="10" max="10" width="12.5" style="181" hidden="1" customWidth="1"/>
    <col min="11" max="11" width="13.625" style="181" hidden="1" customWidth="1"/>
    <col min="12" max="12" width="13.125" style="181" customWidth="1"/>
    <col min="13" max="13" width="14.375" style="194" customWidth="1"/>
    <col min="14" max="14" width="19.125" style="181" customWidth="1"/>
    <col min="15" max="15" width="18.125" style="181" customWidth="1"/>
    <col min="16" max="16" width="3.375" style="181" customWidth="1"/>
    <col min="17" max="16384" width="10.875" style="181"/>
  </cols>
  <sheetData>
    <row r="1" spans="2:15" s="140" customFormat="1" ht="50.1" customHeight="1" x14ac:dyDescent="0.25">
      <c r="B1" s="136" t="s">
        <v>88</v>
      </c>
      <c r="C1" s="137"/>
      <c r="D1" s="137"/>
      <c r="E1" s="137"/>
      <c r="F1" s="137"/>
      <c r="G1" s="127"/>
      <c r="H1" s="137"/>
      <c r="I1" s="138"/>
      <c r="J1" s="139"/>
      <c r="K1" s="139"/>
      <c r="M1" s="138"/>
      <c r="N1" s="139"/>
      <c r="O1" s="139"/>
    </row>
    <row r="2" spans="2:15" s="140" customFormat="1" ht="9" customHeight="1" x14ac:dyDescent="0.25">
      <c r="B2" s="136"/>
      <c r="C2" s="137"/>
      <c r="D2" s="137"/>
      <c r="E2" s="137"/>
      <c r="G2" s="141"/>
      <c r="I2" s="138"/>
      <c r="J2" s="139"/>
      <c r="K2" s="139"/>
      <c r="M2" s="138"/>
      <c r="N2" s="139"/>
      <c r="O2" s="139"/>
    </row>
    <row r="3" spans="2:15" s="140" customFormat="1" ht="21.95" customHeight="1" x14ac:dyDescent="0.25">
      <c r="B3" s="128" t="s">
        <v>45</v>
      </c>
      <c r="C3" s="129"/>
      <c r="D3" s="129"/>
      <c r="E3" s="129"/>
      <c r="G3" s="141"/>
      <c r="H3" s="137"/>
      <c r="I3" s="138"/>
      <c r="J3" s="139"/>
      <c r="K3" s="139"/>
      <c r="M3" s="138"/>
      <c r="N3" s="139"/>
      <c r="O3" s="139"/>
    </row>
    <row r="4" spans="2:15" s="140" customFormat="1" ht="18" customHeight="1" x14ac:dyDescent="0.25">
      <c r="B4" s="142" t="e">
        <f>SUM(Table144[TOTAL VALUE])</f>
        <v>#VALUE!</v>
      </c>
      <c r="C4" s="130" t="s">
        <v>44</v>
      </c>
      <c r="D4" s="130"/>
      <c r="E4" s="130"/>
      <c r="F4" s="137"/>
      <c r="G4" s="127"/>
      <c r="H4" s="137"/>
      <c r="I4" s="138"/>
      <c r="J4" s="139"/>
      <c r="K4" s="139"/>
      <c r="M4" s="138"/>
      <c r="N4" s="143"/>
      <c r="O4" s="144"/>
    </row>
    <row r="5" spans="2:15" s="140" customFormat="1" ht="18" customHeight="1" x14ac:dyDescent="0.25">
      <c r="G5" s="141"/>
      <c r="I5" s="145"/>
      <c r="M5" s="138"/>
    </row>
    <row r="6" spans="2:15" s="152" customFormat="1" ht="50.1" customHeight="1" x14ac:dyDescent="0.25">
      <c r="B6" s="146" t="s">
        <v>134</v>
      </c>
      <c r="C6" s="147" t="s">
        <v>5</v>
      </c>
      <c r="D6" s="147" t="s">
        <v>133</v>
      </c>
      <c r="E6" s="147" t="s">
        <v>37</v>
      </c>
      <c r="F6" s="147" t="s">
        <v>132</v>
      </c>
      <c r="G6" s="148" t="s">
        <v>39</v>
      </c>
      <c r="H6" s="147" t="s">
        <v>6</v>
      </c>
      <c r="I6" s="147" t="s">
        <v>9</v>
      </c>
      <c r="J6" s="147" t="s">
        <v>7</v>
      </c>
      <c r="K6" s="147" t="s">
        <v>8</v>
      </c>
      <c r="L6" s="147" t="s">
        <v>79</v>
      </c>
      <c r="M6" s="149" t="s">
        <v>130</v>
      </c>
      <c r="N6" s="150" t="s">
        <v>131</v>
      </c>
      <c r="O6" s="151" t="s">
        <v>380</v>
      </c>
    </row>
    <row r="7" spans="2:15" s="140" customFormat="1" ht="18" customHeight="1" x14ac:dyDescent="0.25">
      <c r="B7" s="153" t="s">
        <v>142</v>
      </c>
      <c r="C7" s="131"/>
      <c r="D7" s="154"/>
      <c r="E7" s="131"/>
      <c r="F7" s="131"/>
      <c r="G7" s="131"/>
      <c r="H7" s="131"/>
      <c r="I7" s="155"/>
      <c r="J7" s="155"/>
      <c r="K7" s="155">
        <f>Table144[[#This Row],[COST PER ITEM]]*Table144[[#This Row],[STOCK QUANTITY]]</f>
        <v>0</v>
      </c>
      <c r="L7" s="156"/>
      <c r="M7" s="156"/>
      <c r="N7" s="157"/>
      <c r="O7" s="158"/>
    </row>
    <row r="8" spans="2:15" s="140" customFormat="1" ht="18" customHeight="1" x14ac:dyDescent="0.25">
      <c r="B8" s="159" t="s">
        <v>142</v>
      </c>
      <c r="C8" s="132"/>
      <c r="D8" s="160">
        <v>43871</v>
      </c>
      <c r="E8" s="132" t="s">
        <v>89</v>
      </c>
      <c r="F8" s="132" t="s">
        <v>139</v>
      </c>
      <c r="G8" s="132" t="s">
        <v>117</v>
      </c>
      <c r="H8" s="132" t="s">
        <v>90</v>
      </c>
      <c r="I8" s="161">
        <v>6400</v>
      </c>
      <c r="J8" s="161"/>
      <c r="K8" s="161">
        <f>Table144[[#This Row],[COST PER ITEM]]*Table144[[#This Row],[STOCK QUANTITY]]</f>
        <v>0</v>
      </c>
      <c r="L8" s="162" t="s">
        <v>142</v>
      </c>
      <c r="M8" s="162" t="s">
        <v>121</v>
      </c>
      <c r="N8" s="162" t="s">
        <v>142</v>
      </c>
      <c r="O8" s="163"/>
    </row>
    <row r="9" spans="2:15" s="140" customFormat="1" ht="18" customHeight="1" x14ac:dyDescent="0.25">
      <c r="B9" s="153" t="s">
        <v>142</v>
      </c>
      <c r="C9" s="131"/>
      <c r="D9" s="160">
        <v>43871</v>
      </c>
      <c r="E9" s="131" t="s">
        <v>91</v>
      </c>
      <c r="F9" s="131" t="s">
        <v>139</v>
      </c>
      <c r="G9" s="131" t="s">
        <v>140</v>
      </c>
      <c r="H9" s="131" t="s">
        <v>92</v>
      </c>
      <c r="I9" s="155">
        <v>14000</v>
      </c>
      <c r="J9" s="155"/>
      <c r="K9" s="155">
        <f>Table144[[#This Row],[COST PER ITEM]]*Table144[[#This Row],[STOCK QUANTITY]]</f>
        <v>0</v>
      </c>
      <c r="L9" s="156" t="s">
        <v>142</v>
      </c>
      <c r="M9" s="156"/>
      <c r="N9" s="162"/>
      <c r="O9" s="163"/>
    </row>
    <row r="10" spans="2:15" s="140" customFormat="1" ht="18" customHeight="1" x14ac:dyDescent="0.25">
      <c r="B10" s="159" t="s">
        <v>142</v>
      </c>
      <c r="C10" s="132"/>
      <c r="D10" s="160">
        <v>43871</v>
      </c>
      <c r="E10" s="132" t="s">
        <v>93</v>
      </c>
      <c r="F10" s="132" t="s">
        <v>139</v>
      </c>
      <c r="G10" s="132"/>
      <c r="H10" s="132" t="s">
        <v>94</v>
      </c>
      <c r="I10" s="161">
        <v>14000</v>
      </c>
      <c r="J10" s="161"/>
      <c r="K10" s="161">
        <f>Table144[[#This Row],[COST PER ITEM]]*Table144[[#This Row],[STOCK QUANTITY]]</f>
        <v>0</v>
      </c>
      <c r="L10" s="164" t="s">
        <v>142</v>
      </c>
      <c r="M10" s="162"/>
      <c r="N10" s="165"/>
      <c r="O10" s="163"/>
    </row>
    <row r="11" spans="2:15" s="140" customFormat="1" ht="18" customHeight="1" x14ac:dyDescent="0.25">
      <c r="B11" s="153" t="s">
        <v>142</v>
      </c>
      <c r="C11" s="131"/>
      <c r="D11" s="160">
        <v>43871</v>
      </c>
      <c r="E11" s="131" t="s">
        <v>95</v>
      </c>
      <c r="F11" s="131" t="s">
        <v>139</v>
      </c>
      <c r="G11" s="131"/>
      <c r="H11" s="131" t="s">
        <v>96</v>
      </c>
      <c r="I11" s="155">
        <v>19400</v>
      </c>
      <c r="J11" s="155"/>
      <c r="K11" s="155">
        <f>Table144[[#This Row],[COST PER ITEM]]*Table144[[#This Row],[STOCK QUANTITY]]</f>
        <v>0</v>
      </c>
      <c r="L11" s="156" t="s">
        <v>143</v>
      </c>
      <c r="M11" s="156"/>
      <c r="N11" s="157"/>
      <c r="O11" s="163"/>
    </row>
    <row r="12" spans="2:15" s="140" customFormat="1" ht="18" customHeight="1" x14ac:dyDescent="0.25">
      <c r="B12" s="159" t="s">
        <v>142</v>
      </c>
      <c r="C12" s="132"/>
      <c r="D12" s="160">
        <v>43871</v>
      </c>
      <c r="E12" s="132" t="s">
        <v>97</v>
      </c>
      <c r="F12" s="132" t="s">
        <v>139</v>
      </c>
      <c r="G12" s="132"/>
      <c r="H12" s="132" t="s">
        <v>98</v>
      </c>
      <c r="I12" s="161">
        <v>4500</v>
      </c>
      <c r="J12" s="161"/>
      <c r="K12" s="161">
        <f>Table144[[#This Row],[COST PER ITEM]]*Table144[[#This Row],[STOCK QUANTITY]]</f>
        <v>0</v>
      </c>
      <c r="L12" s="164" t="s">
        <v>142</v>
      </c>
      <c r="M12" s="162"/>
      <c r="N12" s="165"/>
      <c r="O12" s="163"/>
    </row>
    <row r="13" spans="2:15" s="140" customFormat="1" ht="18" customHeight="1" x14ac:dyDescent="0.25">
      <c r="B13" s="153" t="s">
        <v>142</v>
      </c>
      <c r="C13" s="131"/>
      <c r="D13" s="160">
        <v>43871</v>
      </c>
      <c r="E13" s="131" t="s">
        <v>97</v>
      </c>
      <c r="F13" s="131" t="s">
        <v>139</v>
      </c>
      <c r="G13" s="131"/>
      <c r="H13" s="131" t="s">
        <v>99</v>
      </c>
      <c r="I13" s="155">
        <v>4500</v>
      </c>
      <c r="J13" s="155"/>
      <c r="K13" s="155">
        <f>Table144[[#This Row],[COST PER ITEM]]*Table144[[#This Row],[STOCK QUANTITY]]</f>
        <v>0</v>
      </c>
      <c r="L13" s="156" t="s">
        <v>142</v>
      </c>
      <c r="M13" s="156" t="s">
        <v>137</v>
      </c>
      <c r="N13" s="162" t="s">
        <v>142</v>
      </c>
      <c r="O13" s="163"/>
    </row>
    <row r="14" spans="2:15" s="140" customFormat="1" ht="18" customHeight="1" x14ac:dyDescent="0.25">
      <c r="B14" s="159" t="s">
        <v>142</v>
      </c>
      <c r="C14" s="132"/>
      <c r="D14" s="160">
        <v>43871</v>
      </c>
      <c r="E14" s="132" t="s">
        <v>97</v>
      </c>
      <c r="F14" s="132" t="s">
        <v>139</v>
      </c>
      <c r="G14" s="132"/>
      <c r="H14" s="132" t="s">
        <v>100</v>
      </c>
      <c r="I14" s="161">
        <v>4500</v>
      </c>
      <c r="J14" s="161"/>
      <c r="K14" s="161">
        <f>Table144[[#This Row],[COST PER ITEM]]*Table144[[#This Row],[STOCK QUANTITY]]</f>
        <v>0</v>
      </c>
      <c r="L14" s="164" t="s">
        <v>142</v>
      </c>
      <c r="M14" s="162"/>
      <c r="N14" s="165"/>
      <c r="O14" s="163"/>
    </row>
    <row r="15" spans="2:15" s="140" customFormat="1" ht="18" customHeight="1" x14ac:dyDescent="0.25">
      <c r="B15" s="153" t="s">
        <v>142</v>
      </c>
      <c r="C15" s="131"/>
      <c r="D15" s="160">
        <v>43871</v>
      </c>
      <c r="E15" s="131" t="s">
        <v>97</v>
      </c>
      <c r="F15" s="131" t="s">
        <v>139</v>
      </c>
      <c r="G15" s="131"/>
      <c r="H15" s="131" t="s">
        <v>101</v>
      </c>
      <c r="I15" s="155">
        <v>4500</v>
      </c>
      <c r="J15" s="155"/>
      <c r="K15" s="155">
        <f>Table144[[#This Row],[COST PER ITEM]]*Table144[[#This Row],[STOCK QUANTITY]]</f>
        <v>0</v>
      </c>
      <c r="L15" s="156" t="s">
        <v>142</v>
      </c>
      <c r="M15" s="156"/>
      <c r="N15" s="157"/>
      <c r="O15" s="163"/>
    </row>
    <row r="16" spans="2:15" s="140" customFormat="1" ht="18" customHeight="1" x14ac:dyDescent="0.25">
      <c r="B16" s="153" t="s">
        <v>142</v>
      </c>
      <c r="C16" s="131"/>
      <c r="D16" s="160">
        <v>43871</v>
      </c>
      <c r="E16" s="131" t="s">
        <v>102</v>
      </c>
      <c r="F16" s="131" t="s">
        <v>139</v>
      </c>
      <c r="G16" s="131"/>
      <c r="H16" s="131" t="s">
        <v>103</v>
      </c>
      <c r="I16" s="155">
        <v>7500</v>
      </c>
      <c r="J16" s="155"/>
      <c r="K16" s="155">
        <f>Table144[[#This Row],[COST PER ITEM]]*Table144[[#This Row],[STOCK QUANTITY]]</f>
        <v>0</v>
      </c>
      <c r="L16" s="156" t="s">
        <v>142</v>
      </c>
      <c r="M16" s="156" t="s">
        <v>136</v>
      </c>
      <c r="N16" s="157"/>
      <c r="O16" s="163"/>
    </row>
    <row r="17" spans="2:15" s="140" customFormat="1" ht="18" customHeight="1" x14ac:dyDescent="0.25">
      <c r="B17" s="159" t="s">
        <v>142</v>
      </c>
      <c r="C17" s="132"/>
      <c r="D17" s="160">
        <v>43871</v>
      </c>
      <c r="E17" s="132" t="s">
        <v>104</v>
      </c>
      <c r="F17" s="132" t="s">
        <v>139</v>
      </c>
      <c r="G17" s="132"/>
      <c r="H17" s="131" t="s">
        <v>261</v>
      </c>
      <c r="I17" s="161">
        <v>5500</v>
      </c>
      <c r="J17" s="161"/>
      <c r="K17" s="161">
        <f>Table144[[#This Row],[COST PER ITEM]]*Table144[[#This Row],[STOCK QUANTITY]]</f>
        <v>0</v>
      </c>
      <c r="L17" s="164" t="s">
        <v>142</v>
      </c>
      <c r="M17" s="162"/>
      <c r="N17" s="165"/>
      <c r="O17" s="163"/>
    </row>
    <row r="18" spans="2:15" s="140" customFormat="1" ht="18" customHeight="1" x14ac:dyDescent="0.25">
      <c r="B18" s="153" t="s">
        <v>142</v>
      </c>
      <c r="C18" s="131"/>
      <c r="D18" s="160">
        <v>43871</v>
      </c>
      <c r="E18" s="131" t="s">
        <v>105</v>
      </c>
      <c r="F18" s="131" t="s">
        <v>139</v>
      </c>
      <c r="G18" s="131"/>
      <c r="H18" s="131" t="s">
        <v>106</v>
      </c>
      <c r="I18" s="155">
        <v>13000</v>
      </c>
      <c r="J18" s="155"/>
      <c r="K18" s="155">
        <f>Table144[[#This Row],[COST PER ITEM]]*Table144[[#This Row],[STOCK QUANTITY]]</f>
        <v>0</v>
      </c>
      <c r="L18" s="156" t="s">
        <v>142</v>
      </c>
      <c r="M18" s="156" t="s">
        <v>121</v>
      </c>
      <c r="N18" s="162" t="s">
        <v>142</v>
      </c>
      <c r="O18" s="163"/>
    </row>
    <row r="19" spans="2:15" s="140" customFormat="1" ht="18" customHeight="1" x14ac:dyDescent="0.25">
      <c r="B19" s="159" t="s">
        <v>142</v>
      </c>
      <c r="C19" s="132"/>
      <c r="D19" s="160">
        <v>43871</v>
      </c>
      <c r="E19" s="132" t="s">
        <v>107</v>
      </c>
      <c r="F19" s="132" t="s">
        <v>139</v>
      </c>
      <c r="G19" s="131"/>
      <c r="H19" s="132" t="s">
        <v>108</v>
      </c>
      <c r="I19" s="161">
        <v>10500</v>
      </c>
      <c r="J19" s="161"/>
      <c r="K19" s="161">
        <f>Table144[[#This Row],[COST PER ITEM]]*Table144[[#This Row],[STOCK QUANTITY]]</f>
        <v>0</v>
      </c>
      <c r="L19" s="164" t="s">
        <v>144</v>
      </c>
      <c r="M19" s="162"/>
      <c r="N19" s="165"/>
      <c r="O19" s="163"/>
    </row>
    <row r="20" spans="2:15" s="140" customFormat="1" ht="18" customHeight="1" x14ac:dyDescent="0.25">
      <c r="B20" s="153" t="s">
        <v>142</v>
      </c>
      <c r="C20" s="131"/>
      <c r="D20" s="160">
        <v>43871</v>
      </c>
      <c r="E20" s="131" t="s">
        <v>110</v>
      </c>
      <c r="F20" s="131" t="s">
        <v>139</v>
      </c>
      <c r="G20" s="131"/>
      <c r="H20" s="131" t="s">
        <v>111</v>
      </c>
      <c r="I20" s="155">
        <v>60000</v>
      </c>
      <c r="J20" s="155"/>
      <c r="K20" s="155">
        <f>Table144[[#This Row],[COST PER ITEM]]*Table144[[#This Row],[STOCK QUANTITY]]</f>
        <v>0</v>
      </c>
      <c r="L20" s="156" t="s">
        <v>142</v>
      </c>
      <c r="M20" s="156"/>
      <c r="N20" s="157"/>
      <c r="O20" s="163"/>
    </row>
    <row r="21" spans="2:15" s="140" customFormat="1" ht="18" customHeight="1" x14ac:dyDescent="0.25">
      <c r="B21" s="159" t="s">
        <v>142</v>
      </c>
      <c r="C21" s="132"/>
      <c r="D21" s="160">
        <v>43871</v>
      </c>
      <c r="E21" s="132" t="s">
        <v>109</v>
      </c>
      <c r="F21" s="132" t="s">
        <v>139</v>
      </c>
      <c r="G21" s="132"/>
      <c r="H21" s="132" t="s">
        <v>135</v>
      </c>
      <c r="I21" s="161">
        <v>3200</v>
      </c>
      <c r="J21" s="161"/>
      <c r="K21" s="161">
        <f>Table144[[#This Row],[COST PER ITEM]]*Table144[[#This Row],[STOCK QUANTITY]]</f>
        <v>0</v>
      </c>
      <c r="L21" s="164" t="s">
        <v>142</v>
      </c>
      <c r="M21" s="162" t="s">
        <v>137</v>
      </c>
      <c r="N21" s="162" t="s">
        <v>142</v>
      </c>
      <c r="O21" s="163"/>
    </row>
    <row r="22" spans="2:15" s="140" customFormat="1" ht="18" customHeight="1" x14ac:dyDescent="0.25">
      <c r="B22" s="153" t="s">
        <v>142</v>
      </c>
      <c r="C22" s="131"/>
      <c r="D22" s="160">
        <v>43871</v>
      </c>
      <c r="E22" s="131" t="s">
        <v>138</v>
      </c>
      <c r="F22" s="131" t="s">
        <v>139</v>
      </c>
      <c r="G22" s="131"/>
      <c r="H22" s="131" t="s">
        <v>141</v>
      </c>
      <c r="I22" s="155">
        <v>10000</v>
      </c>
      <c r="J22" s="155"/>
      <c r="K22" s="155">
        <f>Table144[[#This Row],[COST PER ITEM]]*Table144[[#This Row],[STOCK QUANTITY]]</f>
        <v>0</v>
      </c>
      <c r="L22" s="156" t="s">
        <v>142</v>
      </c>
      <c r="M22" s="156" t="s">
        <v>121</v>
      </c>
      <c r="N22" s="162" t="s">
        <v>142</v>
      </c>
      <c r="O22" s="163"/>
    </row>
    <row r="23" spans="2:15" s="140" customFormat="1" ht="18" customHeight="1" x14ac:dyDescent="0.25">
      <c r="B23" s="159" t="s">
        <v>142</v>
      </c>
      <c r="C23" s="132"/>
      <c r="D23" s="160">
        <v>43871</v>
      </c>
      <c r="E23" s="132" t="s">
        <v>147</v>
      </c>
      <c r="F23" s="132" t="s">
        <v>139</v>
      </c>
      <c r="G23" s="132" t="s">
        <v>146</v>
      </c>
      <c r="H23" s="132" t="s">
        <v>148</v>
      </c>
      <c r="I23" s="161">
        <v>13986</v>
      </c>
      <c r="J23" s="161"/>
      <c r="K23" s="161">
        <f>Table144[[#This Row],[COST PER ITEM]]*Table144[[#This Row],[STOCK QUANTITY]]</f>
        <v>0</v>
      </c>
      <c r="L23" s="162" t="s">
        <v>142</v>
      </c>
      <c r="M23" s="162"/>
      <c r="N23" s="165"/>
      <c r="O23" s="163"/>
    </row>
    <row r="24" spans="2:15" s="140" customFormat="1" ht="18" customHeight="1" x14ac:dyDescent="0.25">
      <c r="B24" s="153" t="s">
        <v>142</v>
      </c>
      <c r="C24" s="131"/>
      <c r="D24" s="160">
        <v>43871</v>
      </c>
      <c r="E24" s="131" t="s">
        <v>145</v>
      </c>
      <c r="F24" s="131" t="s">
        <v>139</v>
      </c>
      <c r="G24" s="131"/>
      <c r="H24" s="131" t="s">
        <v>149</v>
      </c>
      <c r="I24" s="155">
        <v>29000</v>
      </c>
      <c r="J24" s="155"/>
      <c r="K24" s="155">
        <f>Table144[[#This Row],[COST PER ITEM]]*Table144[[#This Row],[STOCK QUANTITY]]</f>
        <v>0</v>
      </c>
      <c r="L24" s="156" t="s">
        <v>142</v>
      </c>
      <c r="M24" s="156"/>
      <c r="N24" s="157"/>
      <c r="O24" s="163"/>
    </row>
    <row r="25" spans="2:15" s="140" customFormat="1" ht="18" customHeight="1" x14ac:dyDescent="0.25">
      <c r="B25" s="159" t="s">
        <v>142</v>
      </c>
      <c r="C25" s="132"/>
      <c r="D25" s="160">
        <v>43871</v>
      </c>
      <c r="E25" s="132" t="s">
        <v>150</v>
      </c>
      <c r="F25" s="132" t="s">
        <v>139</v>
      </c>
      <c r="G25" s="132"/>
      <c r="H25" s="132" t="s">
        <v>151</v>
      </c>
      <c r="I25" s="161">
        <v>22600</v>
      </c>
      <c r="J25" s="161"/>
      <c r="K25" s="161">
        <f>Table144[[#This Row],[COST PER ITEM]]*Table144[[#This Row],[STOCK QUANTITY]]</f>
        <v>0</v>
      </c>
      <c r="L25" s="162" t="s">
        <v>142</v>
      </c>
      <c r="M25" s="162" t="s">
        <v>137</v>
      </c>
      <c r="N25" s="162" t="s">
        <v>142</v>
      </c>
      <c r="O25" s="163"/>
    </row>
    <row r="26" spans="2:15" s="140" customFormat="1" ht="18" customHeight="1" x14ac:dyDescent="0.25">
      <c r="B26" s="166" t="s">
        <v>142</v>
      </c>
      <c r="C26" s="133"/>
      <c r="D26" s="160">
        <v>43871</v>
      </c>
      <c r="E26" s="133" t="s">
        <v>152</v>
      </c>
      <c r="F26" s="133" t="s">
        <v>139</v>
      </c>
      <c r="G26" s="133"/>
      <c r="H26" s="133" t="s">
        <v>153</v>
      </c>
      <c r="I26" s="167">
        <v>9500</v>
      </c>
      <c r="J26" s="168"/>
      <c r="K26" s="169">
        <f>Table144[[#This Row],[COST PER ITEM]]*Table144[[#This Row],[STOCK QUANTITY]]</f>
        <v>0</v>
      </c>
      <c r="L26" s="168" t="s">
        <v>142</v>
      </c>
      <c r="M26" s="168"/>
      <c r="N26" s="170"/>
      <c r="O26" s="163"/>
    </row>
    <row r="27" spans="2:15" s="140" customFormat="1" ht="18" customHeight="1" x14ac:dyDescent="0.25">
      <c r="B27" s="171" t="s">
        <v>142</v>
      </c>
      <c r="C27" s="134"/>
      <c r="D27" s="160">
        <v>43871</v>
      </c>
      <c r="E27" s="134" t="s">
        <v>154</v>
      </c>
      <c r="F27" s="134" t="s">
        <v>139</v>
      </c>
      <c r="G27" s="134"/>
      <c r="H27" s="134" t="s">
        <v>155</v>
      </c>
      <c r="I27" s="172">
        <v>8500</v>
      </c>
      <c r="J27" s="173"/>
      <c r="K27" s="174">
        <f>Table144[[#This Row],[COST PER ITEM]]*Table144[[#This Row],[STOCK QUANTITY]]</f>
        <v>0</v>
      </c>
      <c r="L27" s="173" t="s">
        <v>142</v>
      </c>
      <c r="M27" s="173" t="s">
        <v>137</v>
      </c>
      <c r="N27" s="162" t="s">
        <v>142</v>
      </c>
      <c r="O27" s="163"/>
    </row>
    <row r="28" spans="2:15" s="140" customFormat="1" ht="18" customHeight="1" x14ac:dyDescent="0.25">
      <c r="B28" s="171" t="s">
        <v>142</v>
      </c>
      <c r="C28" s="134" t="s">
        <v>157</v>
      </c>
      <c r="D28" s="160">
        <v>43871</v>
      </c>
      <c r="E28" s="134" t="s">
        <v>156</v>
      </c>
      <c r="F28" s="134" t="s">
        <v>139</v>
      </c>
      <c r="G28" s="134"/>
      <c r="H28" s="134" t="s">
        <v>124</v>
      </c>
      <c r="I28" s="175">
        <v>10000</v>
      </c>
      <c r="J28" s="173"/>
      <c r="K28" s="174">
        <f>Table144[[#This Row],[COST PER ITEM]]*Table144[[#This Row],[STOCK QUANTITY]]</f>
        <v>0</v>
      </c>
      <c r="L28" s="173" t="s">
        <v>142</v>
      </c>
      <c r="M28" s="173"/>
      <c r="N28" s="176"/>
      <c r="O28" s="163"/>
    </row>
    <row r="29" spans="2:15" s="140" customFormat="1" ht="18" customHeight="1" x14ac:dyDescent="0.25">
      <c r="B29" s="171" t="s">
        <v>142</v>
      </c>
      <c r="C29" s="134"/>
      <c r="D29" s="160">
        <v>43871</v>
      </c>
      <c r="E29" s="134" t="s">
        <v>158</v>
      </c>
      <c r="F29" s="134" t="s">
        <v>139</v>
      </c>
      <c r="G29" s="134" t="s">
        <v>112</v>
      </c>
      <c r="H29" s="134" t="s">
        <v>116</v>
      </c>
      <c r="I29" s="175">
        <v>15000</v>
      </c>
      <c r="J29" s="173"/>
      <c r="K29" s="174">
        <f>Table144[[#This Row],[COST PER ITEM]]*Table144[[#This Row],[STOCK QUANTITY]]</f>
        <v>0</v>
      </c>
      <c r="L29" s="173" t="s">
        <v>142</v>
      </c>
      <c r="M29" s="173"/>
      <c r="N29" s="176"/>
      <c r="O29" s="163"/>
    </row>
    <row r="30" spans="2:15" s="140" customFormat="1" ht="18" customHeight="1" x14ac:dyDescent="0.25">
      <c r="B30" s="171" t="s">
        <v>142</v>
      </c>
      <c r="C30" s="134"/>
      <c r="D30" s="160">
        <v>43871</v>
      </c>
      <c r="E30" s="134" t="s">
        <v>147</v>
      </c>
      <c r="F30" s="134" t="s">
        <v>139</v>
      </c>
      <c r="G30" s="134" t="s">
        <v>160</v>
      </c>
      <c r="H30" s="134" t="s">
        <v>159</v>
      </c>
      <c r="I30" s="175">
        <v>19799</v>
      </c>
      <c r="J30" s="173"/>
      <c r="K30" s="174">
        <f>Table144[[#This Row],[COST PER ITEM]]*Table144[[#This Row],[STOCK QUANTITY]]</f>
        <v>0</v>
      </c>
      <c r="L30" s="173" t="s">
        <v>142</v>
      </c>
      <c r="M30" s="173"/>
      <c r="N30" s="176"/>
      <c r="O30" s="163"/>
    </row>
    <row r="31" spans="2:15" s="140" customFormat="1" ht="18" customHeight="1" x14ac:dyDescent="0.25">
      <c r="B31" s="171" t="s">
        <v>142</v>
      </c>
      <c r="C31" s="134"/>
      <c r="D31" s="160">
        <v>43871</v>
      </c>
      <c r="E31" s="134" t="s">
        <v>161</v>
      </c>
      <c r="F31" s="134" t="s">
        <v>139</v>
      </c>
      <c r="G31" s="134"/>
      <c r="H31" s="134" t="s">
        <v>162</v>
      </c>
      <c r="I31" s="172">
        <v>16699</v>
      </c>
      <c r="J31" s="173"/>
      <c r="K31" s="174">
        <f>Table144[[#This Row],[COST PER ITEM]]*Table144[[#This Row],[STOCK QUANTITY]]</f>
        <v>0</v>
      </c>
      <c r="L31" s="173" t="s">
        <v>142</v>
      </c>
      <c r="M31" s="173" t="s">
        <v>137</v>
      </c>
      <c r="N31" s="162" t="s">
        <v>142</v>
      </c>
      <c r="O31" s="163"/>
    </row>
    <row r="32" spans="2:15" s="140" customFormat="1" ht="18" customHeight="1" x14ac:dyDescent="0.25">
      <c r="B32" s="171" t="s">
        <v>142</v>
      </c>
      <c r="C32" s="134"/>
      <c r="D32" s="160">
        <v>43871</v>
      </c>
      <c r="E32" s="134" t="s">
        <v>163</v>
      </c>
      <c r="F32" s="134" t="s">
        <v>139</v>
      </c>
      <c r="G32" s="134"/>
      <c r="H32" s="134" t="s">
        <v>164</v>
      </c>
      <c r="I32" s="172">
        <v>10699</v>
      </c>
      <c r="J32" s="173"/>
      <c r="K32" s="174">
        <f>Table144[[#This Row],[COST PER ITEM]]*Table144[[#This Row],[STOCK QUANTITY]]</f>
        <v>0</v>
      </c>
      <c r="L32" s="173" t="s">
        <v>142</v>
      </c>
      <c r="M32" s="173" t="s">
        <v>137</v>
      </c>
      <c r="N32" s="162" t="s">
        <v>142</v>
      </c>
      <c r="O32" s="163"/>
    </row>
    <row r="33" spans="2:15" s="140" customFormat="1" ht="18" customHeight="1" x14ac:dyDescent="0.25">
      <c r="B33" s="171" t="s">
        <v>142</v>
      </c>
      <c r="C33" s="134"/>
      <c r="D33" s="160">
        <v>43871</v>
      </c>
      <c r="E33" s="134" t="s">
        <v>165</v>
      </c>
      <c r="F33" s="134" t="s">
        <v>139</v>
      </c>
      <c r="G33" s="134"/>
      <c r="H33" s="134" t="s">
        <v>166</v>
      </c>
      <c r="I33" s="175">
        <v>10499</v>
      </c>
      <c r="J33" s="173"/>
      <c r="K33" s="174">
        <f>Table144[[#This Row],[COST PER ITEM]]*Table144[[#This Row],[STOCK QUANTITY]]</f>
        <v>0</v>
      </c>
      <c r="L33" s="173" t="s">
        <v>142</v>
      </c>
      <c r="M33" s="173"/>
      <c r="N33" s="176"/>
      <c r="O33" s="163"/>
    </row>
    <row r="34" spans="2:15" s="140" customFormat="1" ht="18" customHeight="1" x14ac:dyDescent="0.25">
      <c r="B34" s="171" t="s">
        <v>142</v>
      </c>
      <c r="C34" s="134"/>
      <c r="D34" s="160">
        <v>43871</v>
      </c>
      <c r="E34" s="134" t="s">
        <v>167</v>
      </c>
      <c r="F34" s="134" t="s">
        <v>139</v>
      </c>
      <c r="G34" s="134"/>
      <c r="H34" s="134" t="s">
        <v>168</v>
      </c>
      <c r="I34" s="172">
        <v>2426</v>
      </c>
      <c r="J34" s="173"/>
      <c r="K34" s="174">
        <f>Table144[[#This Row],[COST PER ITEM]]*Table144[[#This Row],[STOCK QUANTITY]]</f>
        <v>0</v>
      </c>
      <c r="L34" s="173" t="s">
        <v>142</v>
      </c>
      <c r="M34" s="173" t="s">
        <v>121</v>
      </c>
      <c r="N34" s="162" t="s">
        <v>142</v>
      </c>
      <c r="O34" s="163"/>
    </row>
    <row r="35" spans="2:15" s="140" customFormat="1" ht="18" customHeight="1" x14ac:dyDescent="0.25">
      <c r="B35" s="171" t="s">
        <v>142</v>
      </c>
      <c r="C35" s="134"/>
      <c r="D35" s="160">
        <v>43871</v>
      </c>
      <c r="E35" s="134" t="s">
        <v>169</v>
      </c>
      <c r="F35" s="134" t="s">
        <v>139</v>
      </c>
      <c r="G35" s="134" t="s">
        <v>171</v>
      </c>
      <c r="H35" s="134" t="s">
        <v>170</v>
      </c>
      <c r="I35" s="175">
        <v>19633</v>
      </c>
      <c r="J35" s="173"/>
      <c r="K35" s="174">
        <f>Table144[[#This Row],[COST PER ITEM]]*Table144[[#This Row],[STOCK QUANTITY]]</f>
        <v>0</v>
      </c>
      <c r="L35" s="173" t="s">
        <v>142</v>
      </c>
      <c r="M35" s="173"/>
      <c r="N35" s="176"/>
      <c r="O35" s="163"/>
    </row>
    <row r="36" spans="2:15" s="140" customFormat="1" ht="18" customHeight="1" x14ac:dyDescent="0.25">
      <c r="B36" s="171" t="s">
        <v>142</v>
      </c>
      <c r="C36" s="134"/>
      <c r="D36" s="160">
        <v>43871</v>
      </c>
      <c r="E36" s="134" t="s">
        <v>172</v>
      </c>
      <c r="F36" s="134" t="s">
        <v>139</v>
      </c>
      <c r="G36" s="134"/>
      <c r="H36" s="134" t="s">
        <v>173</v>
      </c>
      <c r="I36" s="177">
        <v>1199</v>
      </c>
      <c r="J36" s="173"/>
      <c r="K36" s="174">
        <f>Table144[[#This Row],[COST PER ITEM]]*Table144[[#This Row],[STOCK QUANTITY]]</f>
        <v>0</v>
      </c>
      <c r="L36" s="173" t="s">
        <v>142</v>
      </c>
      <c r="M36" s="173"/>
      <c r="N36" s="176"/>
      <c r="O36" s="163"/>
    </row>
    <row r="37" spans="2:15" s="140" customFormat="1" ht="18" customHeight="1" x14ac:dyDescent="0.25">
      <c r="B37" s="171" t="s">
        <v>142</v>
      </c>
      <c r="C37" s="134"/>
      <c r="D37" s="160">
        <v>43871</v>
      </c>
      <c r="E37" s="134" t="s">
        <v>174</v>
      </c>
      <c r="F37" s="134" t="s">
        <v>139</v>
      </c>
      <c r="G37" s="134"/>
      <c r="H37" s="134" t="s">
        <v>177</v>
      </c>
      <c r="I37" s="175">
        <v>19729</v>
      </c>
      <c r="J37" s="173"/>
      <c r="K37" s="174">
        <f>Table144[[#This Row],[COST PER ITEM]]*Table144[[#This Row],[STOCK QUANTITY]]</f>
        <v>0</v>
      </c>
      <c r="L37" s="173" t="s">
        <v>142</v>
      </c>
      <c r="M37" s="173" t="s">
        <v>137</v>
      </c>
      <c r="N37" s="162" t="s">
        <v>142</v>
      </c>
      <c r="O37" s="163"/>
    </row>
    <row r="38" spans="2:15" s="140" customFormat="1" ht="18" customHeight="1" x14ac:dyDescent="0.25">
      <c r="B38" s="171" t="s">
        <v>142</v>
      </c>
      <c r="C38" s="134"/>
      <c r="D38" s="160">
        <v>43871</v>
      </c>
      <c r="E38" s="134" t="s">
        <v>175</v>
      </c>
      <c r="F38" s="134" t="s">
        <v>139</v>
      </c>
      <c r="G38" s="134"/>
      <c r="H38" s="134" t="s">
        <v>176</v>
      </c>
      <c r="I38" s="178">
        <v>999</v>
      </c>
      <c r="J38" s="173"/>
      <c r="K38" s="174">
        <f>Table144[[#This Row],[COST PER ITEM]]*Table144[[#This Row],[STOCK QUANTITY]]</f>
        <v>0</v>
      </c>
      <c r="L38" s="173" t="s">
        <v>142</v>
      </c>
      <c r="M38" s="173"/>
      <c r="N38" s="176"/>
      <c r="O38" s="163"/>
    </row>
    <row r="39" spans="2:15" s="140" customFormat="1" ht="18" customHeight="1" x14ac:dyDescent="0.25">
      <c r="B39" s="171" t="s">
        <v>142</v>
      </c>
      <c r="C39" s="134"/>
      <c r="D39" s="160">
        <v>43871</v>
      </c>
      <c r="E39" s="134" t="s">
        <v>179</v>
      </c>
      <c r="F39" s="134" t="s">
        <v>178</v>
      </c>
      <c r="G39" s="134"/>
      <c r="H39" s="134" t="s">
        <v>182</v>
      </c>
      <c r="I39" s="178">
        <v>999</v>
      </c>
      <c r="J39" s="173"/>
      <c r="K39" s="174">
        <f>Table144[[#This Row],[COST PER ITEM]]*Table144[[#This Row],[STOCK QUANTITY]]</f>
        <v>0</v>
      </c>
      <c r="L39" s="173" t="s">
        <v>142</v>
      </c>
      <c r="M39" s="173"/>
      <c r="N39" s="176"/>
      <c r="O39" s="163"/>
    </row>
    <row r="40" spans="2:15" s="140" customFormat="1" ht="18" customHeight="1" x14ac:dyDescent="0.25">
      <c r="B40" s="171" t="s">
        <v>142</v>
      </c>
      <c r="C40" s="134"/>
      <c r="D40" s="160">
        <v>43871</v>
      </c>
      <c r="E40" s="134" t="s">
        <v>179</v>
      </c>
      <c r="F40" s="134" t="s">
        <v>178</v>
      </c>
      <c r="G40" s="134"/>
      <c r="H40" s="134" t="s">
        <v>180</v>
      </c>
      <c r="I40" s="178">
        <v>999</v>
      </c>
      <c r="J40" s="173"/>
      <c r="K40" s="174">
        <f>Table144[[#This Row],[COST PER ITEM]]*Table144[[#This Row],[STOCK QUANTITY]]</f>
        <v>0</v>
      </c>
      <c r="L40" s="173" t="s">
        <v>142</v>
      </c>
      <c r="M40" s="173"/>
      <c r="N40" s="176"/>
      <c r="O40" s="163"/>
    </row>
    <row r="41" spans="2:15" s="140" customFormat="1" ht="18" customHeight="1" x14ac:dyDescent="0.25">
      <c r="B41" s="171" t="s">
        <v>142</v>
      </c>
      <c r="C41" s="134"/>
      <c r="D41" s="160">
        <v>43871</v>
      </c>
      <c r="E41" s="134" t="s">
        <v>179</v>
      </c>
      <c r="F41" s="134" t="s">
        <v>178</v>
      </c>
      <c r="G41" s="134"/>
      <c r="H41" s="134" t="s">
        <v>183</v>
      </c>
      <c r="I41" s="178">
        <v>999</v>
      </c>
      <c r="J41" s="173"/>
      <c r="K41" s="174">
        <f>Table144[[#This Row],[COST PER ITEM]]*Table144[[#This Row],[STOCK QUANTITY]]</f>
        <v>0</v>
      </c>
      <c r="L41" s="173" t="s">
        <v>142</v>
      </c>
      <c r="M41" s="173"/>
      <c r="N41" s="176"/>
      <c r="O41" s="163"/>
    </row>
    <row r="42" spans="2:15" s="140" customFormat="1" ht="18" customHeight="1" x14ac:dyDescent="0.25">
      <c r="B42" s="171" t="s">
        <v>142</v>
      </c>
      <c r="C42" s="134"/>
      <c r="D42" s="160">
        <v>43871</v>
      </c>
      <c r="E42" s="134" t="s">
        <v>179</v>
      </c>
      <c r="F42" s="134" t="s">
        <v>178</v>
      </c>
      <c r="G42" s="134"/>
      <c r="H42" s="134" t="s">
        <v>181</v>
      </c>
      <c r="I42" s="178">
        <v>999</v>
      </c>
      <c r="J42" s="173"/>
      <c r="K42" s="174">
        <f>Table144[[#This Row],[COST PER ITEM]]*Table144[[#This Row],[STOCK QUANTITY]]</f>
        <v>0</v>
      </c>
      <c r="L42" s="173" t="s">
        <v>142</v>
      </c>
      <c r="M42" s="173"/>
      <c r="N42" s="176"/>
      <c r="O42" s="163"/>
    </row>
    <row r="43" spans="2:15" s="140" customFormat="1" ht="18" customHeight="1" x14ac:dyDescent="0.25">
      <c r="B43" s="171" t="s">
        <v>142</v>
      </c>
      <c r="C43" s="134"/>
      <c r="D43" s="160">
        <v>43871</v>
      </c>
      <c r="E43" s="134" t="s">
        <v>179</v>
      </c>
      <c r="F43" s="134" t="s">
        <v>178</v>
      </c>
      <c r="G43" s="134"/>
      <c r="H43" s="134" t="s">
        <v>184</v>
      </c>
      <c r="I43" s="178">
        <v>999</v>
      </c>
      <c r="J43" s="173"/>
      <c r="K43" s="174">
        <f>Table144[[#This Row],[COST PER ITEM]]*Table144[[#This Row],[STOCK QUANTITY]]</f>
        <v>0</v>
      </c>
      <c r="L43" s="173" t="s">
        <v>142</v>
      </c>
      <c r="M43" s="173"/>
      <c r="N43" s="176"/>
      <c r="O43" s="163"/>
    </row>
    <row r="44" spans="2:15" s="140" customFormat="1" ht="18" customHeight="1" x14ac:dyDescent="0.25">
      <c r="B44" s="171" t="s">
        <v>142</v>
      </c>
      <c r="C44" s="134"/>
      <c r="D44" s="160">
        <v>43871</v>
      </c>
      <c r="E44" s="134" t="s">
        <v>179</v>
      </c>
      <c r="F44" s="134" t="s">
        <v>178</v>
      </c>
      <c r="G44" s="134"/>
      <c r="H44" s="134" t="s">
        <v>185</v>
      </c>
      <c r="I44" s="178">
        <v>999</v>
      </c>
      <c r="J44" s="173"/>
      <c r="K44" s="174">
        <f>Table144[[#This Row],[COST PER ITEM]]*Table144[[#This Row],[STOCK QUANTITY]]</f>
        <v>0</v>
      </c>
      <c r="L44" s="173" t="s">
        <v>142</v>
      </c>
      <c r="M44" s="173"/>
      <c r="N44" s="176"/>
      <c r="O44" s="163"/>
    </row>
    <row r="45" spans="2:15" s="140" customFormat="1" ht="18" customHeight="1" x14ac:dyDescent="0.25">
      <c r="B45" s="171" t="s">
        <v>142</v>
      </c>
      <c r="C45" s="134"/>
      <c r="D45" s="160">
        <v>43871</v>
      </c>
      <c r="E45" s="134" t="s">
        <v>179</v>
      </c>
      <c r="F45" s="134" t="s">
        <v>178</v>
      </c>
      <c r="G45" s="134"/>
      <c r="H45" s="134" t="s">
        <v>186</v>
      </c>
      <c r="I45" s="178">
        <v>999</v>
      </c>
      <c r="J45" s="173"/>
      <c r="K45" s="174">
        <f>Table144[[#This Row],[COST PER ITEM]]*Table144[[#This Row],[STOCK QUANTITY]]</f>
        <v>0</v>
      </c>
      <c r="L45" s="173" t="s">
        <v>142</v>
      </c>
      <c r="M45" s="173"/>
      <c r="N45" s="176"/>
      <c r="O45" s="163"/>
    </row>
    <row r="46" spans="2:15" s="140" customFormat="1" ht="18" customHeight="1" x14ac:dyDescent="0.25">
      <c r="B46" s="171" t="s">
        <v>142</v>
      </c>
      <c r="C46" s="134"/>
      <c r="D46" s="160">
        <v>43871</v>
      </c>
      <c r="E46" s="134" t="s">
        <v>179</v>
      </c>
      <c r="F46" s="134" t="s">
        <v>178</v>
      </c>
      <c r="G46" s="134"/>
      <c r="H46" s="134" t="s">
        <v>187</v>
      </c>
      <c r="I46" s="178">
        <v>999</v>
      </c>
      <c r="J46" s="173"/>
      <c r="K46" s="174">
        <f>Table144[[#This Row],[COST PER ITEM]]*Table144[[#This Row],[STOCK QUANTITY]]</f>
        <v>0</v>
      </c>
      <c r="L46" s="173" t="s">
        <v>142</v>
      </c>
      <c r="M46" s="173"/>
      <c r="N46" s="176"/>
      <c r="O46" s="163"/>
    </row>
    <row r="47" spans="2:15" s="140" customFormat="1" ht="18" customHeight="1" x14ac:dyDescent="0.25">
      <c r="B47" s="171" t="s">
        <v>142</v>
      </c>
      <c r="C47" s="134"/>
      <c r="D47" s="160">
        <v>43871</v>
      </c>
      <c r="E47" s="134" t="s">
        <v>188</v>
      </c>
      <c r="F47" s="134" t="s">
        <v>178</v>
      </c>
      <c r="G47" s="134"/>
      <c r="H47" s="134" t="s">
        <v>189</v>
      </c>
      <c r="I47" s="178">
        <v>999</v>
      </c>
      <c r="J47" s="173"/>
      <c r="K47" s="174">
        <f>Table144[[#This Row],[COST PER ITEM]]*Table144[[#This Row],[STOCK QUANTITY]]</f>
        <v>0</v>
      </c>
      <c r="L47" s="173" t="s">
        <v>142</v>
      </c>
      <c r="M47" s="173"/>
      <c r="N47" s="176"/>
      <c r="O47" s="163"/>
    </row>
    <row r="48" spans="2:15" s="140" customFormat="1" ht="18" customHeight="1" x14ac:dyDescent="0.25">
      <c r="B48" s="171" t="s">
        <v>142</v>
      </c>
      <c r="C48" s="134"/>
      <c r="D48" s="160">
        <v>43871</v>
      </c>
      <c r="E48" s="134" t="s">
        <v>188</v>
      </c>
      <c r="F48" s="134" t="s">
        <v>178</v>
      </c>
      <c r="G48" s="134"/>
      <c r="H48" s="134" t="s">
        <v>190</v>
      </c>
      <c r="I48" s="178">
        <v>999</v>
      </c>
      <c r="J48" s="173"/>
      <c r="K48" s="174">
        <f>Table144[[#This Row],[COST PER ITEM]]*Table144[[#This Row],[STOCK QUANTITY]]</f>
        <v>0</v>
      </c>
      <c r="L48" s="173" t="s">
        <v>142</v>
      </c>
      <c r="M48" s="173"/>
      <c r="N48" s="176"/>
      <c r="O48" s="163"/>
    </row>
    <row r="49" spans="2:15" s="140" customFormat="1" ht="18" customHeight="1" x14ac:dyDescent="0.25">
      <c r="B49" s="171" t="s">
        <v>142</v>
      </c>
      <c r="C49" s="134"/>
      <c r="D49" s="160">
        <v>43871</v>
      </c>
      <c r="E49" s="134" t="s">
        <v>188</v>
      </c>
      <c r="F49" s="134" t="s">
        <v>178</v>
      </c>
      <c r="G49" s="134"/>
      <c r="H49" s="134" t="s">
        <v>191</v>
      </c>
      <c r="I49" s="178">
        <v>999</v>
      </c>
      <c r="J49" s="173"/>
      <c r="K49" s="174">
        <f>Table144[[#This Row],[COST PER ITEM]]*Table144[[#This Row],[STOCK QUANTITY]]</f>
        <v>0</v>
      </c>
      <c r="L49" s="173" t="s">
        <v>142</v>
      </c>
      <c r="M49" s="173"/>
      <c r="N49" s="176"/>
      <c r="O49" s="163"/>
    </row>
    <row r="50" spans="2:15" s="140" customFormat="1" ht="18" customHeight="1" x14ac:dyDescent="0.25">
      <c r="B50" s="171" t="s">
        <v>142</v>
      </c>
      <c r="C50" s="134"/>
      <c r="D50" s="160">
        <v>43871</v>
      </c>
      <c r="E50" s="134" t="s">
        <v>188</v>
      </c>
      <c r="F50" s="134" t="s">
        <v>178</v>
      </c>
      <c r="G50" s="134"/>
      <c r="H50" s="134" t="s">
        <v>192</v>
      </c>
      <c r="I50" s="178">
        <v>999</v>
      </c>
      <c r="J50" s="173"/>
      <c r="K50" s="174">
        <f>Table144[[#This Row],[COST PER ITEM]]*Table144[[#This Row],[STOCK QUANTITY]]</f>
        <v>0</v>
      </c>
      <c r="L50" s="173" t="s">
        <v>142</v>
      </c>
      <c r="M50" s="173"/>
      <c r="N50" s="176"/>
      <c r="O50" s="163"/>
    </row>
    <row r="51" spans="2:15" s="140" customFormat="1" ht="18" customHeight="1" x14ac:dyDescent="0.25">
      <c r="B51" s="171" t="s">
        <v>142</v>
      </c>
      <c r="C51" s="134"/>
      <c r="D51" s="160">
        <v>43871</v>
      </c>
      <c r="E51" s="134" t="s">
        <v>188</v>
      </c>
      <c r="F51" s="134" t="s">
        <v>178</v>
      </c>
      <c r="G51" s="134"/>
      <c r="H51" s="134" t="s">
        <v>193</v>
      </c>
      <c r="I51" s="178">
        <v>999</v>
      </c>
      <c r="J51" s="173"/>
      <c r="K51" s="174">
        <f>Table144[[#This Row],[COST PER ITEM]]*Table144[[#This Row],[STOCK QUANTITY]]</f>
        <v>0</v>
      </c>
      <c r="L51" s="173" t="s">
        <v>142</v>
      </c>
      <c r="M51" s="173"/>
      <c r="N51" s="176"/>
      <c r="O51" s="163"/>
    </row>
    <row r="52" spans="2:15" s="140" customFormat="1" ht="18" customHeight="1" x14ac:dyDescent="0.25">
      <c r="B52" s="171" t="s">
        <v>142</v>
      </c>
      <c r="C52" s="134"/>
      <c r="D52" s="160">
        <v>43871</v>
      </c>
      <c r="E52" s="134" t="s">
        <v>188</v>
      </c>
      <c r="F52" s="134" t="s">
        <v>178</v>
      </c>
      <c r="G52" s="134"/>
      <c r="H52" s="134" t="s">
        <v>194</v>
      </c>
      <c r="I52" s="178">
        <v>999</v>
      </c>
      <c r="J52" s="173"/>
      <c r="K52" s="174">
        <f>Table144[[#This Row],[COST PER ITEM]]*Table144[[#This Row],[STOCK QUANTITY]]</f>
        <v>0</v>
      </c>
      <c r="L52" s="173" t="s">
        <v>142</v>
      </c>
      <c r="M52" s="173"/>
      <c r="N52" s="176"/>
      <c r="O52" s="163"/>
    </row>
    <row r="53" spans="2:15" s="140" customFormat="1" ht="18" customHeight="1" x14ac:dyDescent="0.25">
      <c r="B53" s="171" t="s">
        <v>142</v>
      </c>
      <c r="C53" s="134"/>
      <c r="D53" s="160">
        <v>43871</v>
      </c>
      <c r="E53" s="134" t="s">
        <v>188</v>
      </c>
      <c r="F53" s="134" t="s">
        <v>178</v>
      </c>
      <c r="G53" s="134"/>
      <c r="H53" s="134" t="s">
        <v>195</v>
      </c>
      <c r="I53" s="178">
        <v>999</v>
      </c>
      <c r="J53" s="173"/>
      <c r="K53" s="174">
        <f>Table144[[#This Row],[COST PER ITEM]]*Table144[[#This Row],[STOCK QUANTITY]]</f>
        <v>0</v>
      </c>
      <c r="L53" s="173" t="s">
        <v>142</v>
      </c>
      <c r="M53" s="173"/>
      <c r="N53" s="176"/>
      <c r="O53" s="163"/>
    </row>
    <row r="54" spans="2:15" s="140" customFormat="1" ht="18" customHeight="1" x14ac:dyDescent="0.25">
      <c r="B54" s="171" t="s">
        <v>142</v>
      </c>
      <c r="C54" s="134"/>
      <c r="D54" s="160">
        <v>43871</v>
      </c>
      <c r="E54" s="134" t="s">
        <v>188</v>
      </c>
      <c r="F54" s="134" t="s">
        <v>178</v>
      </c>
      <c r="G54" s="134"/>
      <c r="H54" s="134" t="s">
        <v>196</v>
      </c>
      <c r="I54" s="178">
        <v>999</v>
      </c>
      <c r="J54" s="173"/>
      <c r="K54" s="174">
        <f>Table144[[#This Row],[COST PER ITEM]]*Table144[[#This Row],[STOCK QUANTITY]]</f>
        <v>0</v>
      </c>
      <c r="L54" s="173" t="s">
        <v>142</v>
      </c>
      <c r="M54" s="173"/>
      <c r="N54" s="176"/>
      <c r="O54" s="163"/>
    </row>
    <row r="55" spans="2:15" s="140" customFormat="1" ht="18" customHeight="1" x14ac:dyDescent="0.25">
      <c r="B55" s="171" t="s">
        <v>142</v>
      </c>
      <c r="C55" s="134"/>
      <c r="D55" s="160">
        <v>43871</v>
      </c>
      <c r="E55" s="134" t="s">
        <v>188</v>
      </c>
      <c r="F55" s="134" t="s">
        <v>178</v>
      </c>
      <c r="G55" s="134"/>
      <c r="H55" s="134" t="s">
        <v>197</v>
      </c>
      <c r="I55" s="178">
        <v>999</v>
      </c>
      <c r="J55" s="173"/>
      <c r="K55" s="174">
        <f>Table144[[#This Row],[COST PER ITEM]]*Table144[[#This Row],[STOCK QUANTITY]]</f>
        <v>0</v>
      </c>
      <c r="L55" s="173" t="s">
        <v>142</v>
      </c>
      <c r="M55" s="173"/>
      <c r="N55" s="176"/>
      <c r="O55" s="163"/>
    </row>
    <row r="56" spans="2:15" s="140" customFormat="1" ht="18" customHeight="1" x14ac:dyDescent="0.25">
      <c r="B56" s="171" t="s">
        <v>142</v>
      </c>
      <c r="C56" s="134"/>
      <c r="D56" s="160">
        <v>43871</v>
      </c>
      <c r="E56" s="134" t="s">
        <v>188</v>
      </c>
      <c r="F56" s="134" t="s">
        <v>178</v>
      </c>
      <c r="G56" s="134"/>
      <c r="H56" s="134" t="s">
        <v>198</v>
      </c>
      <c r="I56" s="178">
        <v>999</v>
      </c>
      <c r="J56" s="173"/>
      <c r="K56" s="174">
        <f>Table144[[#This Row],[COST PER ITEM]]*Table144[[#This Row],[STOCK QUANTITY]]</f>
        <v>0</v>
      </c>
      <c r="L56" s="173" t="s">
        <v>142</v>
      </c>
      <c r="M56" s="173"/>
      <c r="N56" s="176"/>
      <c r="O56" s="163"/>
    </row>
    <row r="57" spans="2:15" s="140" customFormat="1" ht="18" customHeight="1" x14ac:dyDescent="0.25">
      <c r="B57" s="171" t="s">
        <v>142</v>
      </c>
      <c r="C57" s="134"/>
      <c r="D57" s="160">
        <v>43871</v>
      </c>
      <c r="E57" s="134" t="s">
        <v>188</v>
      </c>
      <c r="F57" s="134" t="s">
        <v>178</v>
      </c>
      <c r="G57" s="134"/>
      <c r="H57" s="134" t="s">
        <v>199</v>
      </c>
      <c r="I57" s="178">
        <v>999</v>
      </c>
      <c r="J57" s="173"/>
      <c r="K57" s="174">
        <f>Table144[[#This Row],[COST PER ITEM]]*Table144[[#This Row],[STOCK QUANTITY]]</f>
        <v>0</v>
      </c>
      <c r="L57" s="173" t="s">
        <v>142</v>
      </c>
      <c r="M57" s="173"/>
      <c r="N57" s="176"/>
      <c r="O57" s="163"/>
    </row>
    <row r="58" spans="2:15" s="140" customFormat="1" ht="18" customHeight="1" x14ac:dyDescent="0.25">
      <c r="B58" s="171" t="s">
        <v>142</v>
      </c>
      <c r="C58" s="134"/>
      <c r="D58" s="160">
        <v>43871</v>
      </c>
      <c r="E58" s="134" t="s">
        <v>188</v>
      </c>
      <c r="F58" s="134" t="s">
        <v>178</v>
      </c>
      <c r="G58" s="134"/>
      <c r="H58" s="134" t="s">
        <v>200</v>
      </c>
      <c r="I58" s="178">
        <v>999</v>
      </c>
      <c r="J58" s="173"/>
      <c r="K58" s="174">
        <f>Table144[[#This Row],[COST PER ITEM]]*Table144[[#This Row],[STOCK QUANTITY]]</f>
        <v>0</v>
      </c>
      <c r="L58" s="173" t="s">
        <v>142</v>
      </c>
      <c r="M58" s="173"/>
      <c r="N58" s="176"/>
      <c r="O58" s="163"/>
    </row>
    <row r="59" spans="2:15" s="140" customFormat="1" ht="18" customHeight="1" x14ac:dyDescent="0.25">
      <c r="B59" s="171" t="s">
        <v>142</v>
      </c>
      <c r="C59" s="134"/>
      <c r="D59" s="160">
        <v>43871</v>
      </c>
      <c r="E59" s="134" t="s">
        <v>188</v>
      </c>
      <c r="F59" s="134" t="s">
        <v>178</v>
      </c>
      <c r="G59" s="134"/>
      <c r="H59" s="134" t="s">
        <v>201</v>
      </c>
      <c r="I59" s="178">
        <v>999</v>
      </c>
      <c r="J59" s="173"/>
      <c r="K59" s="174">
        <f>Table144[[#This Row],[COST PER ITEM]]*Table144[[#This Row],[STOCK QUANTITY]]</f>
        <v>0</v>
      </c>
      <c r="L59" s="173" t="s">
        <v>142</v>
      </c>
      <c r="M59" s="173"/>
      <c r="N59" s="176"/>
      <c r="O59" s="163"/>
    </row>
    <row r="60" spans="2:15" s="140" customFormat="1" ht="18" customHeight="1" x14ac:dyDescent="0.25">
      <c r="B60" s="171" t="s">
        <v>142</v>
      </c>
      <c r="C60" s="134"/>
      <c r="D60" s="160">
        <v>43871</v>
      </c>
      <c r="E60" s="134" t="s">
        <v>188</v>
      </c>
      <c r="F60" s="134" t="s">
        <v>178</v>
      </c>
      <c r="G60" s="134"/>
      <c r="H60" s="134" t="s">
        <v>202</v>
      </c>
      <c r="I60" s="178">
        <v>999</v>
      </c>
      <c r="J60" s="173"/>
      <c r="K60" s="174">
        <f>Table144[[#This Row],[COST PER ITEM]]*Table144[[#This Row],[STOCK QUANTITY]]</f>
        <v>0</v>
      </c>
      <c r="L60" s="173" t="s">
        <v>142</v>
      </c>
      <c r="M60" s="173"/>
      <c r="N60" s="176"/>
      <c r="O60" s="163"/>
    </row>
    <row r="61" spans="2:15" s="140" customFormat="1" ht="18" customHeight="1" x14ac:dyDescent="0.25">
      <c r="B61" s="171" t="s">
        <v>142</v>
      </c>
      <c r="C61" s="134"/>
      <c r="D61" s="160">
        <v>43871</v>
      </c>
      <c r="E61" s="134" t="s">
        <v>188</v>
      </c>
      <c r="F61" s="134" t="s">
        <v>178</v>
      </c>
      <c r="G61" s="134"/>
      <c r="H61" s="134" t="s">
        <v>203</v>
      </c>
      <c r="I61" s="178">
        <v>999</v>
      </c>
      <c r="J61" s="173"/>
      <c r="K61" s="174">
        <f>Table144[[#This Row],[COST PER ITEM]]*Table144[[#This Row],[STOCK QUANTITY]]</f>
        <v>0</v>
      </c>
      <c r="L61" s="173" t="s">
        <v>142</v>
      </c>
      <c r="M61" s="173"/>
      <c r="N61" s="176"/>
      <c r="O61" s="163"/>
    </row>
    <row r="62" spans="2:15" s="140" customFormat="1" ht="18" customHeight="1" x14ac:dyDescent="0.25">
      <c r="B62" s="171" t="s">
        <v>142</v>
      </c>
      <c r="C62" s="134"/>
      <c r="D62" s="160">
        <v>43871</v>
      </c>
      <c r="E62" s="134" t="s">
        <v>204</v>
      </c>
      <c r="F62" s="134" t="s">
        <v>139</v>
      </c>
      <c r="G62" s="134"/>
      <c r="H62" s="134" t="s">
        <v>205</v>
      </c>
      <c r="I62" s="178">
        <v>1000</v>
      </c>
      <c r="J62" s="173"/>
      <c r="K62" s="174">
        <f>Table144[[#This Row],[COST PER ITEM]]*Table144[[#This Row],[STOCK QUANTITY]]</f>
        <v>0</v>
      </c>
      <c r="L62" s="173" t="s">
        <v>142</v>
      </c>
      <c r="M62" s="173"/>
      <c r="N62" s="176"/>
      <c r="O62" s="163"/>
    </row>
    <row r="63" spans="2:15" s="140" customFormat="1" ht="18" customHeight="1" x14ac:dyDescent="0.25">
      <c r="B63" s="171" t="s">
        <v>142</v>
      </c>
      <c r="C63" s="134"/>
      <c r="D63" s="160">
        <v>43871</v>
      </c>
      <c r="E63" s="134" t="s">
        <v>206</v>
      </c>
      <c r="F63" s="134" t="s">
        <v>139</v>
      </c>
      <c r="G63" s="134"/>
      <c r="H63" s="134" t="s">
        <v>207</v>
      </c>
      <c r="I63" s="178">
        <v>1795</v>
      </c>
      <c r="J63" s="173"/>
      <c r="K63" s="174">
        <f>Table144[[#This Row],[COST PER ITEM]]*Table144[[#This Row],[STOCK QUANTITY]]</f>
        <v>0</v>
      </c>
      <c r="L63" s="173" t="s">
        <v>142</v>
      </c>
      <c r="M63" s="173"/>
      <c r="N63" s="176"/>
      <c r="O63" s="163"/>
    </row>
    <row r="64" spans="2:15" s="140" customFormat="1" ht="18" customHeight="1" x14ac:dyDescent="0.25">
      <c r="B64" s="171" t="s">
        <v>142</v>
      </c>
      <c r="C64" s="134"/>
      <c r="D64" s="160">
        <v>43871</v>
      </c>
      <c r="E64" s="134" t="s">
        <v>208</v>
      </c>
      <c r="F64" s="134" t="s">
        <v>139</v>
      </c>
      <c r="G64" s="134"/>
      <c r="H64" s="134" t="s">
        <v>209</v>
      </c>
      <c r="I64" s="175">
        <v>9050</v>
      </c>
      <c r="J64" s="173"/>
      <c r="K64" s="174">
        <f>Table144[[#This Row],[COST PER ITEM]]*Table144[[#This Row],[STOCK QUANTITY]]</f>
        <v>0</v>
      </c>
      <c r="L64" s="173" t="s">
        <v>142</v>
      </c>
      <c r="M64" s="173"/>
      <c r="N64" s="176"/>
      <c r="O64" s="163"/>
    </row>
    <row r="65" spans="2:15" s="140" customFormat="1" ht="18" customHeight="1" x14ac:dyDescent="0.25">
      <c r="B65" s="171" t="s">
        <v>142</v>
      </c>
      <c r="C65" s="134"/>
      <c r="D65" s="160">
        <v>43871</v>
      </c>
      <c r="E65" s="134" t="s">
        <v>210</v>
      </c>
      <c r="F65" s="134" t="s">
        <v>139</v>
      </c>
      <c r="G65" s="134"/>
      <c r="H65" s="134" t="s">
        <v>211</v>
      </c>
      <c r="I65" s="175">
        <v>1399</v>
      </c>
      <c r="J65" s="173"/>
      <c r="K65" s="174">
        <f>Table144[[#This Row],[COST PER ITEM]]*Table144[[#This Row],[STOCK QUANTITY]]</f>
        <v>0</v>
      </c>
      <c r="L65" s="173" t="s">
        <v>142</v>
      </c>
      <c r="M65" s="173"/>
      <c r="N65" s="176"/>
      <c r="O65" s="163"/>
    </row>
    <row r="66" spans="2:15" s="140" customFormat="1" ht="18" customHeight="1" x14ac:dyDescent="0.25">
      <c r="B66" s="171" t="s">
        <v>142</v>
      </c>
      <c r="C66" s="134"/>
      <c r="D66" s="160">
        <v>43871</v>
      </c>
      <c r="E66" s="134" t="s">
        <v>212</v>
      </c>
      <c r="F66" s="134" t="s">
        <v>139</v>
      </c>
      <c r="G66" s="134"/>
      <c r="H66" s="134" t="s">
        <v>213</v>
      </c>
      <c r="I66" s="175">
        <v>1399</v>
      </c>
      <c r="J66" s="173"/>
      <c r="K66" s="174">
        <f>Table144[[#This Row],[COST PER ITEM]]*Table144[[#This Row],[STOCK QUANTITY]]</f>
        <v>0</v>
      </c>
      <c r="L66" s="173" t="s">
        <v>142</v>
      </c>
      <c r="M66" s="173"/>
      <c r="N66" s="176"/>
      <c r="O66" s="163"/>
    </row>
    <row r="67" spans="2:15" s="140" customFormat="1" ht="18" customHeight="1" x14ac:dyDescent="0.25">
      <c r="B67" s="171" t="s">
        <v>142</v>
      </c>
      <c r="C67" s="134"/>
      <c r="D67" s="160">
        <v>43871</v>
      </c>
      <c r="E67" s="134" t="s">
        <v>214</v>
      </c>
      <c r="F67" s="134"/>
      <c r="G67" s="134"/>
      <c r="H67" s="134" t="s">
        <v>260</v>
      </c>
      <c r="I67" s="175">
        <v>5500</v>
      </c>
      <c r="J67" s="173"/>
      <c r="K67" s="174">
        <f>Table144[[#This Row],[COST PER ITEM]]*Table144[[#This Row],[STOCK QUANTITY]]</f>
        <v>0</v>
      </c>
      <c r="L67" s="173" t="s">
        <v>142</v>
      </c>
      <c r="M67" s="173"/>
      <c r="N67" s="176"/>
      <c r="O67" s="163"/>
    </row>
    <row r="68" spans="2:15" s="140" customFormat="1" ht="18" customHeight="1" x14ac:dyDescent="0.25">
      <c r="B68" s="171" t="s">
        <v>142</v>
      </c>
      <c r="C68" s="134"/>
      <c r="D68" s="160">
        <v>43871</v>
      </c>
      <c r="E68" s="134" t="s">
        <v>97</v>
      </c>
      <c r="F68" s="134"/>
      <c r="G68" s="134" t="s">
        <v>272</v>
      </c>
      <c r="H68" s="134" t="s">
        <v>215</v>
      </c>
      <c r="I68" s="175">
        <v>17000</v>
      </c>
      <c r="J68" s="173"/>
      <c r="K68" s="174">
        <f>Table144[[#This Row],[COST PER ITEM]]*Table144[[#This Row],[STOCK QUANTITY]]</f>
        <v>0</v>
      </c>
      <c r="L68" s="173" t="s">
        <v>142</v>
      </c>
      <c r="M68" s="173" t="s">
        <v>216</v>
      </c>
      <c r="N68" s="173" t="s">
        <v>142</v>
      </c>
      <c r="O68" s="163"/>
    </row>
    <row r="69" spans="2:15" s="140" customFormat="1" ht="18" customHeight="1" x14ac:dyDescent="0.25">
      <c r="B69" s="171" t="s">
        <v>142</v>
      </c>
      <c r="C69" s="134"/>
      <c r="D69" s="160">
        <v>43871</v>
      </c>
      <c r="E69" s="134" t="s">
        <v>217</v>
      </c>
      <c r="F69" s="134" t="s">
        <v>233</v>
      </c>
      <c r="G69" s="134"/>
      <c r="H69" s="134" t="s">
        <v>218</v>
      </c>
      <c r="I69" s="174"/>
      <c r="J69" s="173"/>
      <c r="K69" s="174">
        <f>Table144[[#This Row],[COST PER ITEM]]*Table144[[#This Row],[STOCK QUANTITY]]</f>
        <v>0</v>
      </c>
      <c r="L69" s="173" t="s">
        <v>142</v>
      </c>
      <c r="M69" s="173" t="s">
        <v>121</v>
      </c>
      <c r="N69" s="173" t="s">
        <v>142</v>
      </c>
      <c r="O69" s="163"/>
    </row>
    <row r="70" spans="2:15" s="140" customFormat="1" ht="18" customHeight="1" x14ac:dyDescent="0.25">
      <c r="B70" s="171" t="s">
        <v>142</v>
      </c>
      <c r="C70" s="134"/>
      <c r="D70" s="160">
        <v>43871</v>
      </c>
      <c r="E70" s="134" t="s">
        <v>219</v>
      </c>
      <c r="F70" s="134" t="s">
        <v>139</v>
      </c>
      <c r="G70" s="134"/>
      <c r="H70" s="134" t="s">
        <v>220</v>
      </c>
      <c r="I70" s="178">
        <v>250</v>
      </c>
      <c r="J70" s="173"/>
      <c r="K70" s="174">
        <f>Table144[[#This Row],[COST PER ITEM]]*Table144[[#This Row],[STOCK QUANTITY]]</f>
        <v>0</v>
      </c>
      <c r="L70" s="173" t="s">
        <v>142</v>
      </c>
      <c r="M70" s="173" t="s">
        <v>121</v>
      </c>
      <c r="N70" s="173" t="s">
        <v>142</v>
      </c>
      <c r="O70" s="163"/>
    </row>
    <row r="71" spans="2:15" s="140" customFormat="1" ht="18" customHeight="1" x14ac:dyDescent="0.25">
      <c r="B71" s="171" t="s">
        <v>142</v>
      </c>
      <c r="C71" s="134"/>
      <c r="D71" s="160">
        <v>43871</v>
      </c>
      <c r="E71" s="134" t="s">
        <v>221</v>
      </c>
      <c r="F71" s="134" t="s">
        <v>233</v>
      </c>
      <c r="G71" s="134"/>
      <c r="H71" s="134" t="s">
        <v>222</v>
      </c>
      <c r="I71" s="174"/>
      <c r="J71" s="173"/>
      <c r="K71" s="174">
        <f>Table144[[#This Row],[COST PER ITEM]]*Table144[[#This Row],[STOCK QUANTITY]]</f>
        <v>0</v>
      </c>
      <c r="L71" s="173" t="s">
        <v>142</v>
      </c>
      <c r="M71" s="173" t="s">
        <v>121</v>
      </c>
      <c r="N71" s="173" t="s">
        <v>142</v>
      </c>
      <c r="O71" s="163"/>
    </row>
    <row r="72" spans="2:15" s="140" customFormat="1" ht="18" customHeight="1" x14ac:dyDescent="0.25">
      <c r="B72" s="171" t="s">
        <v>142</v>
      </c>
      <c r="C72" s="134"/>
      <c r="D72" s="160">
        <v>43871</v>
      </c>
      <c r="E72" s="134" t="s">
        <v>223</v>
      </c>
      <c r="F72" s="134" t="s">
        <v>139</v>
      </c>
      <c r="G72" s="134"/>
      <c r="H72" s="134" t="s">
        <v>224</v>
      </c>
      <c r="I72" s="174"/>
      <c r="J72" s="173"/>
      <c r="K72" s="174">
        <f>Table144[[#This Row],[COST PER ITEM]]*Table144[[#This Row],[STOCK QUANTITY]]</f>
        <v>0</v>
      </c>
      <c r="L72" s="173" t="s">
        <v>142</v>
      </c>
      <c r="M72" s="173" t="s">
        <v>121</v>
      </c>
      <c r="N72" s="173" t="s">
        <v>142</v>
      </c>
      <c r="O72" s="163"/>
    </row>
    <row r="73" spans="2:15" s="140" customFormat="1" ht="18" customHeight="1" x14ac:dyDescent="0.25">
      <c r="B73" s="171" t="s">
        <v>142</v>
      </c>
      <c r="C73" s="134"/>
      <c r="D73" s="160">
        <v>43871</v>
      </c>
      <c r="E73" s="134" t="s">
        <v>225</v>
      </c>
      <c r="F73" s="134" t="s">
        <v>139</v>
      </c>
      <c r="G73" s="134"/>
      <c r="H73" s="134" t="s">
        <v>226</v>
      </c>
      <c r="I73" s="174"/>
      <c r="J73" s="173"/>
      <c r="K73" s="174">
        <f>Table144[[#This Row],[COST PER ITEM]]*Table144[[#This Row],[STOCK QUANTITY]]</f>
        <v>0</v>
      </c>
      <c r="L73" s="173" t="s">
        <v>142</v>
      </c>
      <c r="M73" s="173" t="s">
        <v>216</v>
      </c>
      <c r="N73" s="173" t="s">
        <v>142</v>
      </c>
      <c r="O73" s="163"/>
    </row>
    <row r="74" spans="2:15" s="140" customFormat="1" ht="18" customHeight="1" x14ac:dyDescent="0.25">
      <c r="B74" s="171" t="s">
        <v>142</v>
      </c>
      <c r="C74" s="134"/>
      <c r="D74" s="160">
        <v>43871</v>
      </c>
      <c r="E74" s="133" t="s">
        <v>150</v>
      </c>
      <c r="F74" s="133" t="s">
        <v>139</v>
      </c>
      <c r="G74" s="133"/>
      <c r="H74" s="133" t="s">
        <v>232</v>
      </c>
      <c r="I74" s="174"/>
      <c r="J74" s="173"/>
      <c r="K74" s="174">
        <f>Table144[[#This Row],[COST PER ITEM]]*Table144[[#This Row],[STOCK QUANTITY]]</f>
        <v>0</v>
      </c>
      <c r="L74" s="173" t="s">
        <v>142</v>
      </c>
      <c r="M74" s="173" t="s">
        <v>121</v>
      </c>
      <c r="N74" s="173" t="s">
        <v>142</v>
      </c>
      <c r="O74" s="163"/>
    </row>
    <row r="75" spans="2:15" s="140" customFormat="1" ht="18" customHeight="1" x14ac:dyDescent="0.25">
      <c r="B75" s="171" t="s">
        <v>142</v>
      </c>
      <c r="C75" s="134"/>
      <c r="D75" s="160">
        <v>43871</v>
      </c>
      <c r="E75" s="134" t="s">
        <v>227</v>
      </c>
      <c r="F75" s="134" t="s">
        <v>139</v>
      </c>
      <c r="G75" s="134"/>
      <c r="H75" s="134" t="s">
        <v>228</v>
      </c>
      <c r="I75" s="175">
        <v>15000</v>
      </c>
      <c r="J75" s="173"/>
      <c r="K75" s="174">
        <f>Table144[[#This Row],[COST PER ITEM]]*Table144[[#This Row],[STOCK QUANTITY]]</f>
        <v>0</v>
      </c>
      <c r="L75" s="173" t="s">
        <v>142</v>
      </c>
      <c r="M75" s="173" t="s">
        <v>121</v>
      </c>
      <c r="N75" s="173" t="s">
        <v>142</v>
      </c>
      <c r="O75" s="163"/>
    </row>
    <row r="76" spans="2:15" s="140" customFormat="1" ht="18" customHeight="1" x14ac:dyDescent="0.25">
      <c r="B76" s="171" t="s">
        <v>142</v>
      </c>
      <c r="C76" s="134"/>
      <c r="D76" s="160">
        <v>43871</v>
      </c>
      <c r="E76" s="134" t="s">
        <v>227</v>
      </c>
      <c r="F76" s="134" t="s">
        <v>139</v>
      </c>
      <c r="G76" s="134"/>
      <c r="H76" s="134" t="s">
        <v>229</v>
      </c>
      <c r="I76" s="178">
        <v>15000</v>
      </c>
      <c r="J76" s="173"/>
      <c r="K76" s="174">
        <f>Table144[[#This Row],[COST PER ITEM]]*Table144[[#This Row],[STOCK QUANTITY]]</f>
        <v>0</v>
      </c>
      <c r="L76" s="173" t="s">
        <v>142</v>
      </c>
      <c r="M76" s="173"/>
      <c r="N76" s="176"/>
      <c r="O76" s="163"/>
    </row>
    <row r="77" spans="2:15" s="140" customFormat="1" ht="18" customHeight="1" x14ac:dyDescent="0.25">
      <c r="B77" s="171" t="s">
        <v>142</v>
      </c>
      <c r="C77" s="134"/>
      <c r="D77" s="160">
        <v>43871</v>
      </c>
      <c r="E77" s="134" t="s">
        <v>230</v>
      </c>
      <c r="F77" s="134" t="s">
        <v>139</v>
      </c>
      <c r="G77" s="134"/>
      <c r="H77" s="134" t="s">
        <v>231</v>
      </c>
      <c r="I77" s="175">
        <v>6000</v>
      </c>
      <c r="J77" s="173"/>
      <c r="K77" s="174">
        <f>Table144[[#This Row],[COST PER ITEM]]*Table144[[#This Row],[STOCK QUANTITY]]</f>
        <v>0</v>
      </c>
      <c r="L77" s="173" t="s">
        <v>142</v>
      </c>
      <c r="M77" s="173"/>
      <c r="N77" s="176"/>
      <c r="O77" s="163"/>
    </row>
    <row r="78" spans="2:15" s="140" customFormat="1" ht="18" customHeight="1" x14ac:dyDescent="0.25">
      <c r="B78" s="171" t="s">
        <v>142</v>
      </c>
      <c r="C78" s="134"/>
      <c r="D78" s="160">
        <v>43871</v>
      </c>
      <c r="E78" s="134" t="s">
        <v>234</v>
      </c>
      <c r="F78" s="134" t="s">
        <v>139</v>
      </c>
      <c r="G78" s="134"/>
      <c r="H78" s="134" t="s">
        <v>235</v>
      </c>
      <c r="I78" s="174"/>
      <c r="J78" s="173"/>
      <c r="K78" s="174">
        <f>Table144[[#This Row],[COST PER ITEM]]*Table144[[#This Row],[STOCK QUANTITY]]</f>
        <v>0</v>
      </c>
      <c r="L78" s="173" t="s">
        <v>142</v>
      </c>
      <c r="M78" s="173" t="s">
        <v>121</v>
      </c>
      <c r="N78" s="173" t="s">
        <v>142</v>
      </c>
      <c r="O78" s="163"/>
    </row>
    <row r="79" spans="2:15" s="140" customFormat="1" ht="18" customHeight="1" x14ac:dyDescent="0.25">
      <c r="B79" s="171" t="s">
        <v>142</v>
      </c>
      <c r="C79" s="134"/>
      <c r="D79" s="160">
        <v>43871</v>
      </c>
      <c r="E79" s="133" t="s">
        <v>236</v>
      </c>
      <c r="F79" s="133" t="s">
        <v>139</v>
      </c>
      <c r="G79" s="133"/>
      <c r="H79" s="133" t="s">
        <v>237</v>
      </c>
      <c r="I79" s="174"/>
      <c r="J79" s="173"/>
      <c r="K79" s="174">
        <f>Table144[[#This Row],[COST PER ITEM]]*Table144[[#This Row],[STOCK QUANTITY]]</f>
        <v>0</v>
      </c>
      <c r="L79" s="173" t="s">
        <v>142</v>
      </c>
      <c r="M79" s="173" t="s">
        <v>121</v>
      </c>
      <c r="N79" s="173" t="s">
        <v>142</v>
      </c>
      <c r="O79" s="163"/>
    </row>
    <row r="80" spans="2:15" s="140" customFormat="1" ht="18" customHeight="1" x14ac:dyDescent="0.25">
      <c r="B80" s="171" t="s">
        <v>142</v>
      </c>
      <c r="C80" s="134"/>
      <c r="D80" s="160">
        <v>43871</v>
      </c>
      <c r="E80" s="134" t="s">
        <v>238</v>
      </c>
      <c r="F80" s="134"/>
      <c r="G80" s="134"/>
      <c r="H80" s="134" t="s">
        <v>239</v>
      </c>
      <c r="I80" s="174"/>
      <c r="J80" s="173"/>
      <c r="K80" s="174">
        <f>Table144[[#This Row],[COST PER ITEM]]*Table144[[#This Row],[STOCK QUANTITY]]</f>
        <v>0</v>
      </c>
      <c r="L80" s="173" t="s">
        <v>142</v>
      </c>
      <c r="M80" s="173"/>
      <c r="N80" s="176"/>
      <c r="O80" s="163"/>
    </row>
    <row r="81" spans="1:15" s="140" customFormat="1" ht="18" customHeight="1" x14ac:dyDescent="0.25">
      <c r="B81" s="171" t="s">
        <v>142</v>
      </c>
      <c r="C81" s="134"/>
      <c r="D81" s="160">
        <v>43871</v>
      </c>
      <c r="E81" s="134" t="s">
        <v>240</v>
      </c>
      <c r="F81" s="134" t="s">
        <v>139</v>
      </c>
      <c r="G81" s="134" t="s">
        <v>241</v>
      </c>
      <c r="H81" s="134" t="s">
        <v>242</v>
      </c>
      <c r="I81" s="175">
        <v>750</v>
      </c>
      <c r="J81" s="173"/>
      <c r="K81" s="174">
        <f>Table144[[#This Row],[COST PER ITEM]]*Table144[[#This Row],[STOCK QUANTITY]]</f>
        <v>0</v>
      </c>
      <c r="L81" s="173" t="s">
        <v>142</v>
      </c>
      <c r="M81" s="173"/>
      <c r="N81" s="176"/>
      <c r="O81" s="163"/>
    </row>
    <row r="82" spans="1:15" s="140" customFormat="1" ht="18" customHeight="1" x14ac:dyDescent="0.25">
      <c r="B82" s="135" t="s">
        <v>142</v>
      </c>
      <c r="C82" s="134"/>
      <c r="D82" s="160">
        <v>43871</v>
      </c>
      <c r="E82" s="134" t="s">
        <v>243</v>
      </c>
      <c r="F82" s="134" t="s">
        <v>139</v>
      </c>
      <c r="G82" s="134"/>
      <c r="H82" s="134" t="s">
        <v>244</v>
      </c>
      <c r="I82" s="174">
        <v>700</v>
      </c>
      <c r="J82" s="173"/>
      <c r="K82" s="174"/>
      <c r="L82" s="173" t="s">
        <v>142</v>
      </c>
      <c r="M82" s="173" t="s">
        <v>121</v>
      </c>
      <c r="N82" s="173" t="s">
        <v>142</v>
      </c>
      <c r="O82" s="163"/>
    </row>
    <row r="83" spans="1:15" ht="18" customHeight="1" x14ac:dyDescent="0.25">
      <c r="A83" s="179"/>
      <c r="B83" s="135" t="s">
        <v>142</v>
      </c>
      <c r="C83" s="133"/>
      <c r="D83" s="160">
        <v>43871</v>
      </c>
      <c r="E83" s="133" t="s">
        <v>245</v>
      </c>
      <c r="F83" s="133" t="s">
        <v>139</v>
      </c>
      <c r="G83" s="133"/>
      <c r="H83" s="133" t="s">
        <v>246</v>
      </c>
      <c r="I83" s="180">
        <v>9270</v>
      </c>
      <c r="J83" s="168"/>
      <c r="K83" s="169"/>
      <c r="L83" s="173" t="s">
        <v>142</v>
      </c>
      <c r="M83" s="168"/>
      <c r="N83" s="170"/>
      <c r="O83" s="163"/>
    </row>
    <row r="84" spans="1:15" ht="18" customHeight="1" x14ac:dyDescent="0.25">
      <c r="A84" s="179"/>
      <c r="B84" s="135" t="s">
        <v>142</v>
      </c>
      <c r="C84" s="134"/>
      <c r="D84" s="160">
        <v>43871</v>
      </c>
      <c r="E84" s="134" t="s">
        <v>247</v>
      </c>
      <c r="F84" s="134"/>
      <c r="G84" s="134"/>
      <c r="H84" s="134" t="s">
        <v>248</v>
      </c>
      <c r="I84" s="175">
        <v>800</v>
      </c>
      <c r="J84" s="173"/>
      <c r="K84" s="174">
        <f>Table144[[#This Row],[COST PER ITEM]]*Table144[[#This Row],[STOCK QUANTITY]]</f>
        <v>0</v>
      </c>
      <c r="L84" s="173" t="s">
        <v>142</v>
      </c>
      <c r="M84" s="173"/>
      <c r="N84" s="176"/>
      <c r="O84" s="163"/>
    </row>
    <row r="85" spans="1:15" ht="18" customHeight="1" x14ac:dyDescent="0.25">
      <c r="A85" s="179"/>
      <c r="B85" s="135" t="s">
        <v>142</v>
      </c>
      <c r="C85" s="134"/>
      <c r="D85" s="160">
        <v>43871</v>
      </c>
      <c r="E85" s="134" t="s">
        <v>249</v>
      </c>
      <c r="F85" s="134" t="s">
        <v>139</v>
      </c>
      <c r="G85" s="134" t="s">
        <v>250</v>
      </c>
      <c r="H85" s="134" t="s">
        <v>251</v>
      </c>
      <c r="I85" s="175">
        <v>1930</v>
      </c>
      <c r="J85" s="173"/>
      <c r="K85" s="174">
        <f>Table144[[#This Row],[COST PER ITEM]]*Table144[[#This Row],[STOCK QUANTITY]]</f>
        <v>0</v>
      </c>
      <c r="L85" s="173" t="s">
        <v>142</v>
      </c>
      <c r="M85" s="173"/>
      <c r="N85" s="176"/>
      <c r="O85" s="163"/>
    </row>
    <row r="86" spans="1:15" ht="18" customHeight="1" x14ac:dyDescent="0.25">
      <c r="A86" s="179"/>
      <c r="B86" s="135" t="s">
        <v>142</v>
      </c>
      <c r="C86" s="134"/>
      <c r="D86" s="160">
        <v>43871</v>
      </c>
      <c r="E86" s="134" t="s">
        <v>252</v>
      </c>
      <c r="F86" s="134"/>
      <c r="G86" s="134"/>
      <c r="H86" s="134" t="s">
        <v>253</v>
      </c>
      <c r="I86" s="175">
        <v>3714</v>
      </c>
      <c r="J86" s="173"/>
      <c r="K86" s="174">
        <f>Table144[[#This Row],[COST PER ITEM]]*Table144[[#This Row],[STOCK QUANTITY]]</f>
        <v>0</v>
      </c>
      <c r="L86" s="173" t="s">
        <v>142</v>
      </c>
      <c r="M86" s="173"/>
      <c r="N86" s="176"/>
      <c r="O86" s="163"/>
    </row>
    <row r="87" spans="1:15" ht="18" customHeight="1" x14ac:dyDescent="0.25">
      <c r="A87" s="179"/>
      <c r="B87" s="135" t="s">
        <v>142</v>
      </c>
      <c r="C87" s="134"/>
      <c r="D87" s="160">
        <v>43871</v>
      </c>
      <c r="E87" s="134" t="s">
        <v>254</v>
      </c>
      <c r="F87" s="134"/>
      <c r="G87" s="134"/>
      <c r="H87" s="134"/>
      <c r="I87" s="174"/>
      <c r="J87" s="173"/>
      <c r="K87" s="174">
        <f>Table144[[#This Row],[COST PER ITEM]]*Table144[[#This Row],[STOCK QUANTITY]]</f>
        <v>0</v>
      </c>
      <c r="L87" s="173" t="s">
        <v>142</v>
      </c>
      <c r="M87" s="173"/>
      <c r="N87" s="176"/>
      <c r="O87" s="163"/>
    </row>
    <row r="88" spans="1:15" ht="18" customHeight="1" x14ac:dyDescent="0.25">
      <c r="A88" s="179"/>
      <c r="B88" s="135" t="s">
        <v>142</v>
      </c>
      <c r="C88" s="134"/>
      <c r="D88" s="160">
        <v>43871</v>
      </c>
      <c r="E88" s="134" t="s">
        <v>256</v>
      </c>
      <c r="F88" s="134" t="s">
        <v>139</v>
      </c>
      <c r="G88" s="134"/>
      <c r="H88" s="134" t="s">
        <v>255</v>
      </c>
      <c r="I88" s="175">
        <v>1000</v>
      </c>
      <c r="J88" s="173"/>
      <c r="K88" s="174">
        <f>Table144[[#This Row],[COST PER ITEM]]*Table144[[#This Row],[STOCK QUANTITY]]</f>
        <v>0</v>
      </c>
      <c r="L88" s="173" t="s">
        <v>142</v>
      </c>
      <c r="M88" s="173"/>
      <c r="N88" s="176"/>
      <c r="O88" s="163"/>
    </row>
    <row r="89" spans="1:15" ht="18" customHeight="1" x14ac:dyDescent="0.25">
      <c r="A89" s="179"/>
      <c r="B89" s="135" t="s">
        <v>142</v>
      </c>
      <c r="C89" s="134"/>
      <c r="D89" s="160">
        <v>43871</v>
      </c>
      <c r="E89" s="134" t="s">
        <v>257</v>
      </c>
      <c r="F89" s="134" t="s">
        <v>139</v>
      </c>
      <c r="G89" s="134"/>
      <c r="H89" s="134" t="s">
        <v>205</v>
      </c>
      <c r="I89" s="178">
        <v>1000</v>
      </c>
      <c r="J89" s="173"/>
      <c r="K89" s="174">
        <f>Table144[[#This Row],[COST PER ITEM]]*Table144[[#This Row],[STOCK QUANTITY]]</f>
        <v>0</v>
      </c>
      <c r="L89" s="173" t="s">
        <v>142</v>
      </c>
      <c r="M89" s="173"/>
      <c r="N89" s="176"/>
      <c r="O89" s="163"/>
    </row>
    <row r="90" spans="1:15" ht="18" customHeight="1" x14ac:dyDescent="0.25">
      <c r="A90" s="179"/>
      <c r="B90" s="135" t="s">
        <v>142</v>
      </c>
      <c r="C90" s="134"/>
      <c r="D90" s="160">
        <v>43871</v>
      </c>
      <c r="E90" s="134" t="s">
        <v>258</v>
      </c>
      <c r="F90" s="134"/>
      <c r="G90" s="134"/>
      <c r="H90" s="134" t="s">
        <v>259</v>
      </c>
      <c r="I90" s="178">
        <v>9050</v>
      </c>
      <c r="J90" s="173"/>
      <c r="K90" s="174">
        <f>Table144[[#This Row],[COST PER ITEM]]*Table144[[#This Row],[STOCK QUANTITY]]</f>
        <v>0</v>
      </c>
      <c r="L90" s="173" t="s">
        <v>142</v>
      </c>
      <c r="M90" s="173"/>
      <c r="N90" s="176"/>
      <c r="O90" s="163"/>
    </row>
    <row r="91" spans="1:15" ht="18" customHeight="1" x14ac:dyDescent="0.25">
      <c r="A91" s="179"/>
      <c r="B91" s="135" t="s">
        <v>142</v>
      </c>
      <c r="C91" s="134"/>
      <c r="D91" s="160">
        <v>43871</v>
      </c>
      <c r="E91" s="134" t="s">
        <v>262</v>
      </c>
      <c r="F91" s="134" t="s">
        <v>139</v>
      </c>
      <c r="G91" s="134" t="s">
        <v>112</v>
      </c>
      <c r="H91" s="134" t="s">
        <v>114</v>
      </c>
      <c r="I91" s="175">
        <v>7000</v>
      </c>
      <c r="J91" s="173"/>
      <c r="K91" s="174">
        <f>Table144[[#This Row],[COST PER ITEM]]*Table144[[#This Row],[STOCK QUANTITY]]</f>
        <v>0</v>
      </c>
      <c r="L91" s="173" t="s">
        <v>142</v>
      </c>
      <c r="M91" s="173"/>
      <c r="N91" s="176"/>
      <c r="O91" s="163"/>
    </row>
    <row r="92" spans="1:15" ht="18" customHeight="1" x14ac:dyDescent="0.25">
      <c r="A92" s="179"/>
      <c r="B92" s="135" t="s">
        <v>142</v>
      </c>
      <c r="C92" s="134"/>
      <c r="D92" s="160">
        <v>43871</v>
      </c>
      <c r="E92" s="134" t="s">
        <v>263</v>
      </c>
      <c r="F92" s="134" t="s">
        <v>139</v>
      </c>
      <c r="G92" s="134" t="s">
        <v>265</v>
      </c>
      <c r="H92" s="134" t="s">
        <v>264</v>
      </c>
      <c r="I92" s="175">
        <v>28000</v>
      </c>
      <c r="J92" s="173"/>
      <c r="K92" s="174">
        <f>Table144[[#This Row],[COST PER ITEM]]*Table144[[#This Row],[STOCK QUANTITY]]</f>
        <v>0</v>
      </c>
      <c r="L92" s="173" t="s">
        <v>142</v>
      </c>
      <c r="M92" s="173"/>
      <c r="N92" s="176"/>
      <c r="O92" s="163"/>
    </row>
    <row r="93" spans="1:15" ht="18" customHeight="1" x14ac:dyDescent="0.25">
      <c r="A93" s="179"/>
      <c r="B93" s="135" t="s">
        <v>142</v>
      </c>
      <c r="C93" s="134"/>
      <c r="D93" s="160">
        <v>43871</v>
      </c>
      <c r="E93" s="134" t="s">
        <v>268</v>
      </c>
      <c r="F93" s="134" t="s">
        <v>139</v>
      </c>
      <c r="G93" s="134" t="s">
        <v>266</v>
      </c>
      <c r="H93" s="134" t="s">
        <v>267</v>
      </c>
      <c r="I93" s="175">
        <v>18000</v>
      </c>
      <c r="J93" s="173"/>
      <c r="K93" s="174">
        <f>Table144[[#This Row],[COST PER ITEM]]*Table144[[#This Row],[STOCK QUANTITY]]</f>
        <v>0</v>
      </c>
      <c r="L93" s="173" t="s">
        <v>142</v>
      </c>
      <c r="M93" s="173"/>
      <c r="N93" s="176"/>
      <c r="O93" s="163"/>
    </row>
    <row r="94" spans="1:15" ht="18" customHeight="1" x14ac:dyDescent="0.25">
      <c r="A94" s="179"/>
      <c r="B94" s="135" t="s">
        <v>142</v>
      </c>
      <c r="C94" s="134"/>
      <c r="D94" s="160">
        <v>43871</v>
      </c>
      <c r="E94" s="134" t="s">
        <v>268</v>
      </c>
      <c r="F94" s="134" t="s">
        <v>139</v>
      </c>
      <c r="G94" s="134" t="s">
        <v>269</v>
      </c>
      <c r="H94" s="134" t="s">
        <v>270</v>
      </c>
      <c r="I94" s="175">
        <v>17000</v>
      </c>
      <c r="J94" s="173"/>
      <c r="K94" s="174">
        <f>Table144[[#This Row],[COST PER ITEM]]*Table144[[#This Row],[STOCK QUANTITY]]</f>
        <v>0</v>
      </c>
      <c r="L94" s="173" t="s">
        <v>142</v>
      </c>
      <c r="M94" s="173"/>
      <c r="N94" s="176"/>
      <c r="O94" s="163"/>
    </row>
    <row r="95" spans="1:15" s="140" customFormat="1" ht="18" customHeight="1" x14ac:dyDescent="0.25">
      <c r="B95" s="135" t="s">
        <v>142</v>
      </c>
      <c r="C95" s="134"/>
      <c r="D95" s="160">
        <v>43871</v>
      </c>
      <c r="E95" s="134" t="s">
        <v>273</v>
      </c>
      <c r="F95" s="134" t="s">
        <v>139</v>
      </c>
      <c r="G95" s="134" t="s">
        <v>274</v>
      </c>
      <c r="H95" s="134" t="s">
        <v>275</v>
      </c>
      <c r="I95" s="178">
        <v>15000</v>
      </c>
      <c r="J95" s="173"/>
      <c r="K95" s="174">
        <f>Table144[[#This Row],[COST PER ITEM]]*Table144[[#This Row],[STOCK QUANTITY]]</f>
        <v>0</v>
      </c>
      <c r="L95" s="173" t="s">
        <v>142</v>
      </c>
      <c r="M95" s="173"/>
      <c r="N95" s="176"/>
      <c r="O95" s="163"/>
    </row>
    <row r="96" spans="1:15" s="140" customFormat="1" ht="18" customHeight="1" x14ac:dyDescent="0.25">
      <c r="B96" s="135" t="s">
        <v>142</v>
      </c>
      <c r="C96" s="134"/>
      <c r="D96" s="160">
        <v>43871</v>
      </c>
      <c r="E96" s="134" t="s">
        <v>271</v>
      </c>
      <c r="F96" s="134" t="s">
        <v>139</v>
      </c>
      <c r="G96" s="134" t="s">
        <v>266</v>
      </c>
      <c r="H96" s="134" t="s">
        <v>231</v>
      </c>
      <c r="I96" s="178">
        <v>6000</v>
      </c>
      <c r="J96" s="173"/>
      <c r="K96" s="174">
        <f>Table144[[#This Row],[COST PER ITEM]]*Table144[[#This Row],[STOCK QUANTITY]]</f>
        <v>0</v>
      </c>
      <c r="L96" s="173" t="s">
        <v>142</v>
      </c>
      <c r="M96" s="173"/>
      <c r="N96" s="176"/>
      <c r="O96" s="163"/>
    </row>
    <row r="97" spans="1:15" s="140" customFormat="1" ht="18" customHeight="1" x14ac:dyDescent="0.25">
      <c r="B97" s="135" t="s">
        <v>142</v>
      </c>
      <c r="C97" s="134"/>
      <c r="D97" s="160">
        <v>43871</v>
      </c>
      <c r="E97" s="134" t="s">
        <v>276</v>
      </c>
      <c r="F97" s="134" t="s">
        <v>139</v>
      </c>
      <c r="G97" s="134" t="s">
        <v>277</v>
      </c>
      <c r="H97" s="134" t="s">
        <v>278</v>
      </c>
      <c r="I97" s="175">
        <v>15000</v>
      </c>
      <c r="J97" s="173"/>
      <c r="K97" s="174">
        <f>Table144[[#This Row],[COST PER ITEM]]*Table144[[#This Row],[STOCK QUANTITY]]</f>
        <v>0</v>
      </c>
      <c r="L97" s="173" t="s">
        <v>142</v>
      </c>
      <c r="M97" s="173"/>
      <c r="N97" s="176"/>
      <c r="O97" s="163"/>
    </row>
    <row r="98" spans="1:15" s="140" customFormat="1" ht="18" customHeight="1" x14ac:dyDescent="0.25">
      <c r="B98" s="135" t="s">
        <v>142</v>
      </c>
      <c r="C98" s="134"/>
      <c r="D98" s="160">
        <v>43871</v>
      </c>
      <c r="E98" s="134" t="s">
        <v>282</v>
      </c>
      <c r="F98" s="134" t="s">
        <v>283</v>
      </c>
      <c r="G98" s="134" t="s">
        <v>279</v>
      </c>
      <c r="H98" s="134" t="s">
        <v>280</v>
      </c>
      <c r="I98" s="175">
        <v>15949</v>
      </c>
      <c r="J98" s="173"/>
      <c r="K98" s="174">
        <f>Table144[[#This Row],[COST PER ITEM]]*Table144[[#This Row],[STOCK QUANTITY]]</f>
        <v>0</v>
      </c>
      <c r="L98" s="173" t="s">
        <v>142</v>
      </c>
      <c r="M98" s="173"/>
      <c r="N98" s="176"/>
      <c r="O98" s="163"/>
    </row>
    <row r="99" spans="1:15" s="140" customFormat="1" ht="18" customHeight="1" x14ac:dyDescent="0.25">
      <c r="B99" s="135" t="s">
        <v>142</v>
      </c>
      <c r="C99" s="134"/>
      <c r="D99" s="160">
        <v>43871</v>
      </c>
      <c r="E99" s="134" t="s">
        <v>281</v>
      </c>
      <c r="F99" s="134" t="s">
        <v>139</v>
      </c>
      <c r="G99" s="134"/>
      <c r="H99" s="134" t="s">
        <v>284</v>
      </c>
      <c r="I99" s="178">
        <v>15949</v>
      </c>
      <c r="J99" s="173"/>
      <c r="K99" s="174">
        <f>Table144[[#This Row],[COST PER ITEM]]*Table144[[#This Row],[STOCK QUANTITY]]</f>
        <v>0</v>
      </c>
      <c r="L99" s="173" t="s">
        <v>142</v>
      </c>
      <c r="M99" s="173"/>
      <c r="N99" s="176"/>
      <c r="O99" s="163"/>
    </row>
    <row r="100" spans="1:15" s="140" customFormat="1" ht="18" customHeight="1" x14ac:dyDescent="0.25">
      <c r="B100" s="166" t="s">
        <v>142</v>
      </c>
      <c r="C100" s="134"/>
      <c r="D100" s="160">
        <v>43871</v>
      </c>
      <c r="E100" s="134" t="s">
        <v>394</v>
      </c>
      <c r="F100" s="134" t="s">
        <v>139</v>
      </c>
      <c r="G100" s="134"/>
      <c r="H100" s="134" t="s">
        <v>285</v>
      </c>
      <c r="I100" s="174"/>
      <c r="J100" s="173"/>
      <c r="K100" s="174">
        <f>Table144[[#This Row],[COST PER ITEM]]*Table144[[#This Row],[STOCK QUANTITY]]</f>
        <v>0</v>
      </c>
      <c r="L100" s="173" t="s">
        <v>142</v>
      </c>
      <c r="M100" s="173"/>
      <c r="N100" s="176"/>
      <c r="O100" s="163"/>
    </row>
    <row r="101" spans="1:15" s="140" customFormat="1" ht="18" customHeight="1" x14ac:dyDescent="0.25">
      <c r="B101" s="166" t="s">
        <v>142</v>
      </c>
      <c r="C101" s="134"/>
      <c r="D101" s="166" t="s">
        <v>142</v>
      </c>
      <c r="E101" s="134" t="s">
        <v>104</v>
      </c>
      <c r="F101" s="134" t="s">
        <v>139</v>
      </c>
      <c r="G101" s="134"/>
      <c r="H101" s="134" t="s">
        <v>286</v>
      </c>
      <c r="I101" s="175">
        <v>5500</v>
      </c>
      <c r="J101" s="173"/>
      <c r="K101" s="174">
        <f>Table144[[#This Row],[COST PER ITEM]]*Table144[[#This Row],[STOCK QUANTITY]]</f>
        <v>0</v>
      </c>
      <c r="L101" s="173" t="s">
        <v>142</v>
      </c>
      <c r="M101" s="173"/>
      <c r="N101" s="176"/>
      <c r="O101" s="163"/>
    </row>
    <row r="102" spans="1:15" s="140" customFormat="1" ht="18" customHeight="1" x14ac:dyDescent="0.25">
      <c r="B102" s="166" t="s">
        <v>142</v>
      </c>
      <c r="C102" s="134"/>
      <c r="D102" s="166" t="s">
        <v>142</v>
      </c>
      <c r="E102" s="134" t="s">
        <v>287</v>
      </c>
      <c r="F102" s="134" t="s">
        <v>139</v>
      </c>
      <c r="G102" s="134"/>
      <c r="H102" s="134" t="s">
        <v>288</v>
      </c>
      <c r="I102" s="174"/>
      <c r="J102" s="173"/>
      <c r="K102" s="174">
        <f>Table144[[#This Row],[COST PER ITEM]]*Table144[[#This Row],[STOCK QUANTITY]]</f>
        <v>0</v>
      </c>
      <c r="L102" s="173" t="s">
        <v>142</v>
      </c>
      <c r="M102" s="173"/>
      <c r="N102" s="176"/>
      <c r="O102" s="163"/>
    </row>
    <row r="103" spans="1:15" ht="18" customHeight="1" x14ac:dyDescent="0.25">
      <c r="A103" s="179"/>
      <c r="B103" s="166" t="s">
        <v>142</v>
      </c>
      <c r="C103" s="133"/>
      <c r="D103" s="166" t="s">
        <v>142</v>
      </c>
      <c r="E103" s="133" t="s">
        <v>289</v>
      </c>
      <c r="F103" s="133"/>
      <c r="G103" s="133"/>
      <c r="H103" s="133" t="s">
        <v>290</v>
      </c>
      <c r="I103" s="169"/>
      <c r="J103" s="168"/>
      <c r="K103" s="169"/>
      <c r="L103" s="173" t="s">
        <v>142</v>
      </c>
      <c r="M103" s="168"/>
      <c r="N103" s="170"/>
      <c r="O103" s="163"/>
    </row>
    <row r="104" spans="1:15" ht="18" customHeight="1" x14ac:dyDescent="0.25">
      <c r="A104" s="179"/>
      <c r="B104" s="166" t="s">
        <v>142</v>
      </c>
      <c r="C104" s="133"/>
      <c r="D104" s="166" t="s">
        <v>142</v>
      </c>
      <c r="E104" s="133" t="s">
        <v>178</v>
      </c>
      <c r="F104" s="133"/>
      <c r="G104" s="133"/>
      <c r="H104" s="133" t="s">
        <v>266</v>
      </c>
      <c r="I104" s="169"/>
      <c r="J104" s="168"/>
      <c r="K104" s="169">
        <f>Table144[[#This Row],[COST PER ITEM]]*Table144[[#This Row],[STOCK QUANTITY]]</f>
        <v>0</v>
      </c>
      <c r="L104" s="173" t="s">
        <v>142</v>
      </c>
      <c r="M104" s="168"/>
      <c r="N104" s="170"/>
      <c r="O104" s="163"/>
    </row>
    <row r="105" spans="1:15" ht="18" customHeight="1" x14ac:dyDescent="0.25">
      <c r="A105" s="179"/>
      <c r="B105" s="166" t="s">
        <v>142</v>
      </c>
      <c r="C105" s="133"/>
      <c r="D105" s="166" t="s">
        <v>142</v>
      </c>
      <c r="E105" s="133" t="s">
        <v>146</v>
      </c>
      <c r="F105" s="133" t="s">
        <v>139</v>
      </c>
      <c r="G105" s="133"/>
      <c r="H105" s="133" t="s">
        <v>265</v>
      </c>
      <c r="I105" s="169"/>
      <c r="J105" s="168"/>
      <c r="K105" s="169">
        <f>Table144[[#This Row],[COST PER ITEM]]*Table144[[#This Row],[STOCK QUANTITY]]</f>
        <v>0</v>
      </c>
      <c r="L105" s="173" t="s">
        <v>142</v>
      </c>
      <c r="M105" s="168"/>
      <c r="N105" s="170"/>
      <c r="O105" s="163"/>
    </row>
    <row r="106" spans="1:15" ht="18" customHeight="1" x14ac:dyDescent="0.25">
      <c r="A106" s="179"/>
      <c r="B106" s="166" t="s">
        <v>142</v>
      </c>
      <c r="C106" s="133"/>
      <c r="D106" s="166" t="s">
        <v>142</v>
      </c>
      <c r="E106" s="133" t="s">
        <v>291</v>
      </c>
      <c r="F106" s="133" t="s">
        <v>139</v>
      </c>
      <c r="G106" s="133"/>
      <c r="H106" s="133" t="s">
        <v>292</v>
      </c>
      <c r="I106" s="169"/>
      <c r="J106" s="168"/>
      <c r="K106" s="169">
        <f>Table144[[#This Row],[COST PER ITEM]]*Table144[[#This Row],[STOCK QUANTITY]]</f>
        <v>0</v>
      </c>
      <c r="L106" s="168" t="s">
        <v>351</v>
      </c>
      <c r="M106" s="168"/>
      <c r="N106" s="170"/>
      <c r="O106" s="163"/>
    </row>
    <row r="107" spans="1:15" ht="18" customHeight="1" x14ac:dyDescent="0.25">
      <c r="A107" s="179"/>
      <c r="B107" s="166" t="s">
        <v>142</v>
      </c>
      <c r="C107" s="133"/>
      <c r="D107" s="166" t="s">
        <v>142</v>
      </c>
      <c r="E107" s="133" t="s">
        <v>146</v>
      </c>
      <c r="F107" s="133" t="s">
        <v>139</v>
      </c>
      <c r="G107" s="133"/>
      <c r="H107" s="133" t="s">
        <v>293</v>
      </c>
      <c r="I107" s="169"/>
      <c r="J107" s="168"/>
      <c r="K107" s="169">
        <f>Table144[[#This Row],[COST PER ITEM]]*Table144[[#This Row],[STOCK QUANTITY]]</f>
        <v>0</v>
      </c>
      <c r="L107" s="168" t="s">
        <v>351</v>
      </c>
      <c r="M107" s="168"/>
      <c r="N107" s="170"/>
      <c r="O107" s="163"/>
    </row>
    <row r="108" spans="1:15" ht="12.75" customHeight="1" x14ac:dyDescent="0.25">
      <c r="B108" s="166" t="s">
        <v>142</v>
      </c>
      <c r="C108" s="133"/>
      <c r="D108" s="166" t="s">
        <v>142</v>
      </c>
      <c r="E108" s="133" t="s">
        <v>156</v>
      </c>
      <c r="F108" s="133" t="s">
        <v>139</v>
      </c>
      <c r="G108" s="133" t="s">
        <v>294</v>
      </c>
      <c r="H108" s="133" t="s">
        <v>295</v>
      </c>
      <c r="I108" s="169"/>
      <c r="J108" s="168"/>
      <c r="K108" s="169">
        <f>Table144[[#This Row],[COST PER ITEM]]*Table144[[#This Row],[STOCK QUANTITY]]</f>
        <v>0</v>
      </c>
      <c r="L108" s="168" t="s">
        <v>351</v>
      </c>
      <c r="M108" s="168"/>
      <c r="N108" s="170"/>
      <c r="O108" s="163"/>
    </row>
    <row r="109" spans="1:15" ht="15.95" customHeight="1" x14ac:dyDescent="0.25">
      <c r="A109" s="179"/>
      <c r="B109" s="166" t="s">
        <v>142</v>
      </c>
      <c r="C109" s="133"/>
      <c r="D109" s="166" t="s">
        <v>142</v>
      </c>
      <c r="E109" s="133" t="s">
        <v>296</v>
      </c>
      <c r="F109" s="133" t="s">
        <v>139</v>
      </c>
      <c r="G109" s="133" t="s">
        <v>297</v>
      </c>
      <c r="H109" s="133" t="s">
        <v>298</v>
      </c>
      <c r="I109" s="169"/>
      <c r="J109" s="168"/>
      <c r="K109" s="169">
        <f>Table144[[#This Row],[COST PER ITEM]]*Table144[[#This Row],[STOCK QUANTITY]]</f>
        <v>0</v>
      </c>
      <c r="L109" s="168" t="s">
        <v>351</v>
      </c>
      <c r="M109" s="168"/>
      <c r="N109" s="170"/>
      <c r="O109" s="163"/>
    </row>
    <row r="110" spans="1:15" ht="11.25" customHeight="1" x14ac:dyDescent="0.25">
      <c r="A110" s="179"/>
      <c r="B110" s="166" t="s">
        <v>142</v>
      </c>
      <c r="C110" s="134"/>
      <c r="D110" s="166" t="s">
        <v>142</v>
      </c>
      <c r="E110" s="133" t="s">
        <v>432</v>
      </c>
      <c r="F110" s="134" t="s">
        <v>139</v>
      </c>
      <c r="G110" s="134"/>
      <c r="H110" s="133" t="s">
        <v>299</v>
      </c>
      <c r="I110" s="174"/>
      <c r="J110" s="173"/>
      <c r="K110" s="174">
        <f>Table144[[#This Row],[COST PER ITEM]]*Table144[[#This Row],[STOCK QUANTITY]]</f>
        <v>0</v>
      </c>
      <c r="L110" s="168" t="s">
        <v>351</v>
      </c>
      <c r="M110" s="173"/>
      <c r="N110" s="176"/>
      <c r="O110" s="163"/>
    </row>
    <row r="111" spans="1:15" ht="26.25" customHeight="1" x14ac:dyDescent="0.25">
      <c r="A111" s="179"/>
      <c r="B111" s="135" t="s">
        <v>300</v>
      </c>
      <c r="C111" s="134"/>
      <c r="D111" s="135" t="s">
        <v>300</v>
      </c>
      <c r="E111" s="133" t="s">
        <v>188</v>
      </c>
      <c r="F111" s="134" t="s">
        <v>139</v>
      </c>
      <c r="G111" s="134" t="s">
        <v>302</v>
      </c>
      <c r="H111" s="134" t="s">
        <v>301</v>
      </c>
      <c r="I111" s="174" t="s">
        <v>302</v>
      </c>
      <c r="J111" s="173"/>
      <c r="K111" s="174" t="e">
        <f>Table144[[#This Row],[COST PER ITEM]]*Table144[[#This Row],[STOCK QUANTITY]]</f>
        <v>#VALUE!</v>
      </c>
      <c r="L111" s="135" t="s">
        <v>300</v>
      </c>
      <c r="M111" s="173"/>
      <c r="N111" s="176"/>
      <c r="O111" s="163"/>
    </row>
    <row r="112" spans="1:15" ht="25.5" customHeight="1" x14ac:dyDescent="0.25">
      <c r="A112" s="179"/>
      <c r="B112" s="135" t="s">
        <v>300</v>
      </c>
      <c r="C112" s="134"/>
      <c r="D112" s="135" t="s">
        <v>300</v>
      </c>
      <c r="E112" s="134" t="s">
        <v>188</v>
      </c>
      <c r="F112" s="134" t="s">
        <v>139</v>
      </c>
      <c r="G112" s="134" t="s">
        <v>302</v>
      </c>
      <c r="H112" s="134" t="s">
        <v>303</v>
      </c>
      <c r="I112" s="174" t="s">
        <v>302</v>
      </c>
      <c r="J112" s="173"/>
      <c r="K112" s="174" t="e">
        <f>Table144[[#This Row],[COST PER ITEM]]*Table144[[#This Row],[STOCK QUANTITY]]</f>
        <v>#VALUE!</v>
      </c>
      <c r="L112" s="135" t="s">
        <v>300</v>
      </c>
      <c r="M112" s="173"/>
      <c r="N112" s="176"/>
      <c r="O112" s="163"/>
    </row>
    <row r="113" spans="1:15" ht="28.5" customHeight="1" x14ac:dyDescent="0.25">
      <c r="A113" s="179"/>
      <c r="B113" s="135" t="s">
        <v>300</v>
      </c>
      <c r="C113" s="134"/>
      <c r="D113" s="135" t="s">
        <v>300</v>
      </c>
      <c r="E113" s="134" t="s">
        <v>188</v>
      </c>
      <c r="F113" s="134" t="s">
        <v>139</v>
      </c>
      <c r="G113" s="134" t="s">
        <v>302</v>
      </c>
      <c r="H113" s="134" t="s">
        <v>305</v>
      </c>
      <c r="I113" s="174" t="s">
        <v>302</v>
      </c>
      <c r="J113" s="173"/>
      <c r="K113" s="174" t="e">
        <f>Table144[[#This Row],[COST PER ITEM]]*Table144[[#This Row],[STOCK QUANTITY]]</f>
        <v>#VALUE!</v>
      </c>
      <c r="L113" s="135" t="s">
        <v>300</v>
      </c>
      <c r="M113" s="173"/>
      <c r="N113" s="176"/>
      <c r="O113" s="163"/>
    </row>
    <row r="114" spans="1:15" ht="24" customHeight="1" x14ac:dyDescent="0.25">
      <c r="A114" s="179"/>
      <c r="B114" s="135" t="s">
        <v>300</v>
      </c>
      <c r="C114" s="134"/>
      <c r="D114" s="135" t="s">
        <v>300</v>
      </c>
      <c r="E114" s="134" t="s">
        <v>188</v>
      </c>
      <c r="F114" s="134" t="s">
        <v>139</v>
      </c>
      <c r="G114" s="134" t="s">
        <v>302</v>
      </c>
      <c r="H114" s="134" t="s">
        <v>304</v>
      </c>
      <c r="I114" s="174" t="s">
        <v>302</v>
      </c>
      <c r="J114" s="173"/>
      <c r="K114" s="174" t="e">
        <f>Table144[[#This Row],[COST PER ITEM]]*Table144[[#This Row],[STOCK QUANTITY]]</f>
        <v>#VALUE!</v>
      </c>
      <c r="L114" s="135" t="s">
        <v>300</v>
      </c>
      <c r="M114" s="173"/>
      <c r="N114" s="176"/>
      <c r="O114" s="163"/>
    </row>
    <row r="115" spans="1:15" ht="22.5" customHeight="1" x14ac:dyDescent="0.25">
      <c r="A115" s="179"/>
      <c r="B115" s="135" t="s">
        <v>300</v>
      </c>
      <c r="C115" s="135"/>
      <c r="D115" s="135" t="s">
        <v>300</v>
      </c>
      <c r="E115" s="135" t="s">
        <v>188</v>
      </c>
      <c r="F115" s="135" t="s">
        <v>139</v>
      </c>
      <c r="G115" s="182" t="s">
        <v>302</v>
      </c>
      <c r="H115" s="135" t="s">
        <v>306</v>
      </c>
      <c r="I115" s="174" t="s">
        <v>302</v>
      </c>
      <c r="J115" s="135" t="s">
        <v>300</v>
      </c>
      <c r="K115" s="135" t="s">
        <v>300</v>
      </c>
      <c r="L115" s="135" t="s">
        <v>300</v>
      </c>
      <c r="M115" s="135"/>
      <c r="N115" s="135"/>
      <c r="O115" s="163"/>
    </row>
    <row r="116" spans="1:15" ht="27" customHeight="1" x14ac:dyDescent="0.25">
      <c r="A116" s="179"/>
      <c r="B116" s="135" t="s">
        <v>300</v>
      </c>
      <c r="C116" s="135"/>
      <c r="D116" s="135" t="s">
        <v>300</v>
      </c>
      <c r="E116" s="135" t="s">
        <v>188</v>
      </c>
      <c r="F116" s="135" t="s">
        <v>139</v>
      </c>
      <c r="G116" s="182" t="s">
        <v>302</v>
      </c>
      <c r="H116" s="135" t="s">
        <v>307</v>
      </c>
      <c r="I116" s="174" t="s">
        <v>302</v>
      </c>
      <c r="J116" s="135" t="s">
        <v>300</v>
      </c>
      <c r="K116" s="135" t="s">
        <v>300</v>
      </c>
      <c r="L116" s="135" t="s">
        <v>300</v>
      </c>
      <c r="M116" s="135"/>
      <c r="N116" s="135"/>
      <c r="O116" s="163"/>
    </row>
    <row r="117" spans="1:15" ht="15.95" customHeight="1" x14ac:dyDescent="0.25">
      <c r="A117" s="179"/>
      <c r="B117" s="135" t="s">
        <v>300</v>
      </c>
      <c r="C117" s="135"/>
      <c r="D117" s="135" t="s">
        <v>300</v>
      </c>
      <c r="E117" s="135" t="s">
        <v>188</v>
      </c>
      <c r="F117" s="135" t="s">
        <v>139</v>
      </c>
      <c r="G117" s="182" t="s">
        <v>302</v>
      </c>
      <c r="H117" s="135" t="s">
        <v>308</v>
      </c>
      <c r="I117" s="174" t="s">
        <v>302</v>
      </c>
      <c r="J117" s="135" t="s">
        <v>300</v>
      </c>
      <c r="K117" s="135" t="s">
        <v>300</v>
      </c>
      <c r="L117" s="135" t="s">
        <v>300</v>
      </c>
      <c r="M117" s="135"/>
      <c r="N117" s="135"/>
      <c r="O117" s="163"/>
    </row>
    <row r="118" spans="1:15" ht="15.95" customHeight="1" x14ac:dyDescent="0.25">
      <c r="A118" s="179"/>
      <c r="B118" s="135" t="s">
        <v>300</v>
      </c>
      <c r="C118" s="135"/>
      <c r="D118" s="135" t="s">
        <v>300</v>
      </c>
      <c r="E118" s="135" t="s">
        <v>188</v>
      </c>
      <c r="F118" s="135" t="s">
        <v>139</v>
      </c>
      <c r="G118" s="182" t="s">
        <v>302</v>
      </c>
      <c r="H118" s="135" t="s">
        <v>309</v>
      </c>
      <c r="I118" s="174" t="s">
        <v>302</v>
      </c>
      <c r="J118" s="135" t="s">
        <v>300</v>
      </c>
      <c r="K118" s="135" t="s">
        <v>300</v>
      </c>
      <c r="L118" s="135" t="s">
        <v>300</v>
      </c>
      <c r="M118" s="135"/>
      <c r="N118" s="135"/>
      <c r="O118" s="163"/>
    </row>
    <row r="119" spans="1:15" ht="27" customHeight="1" x14ac:dyDescent="0.25">
      <c r="A119" s="179"/>
      <c r="B119" s="135" t="s">
        <v>300</v>
      </c>
      <c r="C119" s="135"/>
      <c r="D119" s="135" t="s">
        <v>300</v>
      </c>
      <c r="E119" s="135" t="s">
        <v>188</v>
      </c>
      <c r="F119" s="135" t="s">
        <v>139</v>
      </c>
      <c r="G119" s="182" t="s">
        <v>302</v>
      </c>
      <c r="H119" s="135" t="s">
        <v>336</v>
      </c>
      <c r="I119" s="174" t="s">
        <v>302</v>
      </c>
      <c r="J119" s="135" t="s">
        <v>300</v>
      </c>
      <c r="K119" s="135" t="s">
        <v>300</v>
      </c>
      <c r="L119" s="135" t="s">
        <v>300</v>
      </c>
      <c r="M119" s="135"/>
      <c r="N119" s="135"/>
      <c r="O119" s="163"/>
    </row>
    <row r="120" spans="1:15" s="183" customFormat="1" ht="15.95" customHeight="1" x14ac:dyDescent="0.25">
      <c r="B120" s="184" t="s">
        <v>300</v>
      </c>
      <c r="C120" s="184"/>
      <c r="D120" s="135" t="s">
        <v>300</v>
      </c>
      <c r="E120" s="184" t="s">
        <v>188</v>
      </c>
      <c r="F120" s="184" t="s">
        <v>139</v>
      </c>
      <c r="G120" s="185" t="s">
        <v>302</v>
      </c>
      <c r="H120" s="184" t="s">
        <v>310</v>
      </c>
      <c r="I120" s="174" t="s">
        <v>302</v>
      </c>
      <c r="J120" s="184" t="s">
        <v>300</v>
      </c>
      <c r="K120" s="184" t="s">
        <v>300</v>
      </c>
      <c r="L120" s="135" t="s">
        <v>300</v>
      </c>
      <c r="M120" s="184"/>
      <c r="N120" s="184"/>
      <c r="O120" s="186"/>
    </row>
    <row r="121" spans="1:15" ht="15.95" customHeight="1" x14ac:dyDescent="0.25">
      <c r="A121" s="179"/>
      <c r="B121" s="135" t="s">
        <v>300</v>
      </c>
      <c r="C121" s="135"/>
      <c r="D121" s="135" t="s">
        <v>300</v>
      </c>
      <c r="E121" s="135" t="s">
        <v>188</v>
      </c>
      <c r="F121" s="135" t="s">
        <v>139</v>
      </c>
      <c r="G121" s="182" t="s">
        <v>302</v>
      </c>
      <c r="H121" s="135" t="s">
        <v>311</v>
      </c>
      <c r="I121" s="174" t="s">
        <v>302</v>
      </c>
      <c r="J121" s="135" t="s">
        <v>300</v>
      </c>
      <c r="K121" s="135" t="s">
        <v>300</v>
      </c>
      <c r="L121" s="135" t="s">
        <v>300</v>
      </c>
      <c r="M121" s="135"/>
      <c r="N121" s="135"/>
      <c r="O121" s="163"/>
    </row>
    <row r="122" spans="1:15" ht="15.95" customHeight="1" x14ac:dyDescent="0.25">
      <c r="A122" s="179"/>
      <c r="B122" s="135" t="s">
        <v>300</v>
      </c>
      <c r="C122" s="135"/>
      <c r="D122" s="135" t="s">
        <v>300</v>
      </c>
      <c r="E122" s="135" t="s">
        <v>188</v>
      </c>
      <c r="F122" s="135" t="s">
        <v>139</v>
      </c>
      <c r="G122" s="182" t="s">
        <v>302</v>
      </c>
      <c r="H122" s="135" t="s">
        <v>312</v>
      </c>
      <c r="I122" s="174" t="s">
        <v>302</v>
      </c>
      <c r="J122" s="135" t="s">
        <v>300</v>
      </c>
      <c r="K122" s="135" t="s">
        <v>300</v>
      </c>
      <c r="L122" s="135" t="s">
        <v>300</v>
      </c>
      <c r="M122" s="135"/>
      <c r="N122" s="135"/>
      <c r="O122" s="163"/>
    </row>
    <row r="123" spans="1:15" ht="15.95" customHeight="1" x14ac:dyDescent="0.25">
      <c r="A123" s="179"/>
      <c r="B123" s="135" t="s">
        <v>300</v>
      </c>
      <c r="C123" s="135"/>
      <c r="D123" s="135" t="s">
        <v>300</v>
      </c>
      <c r="E123" s="135" t="s">
        <v>188</v>
      </c>
      <c r="F123" s="135" t="s">
        <v>139</v>
      </c>
      <c r="G123" s="182" t="s">
        <v>302</v>
      </c>
      <c r="H123" s="135" t="s">
        <v>313</v>
      </c>
      <c r="I123" s="174" t="s">
        <v>302</v>
      </c>
      <c r="J123" s="135" t="s">
        <v>300</v>
      </c>
      <c r="K123" s="135" t="s">
        <v>300</v>
      </c>
      <c r="L123" s="135" t="s">
        <v>300</v>
      </c>
      <c r="M123" s="135"/>
      <c r="N123" s="135"/>
      <c r="O123" s="163"/>
    </row>
    <row r="124" spans="1:15" ht="15.95" customHeight="1" x14ac:dyDescent="0.25">
      <c r="A124" s="179"/>
      <c r="B124" s="135" t="s">
        <v>300</v>
      </c>
      <c r="C124" s="135"/>
      <c r="D124" s="135" t="s">
        <v>300</v>
      </c>
      <c r="E124" s="135" t="s">
        <v>188</v>
      </c>
      <c r="F124" s="135" t="s">
        <v>139</v>
      </c>
      <c r="G124" s="182" t="s">
        <v>302</v>
      </c>
      <c r="H124" s="135" t="s">
        <v>314</v>
      </c>
      <c r="I124" s="174" t="s">
        <v>302</v>
      </c>
      <c r="J124" s="135" t="s">
        <v>300</v>
      </c>
      <c r="K124" s="135" t="s">
        <v>300</v>
      </c>
      <c r="L124" s="135" t="s">
        <v>300</v>
      </c>
      <c r="M124" s="135"/>
      <c r="N124" s="135"/>
      <c r="O124" s="163"/>
    </row>
    <row r="125" spans="1:15" ht="15.95" customHeight="1" x14ac:dyDescent="0.25">
      <c r="A125" s="179"/>
      <c r="B125" s="135" t="s">
        <v>300</v>
      </c>
      <c r="C125" s="135"/>
      <c r="D125" s="135" t="s">
        <v>300</v>
      </c>
      <c r="E125" s="135" t="s">
        <v>188</v>
      </c>
      <c r="F125" s="135" t="s">
        <v>139</v>
      </c>
      <c r="G125" s="182" t="s">
        <v>302</v>
      </c>
      <c r="H125" s="135" t="s">
        <v>314</v>
      </c>
      <c r="I125" s="174" t="s">
        <v>302</v>
      </c>
      <c r="J125" s="135" t="s">
        <v>300</v>
      </c>
      <c r="K125" s="135" t="s">
        <v>300</v>
      </c>
      <c r="L125" s="135" t="s">
        <v>300</v>
      </c>
      <c r="M125" s="135"/>
      <c r="N125" s="135"/>
      <c r="O125" s="163"/>
    </row>
    <row r="126" spans="1:15" ht="15.95" customHeight="1" x14ac:dyDescent="0.25">
      <c r="A126" s="179"/>
      <c r="B126" s="135" t="s">
        <v>300</v>
      </c>
      <c r="C126" s="134"/>
      <c r="D126" s="135" t="s">
        <v>300</v>
      </c>
      <c r="E126" s="134" t="s">
        <v>188</v>
      </c>
      <c r="F126" s="134" t="s">
        <v>139</v>
      </c>
      <c r="G126" s="134" t="s">
        <v>302</v>
      </c>
      <c r="H126" s="134" t="s">
        <v>315</v>
      </c>
      <c r="I126" s="174" t="s">
        <v>302</v>
      </c>
      <c r="J126" s="173"/>
      <c r="K126" s="174" t="e">
        <f>Table144[[#This Row],[COST PER ITEM]]*Table144[[#This Row],[STOCK QUANTITY]]</f>
        <v>#VALUE!</v>
      </c>
      <c r="L126" s="135" t="s">
        <v>300</v>
      </c>
      <c r="M126" s="173"/>
      <c r="N126" s="187"/>
      <c r="O126" s="163"/>
    </row>
    <row r="127" spans="1:15" ht="15.95" customHeight="1" x14ac:dyDescent="0.25">
      <c r="A127" s="179"/>
      <c r="B127" s="135" t="s">
        <v>300</v>
      </c>
      <c r="C127" s="135"/>
      <c r="D127" s="135" t="s">
        <v>300</v>
      </c>
      <c r="E127" s="135" t="s">
        <v>188</v>
      </c>
      <c r="F127" s="135" t="s">
        <v>139</v>
      </c>
      <c r="G127" s="182" t="s">
        <v>302</v>
      </c>
      <c r="H127" s="135" t="s">
        <v>316</v>
      </c>
      <c r="I127" s="174" t="s">
        <v>302</v>
      </c>
      <c r="J127" s="135" t="s">
        <v>300</v>
      </c>
      <c r="K127" s="135" t="s">
        <v>300</v>
      </c>
      <c r="L127" s="135" t="s">
        <v>300</v>
      </c>
      <c r="M127" s="135"/>
      <c r="N127" s="135"/>
      <c r="O127" s="163"/>
    </row>
    <row r="128" spans="1:15" ht="15.95" customHeight="1" x14ac:dyDescent="0.25">
      <c r="A128" s="179"/>
      <c r="B128" s="135" t="s">
        <v>300</v>
      </c>
      <c r="C128" s="135"/>
      <c r="D128" s="135" t="s">
        <v>300</v>
      </c>
      <c r="E128" s="135" t="s">
        <v>188</v>
      </c>
      <c r="F128" s="135" t="s">
        <v>139</v>
      </c>
      <c r="G128" s="182" t="s">
        <v>302</v>
      </c>
      <c r="H128" s="135" t="s">
        <v>317</v>
      </c>
      <c r="I128" s="174" t="s">
        <v>302</v>
      </c>
      <c r="J128" s="135" t="s">
        <v>300</v>
      </c>
      <c r="K128" s="135" t="s">
        <v>300</v>
      </c>
      <c r="L128" s="135" t="s">
        <v>300</v>
      </c>
      <c r="M128" s="135"/>
      <c r="N128" s="135"/>
      <c r="O128" s="163"/>
    </row>
    <row r="129" spans="1:15" ht="15.95" customHeight="1" x14ac:dyDescent="0.25">
      <c r="A129" s="179"/>
      <c r="B129" s="135" t="s">
        <v>300</v>
      </c>
      <c r="C129" s="135"/>
      <c r="D129" s="135" t="s">
        <v>300</v>
      </c>
      <c r="E129" s="135" t="s">
        <v>188</v>
      </c>
      <c r="F129" s="135" t="s">
        <v>139</v>
      </c>
      <c r="G129" s="182" t="s">
        <v>302</v>
      </c>
      <c r="H129" s="135" t="s">
        <v>318</v>
      </c>
      <c r="I129" s="174" t="s">
        <v>302</v>
      </c>
      <c r="J129" s="135" t="s">
        <v>300</v>
      </c>
      <c r="K129" s="135" t="s">
        <v>300</v>
      </c>
      <c r="L129" s="135" t="s">
        <v>300</v>
      </c>
      <c r="M129" s="135"/>
      <c r="N129" s="135"/>
      <c r="O129" s="163"/>
    </row>
    <row r="130" spans="1:15" ht="15.95" customHeight="1" x14ac:dyDescent="0.25">
      <c r="A130" s="179"/>
      <c r="B130" s="135" t="s">
        <v>300</v>
      </c>
      <c r="C130" s="135"/>
      <c r="D130" s="135" t="s">
        <v>300</v>
      </c>
      <c r="E130" s="135" t="s">
        <v>188</v>
      </c>
      <c r="F130" s="135" t="s">
        <v>139</v>
      </c>
      <c r="G130" s="182" t="s">
        <v>302</v>
      </c>
      <c r="H130" s="135" t="s">
        <v>319</v>
      </c>
      <c r="I130" s="174" t="s">
        <v>302</v>
      </c>
      <c r="J130" s="135" t="s">
        <v>300</v>
      </c>
      <c r="K130" s="135" t="s">
        <v>300</v>
      </c>
      <c r="L130" s="135" t="s">
        <v>300</v>
      </c>
      <c r="M130" s="135"/>
      <c r="N130" s="135"/>
      <c r="O130" s="163"/>
    </row>
    <row r="131" spans="1:15" ht="15.95" customHeight="1" x14ac:dyDescent="0.25">
      <c r="A131" s="179"/>
      <c r="B131" s="135" t="s">
        <v>300</v>
      </c>
      <c r="C131" s="135"/>
      <c r="D131" s="135" t="s">
        <v>300</v>
      </c>
      <c r="E131" s="135" t="s">
        <v>188</v>
      </c>
      <c r="F131" s="135" t="s">
        <v>139</v>
      </c>
      <c r="G131" s="182" t="s">
        <v>302</v>
      </c>
      <c r="H131" s="135" t="s">
        <v>320</v>
      </c>
      <c r="I131" s="174" t="s">
        <v>302</v>
      </c>
      <c r="J131" s="135" t="s">
        <v>300</v>
      </c>
      <c r="K131" s="135" t="s">
        <v>300</v>
      </c>
      <c r="L131" s="135" t="s">
        <v>300</v>
      </c>
      <c r="M131" s="135"/>
      <c r="N131" s="135"/>
      <c r="O131" s="163"/>
    </row>
    <row r="132" spans="1:15" ht="15.95" customHeight="1" x14ac:dyDescent="0.25">
      <c r="A132" s="179"/>
      <c r="B132" s="135" t="s">
        <v>300</v>
      </c>
      <c r="C132" s="135"/>
      <c r="D132" s="135" t="s">
        <v>300</v>
      </c>
      <c r="E132" s="135" t="s">
        <v>188</v>
      </c>
      <c r="F132" s="135" t="s">
        <v>139</v>
      </c>
      <c r="G132" s="182" t="s">
        <v>302</v>
      </c>
      <c r="H132" s="135" t="s">
        <v>321</v>
      </c>
      <c r="I132" s="174" t="s">
        <v>302</v>
      </c>
      <c r="J132" s="135" t="s">
        <v>300</v>
      </c>
      <c r="K132" s="135" t="s">
        <v>300</v>
      </c>
      <c r="L132" s="135" t="s">
        <v>300</v>
      </c>
      <c r="M132" s="135"/>
      <c r="N132" s="135"/>
      <c r="O132" s="163"/>
    </row>
    <row r="133" spans="1:15" ht="15.95" customHeight="1" x14ac:dyDescent="0.25">
      <c r="A133" s="179"/>
      <c r="B133" s="135" t="s">
        <v>300</v>
      </c>
      <c r="C133" s="135"/>
      <c r="D133" s="135" t="s">
        <v>300</v>
      </c>
      <c r="E133" s="135" t="s">
        <v>188</v>
      </c>
      <c r="F133" s="135" t="s">
        <v>139</v>
      </c>
      <c r="G133" s="182" t="s">
        <v>302</v>
      </c>
      <c r="H133" s="135" t="s">
        <v>322</v>
      </c>
      <c r="I133" s="174" t="s">
        <v>302</v>
      </c>
      <c r="J133" s="135" t="s">
        <v>300</v>
      </c>
      <c r="K133" s="135" t="s">
        <v>300</v>
      </c>
      <c r="L133" s="135" t="s">
        <v>300</v>
      </c>
      <c r="M133" s="135"/>
      <c r="N133" s="135"/>
      <c r="O133" s="163"/>
    </row>
    <row r="134" spans="1:15" x14ac:dyDescent="0.25">
      <c r="B134" s="135" t="s">
        <v>300</v>
      </c>
      <c r="C134" s="135"/>
      <c r="D134" s="135" t="s">
        <v>300</v>
      </c>
      <c r="E134" s="135" t="s">
        <v>188</v>
      </c>
      <c r="F134" s="135" t="s">
        <v>139</v>
      </c>
      <c r="G134" s="182" t="s">
        <v>302</v>
      </c>
      <c r="H134" s="135" t="s">
        <v>323</v>
      </c>
      <c r="I134" s="174" t="s">
        <v>302</v>
      </c>
      <c r="J134" s="135" t="s">
        <v>300</v>
      </c>
      <c r="K134" s="135" t="s">
        <v>300</v>
      </c>
      <c r="L134" s="135" t="s">
        <v>300</v>
      </c>
      <c r="M134" s="135"/>
      <c r="N134" s="135"/>
      <c r="O134" s="163"/>
    </row>
    <row r="135" spans="1:15" x14ac:dyDescent="0.25">
      <c r="B135" s="135" t="s">
        <v>300</v>
      </c>
      <c r="C135" s="135"/>
      <c r="D135" s="135" t="s">
        <v>300</v>
      </c>
      <c r="E135" s="135" t="s">
        <v>188</v>
      </c>
      <c r="F135" s="135" t="s">
        <v>139</v>
      </c>
      <c r="G135" s="182" t="s">
        <v>302</v>
      </c>
      <c r="H135" s="135" t="s">
        <v>324</v>
      </c>
      <c r="I135" s="174" t="s">
        <v>302</v>
      </c>
      <c r="J135" s="135" t="s">
        <v>300</v>
      </c>
      <c r="K135" s="135" t="s">
        <v>300</v>
      </c>
      <c r="L135" s="135" t="s">
        <v>300</v>
      </c>
      <c r="M135" s="135"/>
      <c r="N135" s="135"/>
      <c r="O135" s="163"/>
    </row>
    <row r="136" spans="1:15" x14ac:dyDescent="0.25">
      <c r="B136" s="135" t="s">
        <v>300</v>
      </c>
      <c r="C136" s="135"/>
      <c r="D136" s="135" t="s">
        <v>300</v>
      </c>
      <c r="E136" s="135" t="s">
        <v>188</v>
      </c>
      <c r="F136" s="135" t="s">
        <v>139</v>
      </c>
      <c r="G136" s="182" t="s">
        <v>302</v>
      </c>
      <c r="H136" s="135" t="s">
        <v>325</v>
      </c>
      <c r="I136" s="174" t="s">
        <v>302</v>
      </c>
      <c r="J136" s="135" t="s">
        <v>300</v>
      </c>
      <c r="K136" s="135" t="s">
        <v>300</v>
      </c>
      <c r="L136" s="135" t="s">
        <v>300</v>
      </c>
      <c r="M136" s="135"/>
      <c r="N136" s="135"/>
      <c r="O136" s="163"/>
    </row>
    <row r="137" spans="1:15" x14ac:dyDescent="0.25">
      <c r="B137" s="135" t="s">
        <v>300</v>
      </c>
      <c r="C137" s="135"/>
      <c r="D137" s="135" t="s">
        <v>300</v>
      </c>
      <c r="E137" s="135" t="s">
        <v>188</v>
      </c>
      <c r="F137" s="135" t="s">
        <v>139</v>
      </c>
      <c r="G137" s="182" t="s">
        <v>302</v>
      </c>
      <c r="H137" s="135" t="s">
        <v>326</v>
      </c>
      <c r="I137" s="174" t="s">
        <v>302</v>
      </c>
      <c r="J137" s="135" t="s">
        <v>300</v>
      </c>
      <c r="K137" s="135" t="s">
        <v>300</v>
      </c>
      <c r="L137" s="135" t="s">
        <v>300</v>
      </c>
      <c r="M137" s="135"/>
      <c r="N137" s="135"/>
      <c r="O137" s="163"/>
    </row>
    <row r="138" spans="1:15" x14ac:dyDescent="0.25">
      <c r="B138" s="135" t="s">
        <v>300</v>
      </c>
      <c r="C138" s="135"/>
      <c r="D138" s="135" t="s">
        <v>300</v>
      </c>
      <c r="E138" s="135" t="s">
        <v>188</v>
      </c>
      <c r="F138" s="135" t="s">
        <v>139</v>
      </c>
      <c r="G138" s="182" t="s">
        <v>302</v>
      </c>
      <c r="H138" s="135" t="s">
        <v>327</v>
      </c>
      <c r="I138" s="174" t="s">
        <v>302</v>
      </c>
      <c r="J138" s="135" t="s">
        <v>300</v>
      </c>
      <c r="K138" s="135" t="s">
        <v>300</v>
      </c>
      <c r="L138" s="135" t="s">
        <v>300</v>
      </c>
      <c r="M138" s="135"/>
      <c r="N138" s="135"/>
      <c r="O138" s="163"/>
    </row>
    <row r="139" spans="1:15" x14ac:dyDescent="0.25">
      <c r="B139" s="135" t="s">
        <v>300</v>
      </c>
      <c r="C139" s="135"/>
      <c r="D139" s="135" t="s">
        <v>300</v>
      </c>
      <c r="E139" s="135" t="s">
        <v>188</v>
      </c>
      <c r="F139" s="135" t="s">
        <v>139</v>
      </c>
      <c r="G139" s="182" t="s">
        <v>302</v>
      </c>
      <c r="H139" s="135" t="s">
        <v>328</v>
      </c>
      <c r="I139" s="174" t="s">
        <v>302</v>
      </c>
      <c r="J139" s="135" t="s">
        <v>300</v>
      </c>
      <c r="K139" s="135" t="s">
        <v>300</v>
      </c>
      <c r="L139" s="135" t="s">
        <v>300</v>
      </c>
      <c r="M139" s="135"/>
      <c r="N139" s="135"/>
      <c r="O139" s="163"/>
    </row>
    <row r="140" spans="1:15" x14ac:dyDescent="0.25">
      <c r="B140" s="135" t="s">
        <v>300</v>
      </c>
      <c r="C140" s="135"/>
      <c r="D140" s="135" t="s">
        <v>300</v>
      </c>
      <c r="E140" s="135" t="s">
        <v>188</v>
      </c>
      <c r="F140" s="135" t="s">
        <v>139</v>
      </c>
      <c r="G140" s="182" t="s">
        <v>302</v>
      </c>
      <c r="H140" s="135" t="s">
        <v>329</v>
      </c>
      <c r="I140" s="174" t="s">
        <v>302</v>
      </c>
      <c r="J140" s="135" t="s">
        <v>300</v>
      </c>
      <c r="K140" s="135" t="s">
        <v>300</v>
      </c>
      <c r="L140" s="135" t="s">
        <v>300</v>
      </c>
      <c r="M140" s="135"/>
      <c r="N140" s="135"/>
      <c r="O140" s="163"/>
    </row>
    <row r="141" spans="1:15" ht="38.25" x14ac:dyDescent="0.25">
      <c r="B141" s="135" t="s">
        <v>300</v>
      </c>
      <c r="C141" s="135"/>
      <c r="D141" s="135" t="s">
        <v>300</v>
      </c>
      <c r="E141" s="135" t="s">
        <v>335</v>
      </c>
      <c r="F141" s="135" t="s">
        <v>139</v>
      </c>
      <c r="G141" s="182" t="s">
        <v>302</v>
      </c>
      <c r="H141" s="135" t="s">
        <v>330</v>
      </c>
      <c r="I141" s="174" t="s">
        <v>302</v>
      </c>
      <c r="J141" s="135" t="s">
        <v>300</v>
      </c>
      <c r="K141" s="135" t="s">
        <v>300</v>
      </c>
      <c r="L141" s="135" t="s">
        <v>300</v>
      </c>
      <c r="M141" s="135"/>
      <c r="N141" s="135"/>
      <c r="O141" s="163"/>
    </row>
    <row r="142" spans="1:15" ht="25.5" x14ac:dyDescent="0.25">
      <c r="B142" s="135" t="s">
        <v>332</v>
      </c>
      <c r="C142" s="135"/>
      <c r="D142" s="135" t="s">
        <v>332</v>
      </c>
      <c r="E142" s="134" t="s">
        <v>431</v>
      </c>
      <c r="F142" s="135" t="s">
        <v>331</v>
      </c>
      <c r="G142" s="182" t="s">
        <v>397</v>
      </c>
      <c r="H142" s="135" t="s">
        <v>338</v>
      </c>
      <c r="I142" s="174" t="s">
        <v>302</v>
      </c>
      <c r="J142" s="135" t="s">
        <v>300</v>
      </c>
      <c r="K142" s="135" t="s">
        <v>300</v>
      </c>
      <c r="L142" s="135" t="s">
        <v>332</v>
      </c>
      <c r="M142" s="135"/>
      <c r="N142" s="135"/>
      <c r="O142" s="163" t="s">
        <v>397</v>
      </c>
    </row>
    <row r="143" spans="1:15" ht="25.5" x14ac:dyDescent="0.25">
      <c r="B143" s="135" t="s">
        <v>332</v>
      </c>
      <c r="C143" s="135"/>
      <c r="D143" s="135" t="s">
        <v>332</v>
      </c>
      <c r="E143" s="134" t="s">
        <v>431</v>
      </c>
      <c r="F143" s="135" t="s">
        <v>139</v>
      </c>
      <c r="G143" s="182" t="s">
        <v>302</v>
      </c>
      <c r="H143" s="135" t="s">
        <v>337</v>
      </c>
      <c r="I143" s="174" t="s">
        <v>302</v>
      </c>
      <c r="J143" s="135" t="s">
        <v>300</v>
      </c>
      <c r="K143" s="135" t="s">
        <v>300</v>
      </c>
      <c r="L143" s="135" t="s">
        <v>332</v>
      </c>
      <c r="M143" s="135"/>
      <c r="N143" s="135"/>
      <c r="O143" s="135" t="s">
        <v>350</v>
      </c>
    </row>
    <row r="144" spans="1:15" x14ac:dyDescent="0.25">
      <c r="B144" s="135" t="s">
        <v>332</v>
      </c>
      <c r="C144" s="135"/>
      <c r="D144" s="135" t="s">
        <v>332</v>
      </c>
      <c r="E144" s="135" t="s">
        <v>333</v>
      </c>
      <c r="F144" s="135" t="s">
        <v>139</v>
      </c>
      <c r="G144" s="182" t="s">
        <v>302</v>
      </c>
      <c r="H144" s="188">
        <v>860250040601619</v>
      </c>
      <c r="I144" s="174" t="s">
        <v>302</v>
      </c>
      <c r="J144" s="135" t="s">
        <v>300</v>
      </c>
      <c r="K144" s="135" t="s">
        <v>300</v>
      </c>
      <c r="L144" s="135" t="s">
        <v>332</v>
      </c>
      <c r="M144" s="135"/>
      <c r="N144" s="135"/>
      <c r="O144" s="135" t="s">
        <v>350</v>
      </c>
    </row>
    <row r="145" spans="2:15" ht="25.5" x14ac:dyDescent="0.25">
      <c r="B145" s="135" t="s">
        <v>334</v>
      </c>
      <c r="C145" s="135"/>
      <c r="D145" s="135" t="s">
        <v>334</v>
      </c>
      <c r="E145" s="134" t="s">
        <v>431</v>
      </c>
      <c r="F145" s="135" t="s">
        <v>139</v>
      </c>
      <c r="G145" s="182" t="s">
        <v>302</v>
      </c>
      <c r="H145" s="135" t="s">
        <v>339</v>
      </c>
      <c r="I145" s="174" t="s">
        <v>302</v>
      </c>
      <c r="J145" s="135" t="s">
        <v>300</v>
      </c>
      <c r="K145" s="135" t="s">
        <v>300</v>
      </c>
      <c r="L145" s="135" t="s">
        <v>334</v>
      </c>
      <c r="M145" s="135"/>
      <c r="N145" s="135"/>
      <c r="O145" s="163" t="s">
        <v>300</v>
      </c>
    </row>
    <row r="146" spans="2:15" x14ac:dyDescent="0.25">
      <c r="B146" s="135" t="s">
        <v>334</v>
      </c>
      <c r="C146" s="134"/>
      <c r="D146" s="135" t="s">
        <v>334</v>
      </c>
      <c r="E146" s="134" t="s">
        <v>431</v>
      </c>
      <c r="F146" s="134" t="s">
        <v>139</v>
      </c>
      <c r="G146" s="134" t="s">
        <v>302</v>
      </c>
      <c r="H146" s="134" t="s">
        <v>340</v>
      </c>
      <c r="I146" s="174" t="s">
        <v>302</v>
      </c>
      <c r="J146" s="173"/>
      <c r="K146" s="174" t="e">
        <f>Table144[[#This Row],[COST PER ITEM]]*Table144[[#This Row],[STOCK QUANTITY]]</f>
        <v>#VALUE!</v>
      </c>
      <c r="L146" s="135" t="s">
        <v>334</v>
      </c>
      <c r="M146" s="173"/>
      <c r="N146" s="187"/>
      <c r="O146" s="163"/>
    </row>
    <row r="147" spans="2:15" x14ac:dyDescent="0.25">
      <c r="B147" s="135" t="s">
        <v>334</v>
      </c>
      <c r="C147" s="134"/>
      <c r="D147" s="135" t="s">
        <v>334</v>
      </c>
      <c r="E147" s="134" t="s">
        <v>431</v>
      </c>
      <c r="F147" s="134" t="s">
        <v>139</v>
      </c>
      <c r="G147" s="134" t="s">
        <v>302</v>
      </c>
      <c r="H147" s="134" t="s">
        <v>341</v>
      </c>
      <c r="I147" s="174" t="s">
        <v>302</v>
      </c>
      <c r="J147" s="173"/>
      <c r="K147" s="174" t="e">
        <f>Table144[[#This Row],[COST PER ITEM]]*Table144[[#This Row],[STOCK QUANTITY]]</f>
        <v>#VALUE!</v>
      </c>
      <c r="L147" s="135" t="s">
        <v>334</v>
      </c>
      <c r="M147" s="173"/>
      <c r="N147" s="187"/>
      <c r="O147" s="163" t="s">
        <v>395</v>
      </c>
    </row>
    <row r="148" spans="2:15" x14ac:dyDescent="0.25">
      <c r="B148" s="135" t="s">
        <v>334</v>
      </c>
      <c r="C148" s="134"/>
      <c r="D148" s="135" t="s">
        <v>334</v>
      </c>
      <c r="E148" s="134" t="s">
        <v>431</v>
      </c>
      <c r="F148" s="134" t="s">
        <v>139</v>
      </c>
      <c r="G148" s="134" t="s">
        <v>396</v>
      </c>
      <c r="H148" s="134" t="s">
        <v>342</v>
      </c>
      <c r="I148" s="174" t="s">
        <v>302</v>
      </c>
      <c r="J148" s="173"/>
      <c r="K148" s="174" t="e">
        <f>Table144[[#This Row],[COST PER ITEM]]*Table144[[#This Row],[STOCK QUANTITY]]</f>
        <v>#VALUE!</v>
      </c>
      <c r="L148" s="135" t="s">
        <v>334</v>
      </c>
      <c r="M148" s="173"/>
      <c r="N148" s="187"/>
      <c r="O148" s="134" t="s">
        <v>396</v>
      </c>
    </row>
    <row r="149" spans="2:15" ht="51" x14ac:dyDescent="0.25">
      <c r="B149" s="135" t="s">
        <v>334</v>
      </c>
      <c r="C149" s="134"/>
      <c r="D149" s="135" t="s">
        <v>334</v>
      </c>
      <c r="E149" s="134" t="s">
        <v>431</v>
      </c>
      <c r="F149" s="134" t="s">
        <v>139</v>
      </c>
      <c r="G149" s="134" t="s">
        <v>302</v>
      </c>
      <c r="H149" s="134" t="s">
        <v>346</v>
      </c>
      <c r="I149" s="174" t="s">
        <v>302</v>
      </c>
      <c r="J149" s="173"/>
      <c r="K149" s="174" t="e">
        <f>Table144[[#This Row],[COST PER ITEM]]*Table144[[#This Row],[STOCK QUANTITY]]</f>
        <v>#VALUE!</v>
      </c>
      <c r="L149" s="135" t="s">
        <v>334</v>
      </c>
      <c r="M149" s="173"/>
      <c r="N149" s="187"/>
      <c r="O149" s="174" t="s">
        <v>369</v>
      </c>
    </row>
    <row r="150" spans="2:15" x14ac:dyDescent="0.25">
      <c r="B150" s="135" t="s">
        <v>334</v>
      </c>
      <c r="C150" s="134"/>
      <c r="D150" s="135" t="s">
        <v>334</v>
      </c>
      <c r="E150" s="134" t="s">
        <v>431</v>
      </c>
      <c r="F150" s="134" t="s">
        <v>139</v>
      </c>
      <c r="G150" s="134" t="s">
        <v>395</v>
      </c>
      <c r="H150" s="134" t="s">
        <v>366</v>
      </c>
      <c r="I150" s="174" t="s">
        <v>302</v>
      </c>
      <c r="J150" s="173"/>
      <c r="K150" s="174" t="e">
        <f>Table144[[#This Row],[COST PER ITEM]]*Table144[[#This Row],[STOCK QUANTITY]]</f>
        <v>#VALUE!</v>
      </c>
      <c r="L150" s="135" t="s">
        <v>334</v>
      </c>
      <c r="M150" s="173"/>
      <c r="N150" s="187"/>
      <c r="O150" s="163"/>
    </row>
    <row r="151" spans="2:15" x14ac:dyDescent="0.25">
      <c r="B151" s="135" t="s">
        <v>334</v>
      </c>
      <c r="C151" s="134"/>
      <c r="D151" s="135" t="s">
        <v>334</v>
      </c>
      <c r="E151" s="134" t="s">
        <v>431</v>
      </c>
      <c r="F151" s="134" t="s">
        <v>139</v>
      </c>
      <c r="G151" s="134" t="s">
        <v>302</v>
      </c>
      <c r="H151" s="134" t="s">
        <v>343</v>
      </c>
      <c r="I151" s="174" t="s">
        <v>302</v>
      </c>
      <c r="J151" s="173"/>
      <c r="K151" s="174" t="e">
        <f>Table144[[#This Row],[COST PER ITEM]]*Table144[[#This Row],[STOCK QUANTITY]]</f>
        <v>#VALUE!</v>
      </c>
      <c r="L151" s="135" t="s">
        <v>334</v>
      </c>
      <c r="M151" s="173"/>
      <c r="N151" s="187"/>
      <c r="O151" s="134" t="s">
        <v>396</v>
      </c>
    </row>
    <row r="152" spans="2:15" x14ac:dyDescent="0.25">
      <c r="B152" s="135" t="s">
        <v>334</v>
      </c>
      <c r="C152" s="134"/>
      <c r="D152" s="135" t="s">
        <v>334</v>
      </c>
      <c r="E152" s="134" t="s">
        <v>431</v>
      </c>
      <c r="F152" s="134" t="s">
        <v>139</v>
      </c>
      <c r="G152" s="134" t="s">
        <v>395</v>
      </c>
      <c r="H152" s="134" t="s">
        <v>344</v>
      </c>
      <c r="I152" s="174" t="s">
        <v>302</v>
      </c>
      <c r="J152" s="173"/>
      <c r="K152" s="174" t="e">
        <f>Table144[[#This Row],[COST PER ITEM]]*Table144[[#This Row],[STOCK QUANTITY]]</f>
        <v>#VALUE!</v>
      </c>
      <c r="L152" s="135" t="s">
        <v>334</v>
      </c>
      <c r="M152" s="173"/>
      <c r="N152" s="187"/>
      <c r="O152" s="163"/>
    </row>
    <row r="153" spans="2:15" x14ac:dyDescent="0.25">
      <c r="B153" s="135" t="s">
        <v>334</v>
      </c>
      <c r="C153" s="134"/>
      <c r="D153" s="135" t="s">
        <v>334</v>
      </c>
      <c r="E153" s="134" t="s">
        <v>431</v>
      </c>
      <c r="F153" s="134" t="s">
        <v>139</v>
      </c>
      <c r="G153" s="134" t="s">
        <v>302</v>
      </c>
      <c r="H153" s="134" t="s">
        <v>345</v>
      </c>
      <c r="I153" s="174" t="s">
        <v>302</v>
      </c>
      <c r="J153" s="173"/>
      <c r="K153" s="174" t="e">
        <f>Table144[[#This Row],[COST PER ITEM]]*Table144[[#This Row],[STOCK QUANTITY]]</f>
        <v>#VALUE!</v>
      </c>
      <c r="L153" s="135" t="s">
        <v>334</v>
      </c>
      <c r="M153" s="173"/>
      <c r="N153" s="187"/>
      <c r="O153" s="174" t="s">
        <v>350</v>
      </c>
    </row>
    <row r="154" spans="2:15" ht="25.5" x14ac:dyDescent="0.25">
      <c r="B154" s="135" t="s">
        <v>334</v>
      </c>
      <c r="C154" s="134"/>
      <c r="D154" s="135" t="s">
        <v>334</v>
      </c>
      <c r="E154" s="134" t="s">
        <v>431</v>
      </c>
      <c r="F154" s="134" t="s">
        <v>139</v>
      </c>
      <c r="G154" s="134" t="s">
        <v>400</v>
      </c>
      <c r="H154" s="134" t="s">
        <v>347</v>
      </c>
      <c r="I154" s="174" t="s">
        <v>302</v>
      </c>
      <c r="J154" s="173"/>
      <c r="K154" s="174" t="e">
        <f>Table144[[#This Row],[COST PER ITEM]]*Table144[[#This Row],[STOCK QUANTITY]]</f>
        <v>#VALUE!</v>
      </c>
      <c r="L154" s="135" t="s">
        <v>399</v>
      </c>
      <c r="M154" s="173"/>
      <c r="N154" s="187"/>
      <c r="O154" s="174" t="s">
        <v>398</v>
      </c>
    </row>
    <row r="155" spans="2:15" x14ac:dyDescent="0.25">
      <c r="B155" s="135" t="s">
        <v>334</v>
      </c>
      <c r="C155" s="134"/>
      <c r="D155" s="135" t="s">
        <v>334</v>
      </c>
      <c r="E155" s="134" t="s">
        <v>431</v>
      </c>
      <c r="F155" s="134" t="s">
        <v>139</v>
      </c>
      <c r="G155" s="134" t="s">
        <v>395</v>
      </c>
      <c r="H155" s="134" t="s">
        <v>348</v>
      </c>
      <c r="I155" s="174" t="s">
        <v>302</v>
      </c>
      <c r="J155" s="173"/>
      <c r="K155" s="174" t="e">
        <f>Table144[[#This Row],[COST PER ITEM]]*Table144[[#This Row],[STOCK QUANTITY]]</f>
        <v>#VALUE!</v>
      </c>
      <c r="L155" s="135" t="s">
        <v>334</v>
      </c>
      <c r="M155" s="173"/>
      <c r="N155" s="187"/>
      <c r="O155" s="134" t="s">
        <v>395</v>
      </c>
    </row>
    <row r="156" spans="2:15" x14ac:dyDescent="0.25">
      <c r="B156" s="135" t="s">
        <v>334</v>
      </c>
      <c r="C156" s="134"/>
      <c r="D156" s="135" t="s">
        <v>334</v>
      </c>
      <c r="E156" s="134" t="s">
        <v>431</v>
      </c>
      <c r="F156" s="134" t="s">
        <v>139</v>
      </c>
      <c r="G156" s="134" t="s">
        <v>395</v>
      </c>
      <c r="H156" s="134" t="s">
        <v>349</v>
      </c>
      <c r="I156" s="174" t="s">
        <v>302</v>
      </c>
      <c r="J156" s="173"/>
      <c r="K156" s="174" t="e">
        <f>Table144[[#This Row],[COST PER ITEM]]*Table144[[#This Row],[STOCK QUANTITY]]</f>
        <v>#VALUE!</v>
      </c>
      <c r="L156" s="135" t="s">
        <v>334</v>
      </c>
      <c r="M156" s="173"/>
      <c r="N156" s="187"/>
      <c r="O156" s="134" t="s">
        <v>395</v>
      </c>
    </row>
    <row r="157" spans="2:15" ht="25.5" x14ac:dyDescent="0.25">
      <c r="B157" s="135" t="s">
        <v>352</v>
      </c>
      <c r="C157" s="134"/>
      <c r="D157" s="135" t="s">
        <v>352</v>
      </c>
      <c r="E157" s="134" t="s">
        <v>354</v>
      </c>
      <c r="F157" s="134" t="s">
        <v>139</v>
      </c>
      <c r="G157" s="134" t="s">
        <v>368</v>
      </c>
      <c r="H157" s="134" t="s">
        <v>355</v>
      </c>
      <c r="I157" s="174" t="s">
        <v>302</v>
      </c>
      <c r="J157" s="173"/>
      <c r="K157" s="174" t="e">
        <f>Table144[[#This Row],[COST PER ITEM]]*Table144[[#This Row],[STOCK QUANTITY]]</f>
        <v>#VALUE!</v>
      </c>
      <c r="L157" s="135" t="s">
        <v>352</v>
      </c>
      <c r="M157" s="173"/>
      <c r="N157" s="187"/>
      <c r="O157" s="174" t="s">
        <v>368</v>
      </c>
    </row>
    <row r="158" spans="2:15" ht="25.5" x14ac:dyDescent="0.25">
      <c r="B158" s="135" t="s">
        <v>352</v>
      </c>
      <c r="C158" s="134"/>
      <c r="D158" s="135" t="s">
        <v>352</v>
      </c>
      <c r="E158" s="134" t="s">
        <v>354</v>
      </c>
      <c r="F158" s="134" t="s">
        <v>139</v>
      </c>
      <c r="G158" s="134" t="s">
        <v>353</v>
      </c>
      <c r="H158" s="134" t="s">
        <v>356</v>
      </c>
      <c r="I158" s="174" t="s">
        <v>302</v>
      </c>
      <c r="J158" s="173"/>
      <c r="K158" s="174" t="e">
        <f>Table144[[#This Row],[COST PER ITEM]]*Table144[[#This Row],[STOCK QUANTITY]]</f>
        <v>#VALUE!</v>
      </c>
      <c r="L158" s="135" t="s">
        <v>352</v>
      </c>
      <c r="M158" s="173"/>
      <c r="N158" s="187"/>
      <c r="O158" s="163"/>
    </row>
    <row r="159" spans="2:15" ht="38.25" x14ac:dyDescent="0.25">
      <c r="B159" s="135" t="s">
        <v>352</v>
      </c>
      <c r="C159" s="135"/>
      <c r="D159" s="135" t="s">
        <v>352</v>
      </c>
      <c r="E159" s="134" t="s">
        <v>354</v>
      </c>
      <c r="F159" s="134" t="s">
        <v>139</v>
      </c>
      <c r="G159" s="134" t="s">
        <v>395</v>
      </c>
      <c r="H159" s="134" t="s">
        <v>357</v>
      </c>
      <c r="I159" s="174" t="s">
        <v>302</v>
      </c>
      <c r="J159" s="135" t="s">
        <v>300</v>
      </c>
      <c r="K159" s="135" t="s">
        <v>300</v>
      </c>
      <c r="L159" s="135" t="s">
        <v>352</v>
      </c>
      <c r="M159" s="135"/>
      <c r="N159" s="135"/>
      <c r="O159" s="163" t="s">
        <v>395</v>
      </c>
    </row>
    <row r="160" spans="2:15" ht="38.25" x14ac:dyDescent="0.25">
      <c r="B160" s="135" t="s">
        <v>352</v>
      </c>
      <c r="C160" s="134"/>
      <c r="D160" s="135" t="s">
        <v>408</v>
      </c>
      <c r="E160" s="134" t="s">
        <v>354</v>
      </c>
      <c r="F160" s="134"/>
      <c r="G160" s="134" t="s">
        <v>407</v>
      </c>
      <c r="H160" s="134" t="s">
        <v>358</v>
      </c>
      <c r="I160" s="174" t="s">
        <v>302</v>
      </c>
      <c r="J160" s="173"/>
      <c r="K160" s="174" t="e">
        <f>Table144[[#This Row],[COST PER ITEM]]*Table144[[#This Row],[STOCK QUANTITY]]</f>
        <v>#VALUE!</v>
      </c>
      <c r="L160" s="135" t="s">
        <v>408</v>
      </c>
      <c r="M160" s="173"/>
      <c r="N160" s="187"/>
      <c r="O160" s="163" t="s">
        <v>395</v>
      </c>
    </row>
    <row r="161" spans="2:15" ht="38.25" x14ac:dyDescent="0.25">
      <c r="B161" s="135" t="s">
        <v>352</v>
      </c>
      <c r="C161" s="134"/>
      <c r="D161" s="135" t="s">
        <v>352</v>
      </c>
      <c r="E161" s="134" t="s">
        <v>354</v>
      </c>
      <c r="F161" s="134" t="s">
        <v>139</v>
      </c>
      <c r="G161" s="134" t="s">
        <v>395</v>
      </c>
      <c r="H161" s="134" t="s">
        <v>359</v>
      </c>
      <c r="I161" s="174" t="s">
        <v>302</v>
      </c>
      <c r="J161" s="173"/>
      <c r="K161" s="174" t="e">
        <f>Table144[[#This Row],[COST PER ITEM]]*Table144[[#This Row],[STOCK QUANTITY]]</f>
        <v>#VALUE!</v>
      </c>
      <c r="L161" s="135" t="s">
        <v>352</v>
      </c>
      <c r="M161" s="173"/>
      <c r="N161" s="187"/>
      <c r="O161" s="163" t="s">
        <v>395</v>
      </c>
    </row>
    <row r="162" spans="2:15" ht="25.5" x14ac:dyDescent="0.25">
      <c r="B162" s="135" t="s">
        <v>352</v>
      </c>
      <c r="C162" s="135"/>
      <c r="D162" s="135" t="s">
        <v>352</v>
      </c>
      <c r="E162" s="134" t="s">
        <v>431</v>
      </c>
      <c r="F162" s="134" t="s">
        <v>139</v>
      </c>
      <c r="G162" s="134" t="s">
        <v>353</v>
      </c>
      <c r="H162" s="134" t="s">
        <v>360</v>
      </c>
      <c r="I162" s="174" t="s">
        <v>302</v>
      </c>
      <c r="J162" s="135" t="s">
        <v>300</v>
      </c>
      <c r="K162" s="135" t="s">
        <v>300</v>
      </c>
      <c r="L162" s="135" t="s">
        <v>352</v>
      </c>
      <c r="M162" s="135"/>
      <c r="N162" s="135"/>
      <c r="O162" s="163"/>
    </row>
    <row r="163" spans="2:15" ht="25.5" x14ac:dyDescent="0.25">
      <c r="B163" s="135" t="s">
        <v>352</v>
      </c>
      <c r="C163" s="135"/>
      <c r="D163" s="135" t="s">
        <v>352</v>
      </c>
      <c r="E163" s="134" t="s">
        <v>431</v>
      </c>
      <c r="F163" s="135" t="s">
        <v>139</v>
      </c>
      <c r="G163" s="182" t="s">
        <v>405</v>
      </c>
      <c r="H163" s="135" t="s">
        <v>406</v>
      </c>
      <c r="I163" s="174" t="s">
        <v>302</v>
      </c>
      <c r="J163" s="135" t="s">
        <v>300</v>
      </c>
      <c r="K163" s="135" t="s">
        <v>300</v>
      </c>
      <c r="L163" s="135" t="s">
        <v>352</v>
      </c>
      <c r="M163" s="135"/>
      <c r="N163" s="135"/>
      <c r="O163" s="189"/>
    </row>
    <row r="164" spans="2:15" ht="25.5" x14ac:dyDescent="0.25">
      <c r="B164" s="166" t="s">
        <v>352</v>
      </c>
      <c r="C164" s="133"/>
      <c r="D164" s="135" t="s">
        <v>352</v>
      </c>
      <c r="E164" s="134" t="s">
        <v>431</v>
      </c>
      <c r="F164" s="133" t="s">
        <v>139</v>
      </c>
      <c r="G164" s="133" t="s">
        <v>409</v>
      </c>
      <c r="H164" s="133" t="s">
        <v>361</v>
      </c>
      <c r="I164" s="174" t="s">
        <v>302</v>
      </c>
      <c r="J164" s="168"/>
      <c r="K164" s="169" t="e">
        <f>Table144[[#This Row],[COST PER ITEM]]*Table144[[#This Row],[STOCK QUANTITY]]</f>
        <v>#VALUE!</v>
      </c>
      <c r="L164" s="135" t="s">
        <v>352</v>
      </c>
      <c r="M164" s="168"/>
      <c r="N164" s="170"/>
      <c r="O164" s="189"/>
    </row>
    <row r="165" spans="2:15" x14ac:dyDescent="0.25">
      <c r="B165" s="166" t="s">
        <v>352</v>
      </c>
      <c r="C165" s="134"/>
      <c r="D165" s="135" t="s">
        <v>352</v>
      </c>
      <c r="E165" s="134" t="s">
        <v>431</v>
      </c>
      <c r="F165" s="134" t="s">
        <v>139</v>
      </c>
      <c r="G165" s="134" t="s">
        <v>353</v>
      </c>
      <c r="H165" s="134" t="s">
        <v>365</v>
      </c>
      <c r="I165" s="174" t="s">
        <v>302</v>
      </c>
      <c r="J165" s="173"/>
      <c r="K165" s="174" t="e">
        <f>Table144[[#This Row],[COST PER ITEM]]*Table144[[#This Row],[STOCK QUANTITY]]</f>
        <v>#VALUE!</v>
      </c>
      <c r="L165" s="135" t="s">
        <v>352</v>
      </c>
      <c r="M165" s="173"/>
      <c r="N165" s="176"/>
      <c r="O165" s="163"/>
    </row>
    <row r="166" spans="2:15" ht="25.5" x14ac:dyDescent="0.25">
      <c r="B166" s="166" t="s">
        <v>352</v>
      </c>
      <c r="C166" s="133"/>
      <c r="D166" s="135" t="s">
        <v>352</v>
      </c>
      <c r="E166" s="134" t="s">
        <v>431</v>
      </c>
      <c r="F166" s="133" t="s">
        <v>139</v>
      </c>
      <c r="G166" s="133" t="s">
        <v>405</v>
      </c>
      <c r="H166" s="133" t="s">
        <v>404</v>
      </c>
      <c r="I166" s="174" t="s">
        <v>302</v>
      </c>
      <c r="J166" s="168"/>
      <c r="K166" s="169" t="e">
        <f>Table144[[#This Row],[COST PER ITEM]]*Table144[[#This Row],[STOCK QUANTITY]]</f>
        <v>#VALUE!</v>
      </c>
      <c r="L166" s="135" t="s">
        <v>352</v>
      </c>
      <c r="M166" s="168"/>
      <c r="N166" s="170"/>
      <c r="O166" s="189"/>
    </row>
    <row r="167" spans="2:15" ht="25.5" x14ac:dyDescent="0.25">
      <c r="B167" s="166" t="s">
        <v>381</v>
      </c>
      <c r="C167" s="133"/>
      <c r="D167" s="166" t="s">
        <v>381</v>
      </c>
      <c r="E167" s="133" t="s">
        <v>362</v>
      </c>
      <c r="F167" s="133" t="s">
        <v>139</v>
      </c>
      <c r="G167" s="133" t="s">
        <v>363</v>
      </c>
      <c r="H167" s="133" t="s">
        <v>364</v>
      </c>
      <c r="I167" s="174" t="s">
        <v>302</v>
      </c>
      <c r="J167" s="168"/>
      <c r="K167" s="169" t="e">
        <f>Table144[[#This Row],[COST PER ITEM]]*Table144[[#This Row],[STOCK QUANTITY]]</f>
        <v>#VALUE!</v>
      </c>
      <c r="L167" s="166" t="s">
        <v>381</v>
      </c>
      <c r="M167" s="168"/>
      <c r="N167" s="170"/>
      <c r="O167" s="189"/>
    </row>
    <row r="168" spans="2:15" ht="38.25" x14ac:dyDescent="0.25">
      <c r="B168" s="166" t="s">
        <v>382</v>
      </c>
      <c r="C168" s="133"/>
      <c r="D168" s="190"/>
      <c r="E168" s="133" t="s">
        <v>367</v>
      </c>
      <c r="F168" s="133" t="s">
        <v>139</v>
      </c>
      <c r="G168" s="133" t="s">
        <v>371</v>
      </c>
      <c r="H168" s="133" t="s">
        <v>372</v>
      </c>
      <c r="I168" s="174" t="s">
        <v>302</v>
      </c>
      <c r="J168" s="168"/>
      <c r="K168" s="169" t="e">
        <f>Table144[[#This Row],[COST PER ITEM]]*Table144[[#This Row],[STOCK QUANTITY]]</f>
        <v>#VALUE!</v>
      </c>
      <c r="L168" s="166" t="s">
        <v>382</v>
      </c>
      <c r="M168" s="168"/>
      <c r="N168" s="170"/>
      <c r="O168" s="189"/>
    </row>
    <row r="169" spans="2:15" ht="25.5" x14ac:dyDescent="0.25">
      <c r="B169" s="166" t="s">
        <v>382</v>
      </c>
      <c r="C169" s="133"/>
      <c r="D169" s="190"/>
      <c r="E169" s="133" t="s">
        <v>367</v>
      </c>
      <c r="F169" s="133" t="s">
        <v>139</v>
      </c>
      <c r="G169" s="133" t="s">
        <v>371</v>
      </c>
      <c r="H169" s="133" t="s">
        <v>373</v>
      </c>
      <c r="I169" s="174" t="s">
        <v>302</v>
      </c>
      <c r="J169" s="168"/>
      <c r="K169" s="169" t="e">
        <f>Table144[[#This Row],[COST PER ITEM]]*Table144[[#This Row],[STOCK QUANTITY]]</f>
        <v>#VALUE!</v>
      </c>
      <c r="L169" s="166" t="s">
        <v>382</v>
      </c>
      <c r="M169" s="168"/>
      <c r="N169" s="170"/>
      <c r="O169" s="189"/>
    </row>
    <row r="170" spans="2:15" ht="25.5" x14ac:dyDescent="0.25">
      <c r="B170" s="166" t="s">
        <v>382</v>
      </c>
      <c r="C170" s="133"/>
      <c r="D170" s="190"/>
      <c r="E170" s="133" t="s">
        <v>367</v>
      </c>
      <c r="F170" s="133" t="s">
        <v>139</v>
      </c>
      <c r="G170" s="133" t="s">
        <v>371</v>
      </c>
      <c r="H170" s="133" t="s">
        <v>374</v>
      </c>
      <c r="I170" s="174" t="s">
        <v>302</v>
      </c>
      <c r="J170" s="168"/>
      <c r="K170" s="169" t="e">
        <f>Table144[[#This Row],[COST PER ITEM]]*Table144[[#This Row],[STOCK QUANTITY]]</f>
        <v>#VALUE!</v>
      </c>
      <c r="L170" s="166" t="s">
        <v>382</v>
      </c>
      <c r="M170" s="168"/>
      <c r="N170" s="170"/>
      <c r="O170" s="189"/>
    </row>
    <row r="171" spans="2:15" ht="25.5" x14ac:dyDescent="0.25">
      <c r="B171" s="166" t="s">
        <v>382</v>
      </c>
      <c r="C171" s="133"/>
      <c r="D171" s="190"/>
      <c r="E171" s="133" t="s">
        <v>383</v>
      </c>
      <c r="F171" s="133" t="s">
        <v>139</v>
      </c>
      <c r="G171" s="133" t="s">
        <v>371</v>
      </c>
      <c r="H171" s="133" t="s">
        <v>375</v>
      </c>
      <c r="I171" s="174" t="s">
        <v>302</v>
      </c>
      <c r="J171" s="168"/>
      <c r="K171" s="169" t="e">
        <f>Table144[[#This Row],[COST PER ITEM]]*Table144[[#This Row],[STOCK QUANTITY]]</f>
        <v>#VALUE!</v>
      </c>
      <c r="L171" s="166" t="s">
        <v>382</v>
      </c>
      <c r="M171" s="168"/>
      <c r="N171" s="170"/>
      <c r="O171" s="189"/>
    </row>
    <row r="172" spans="2:15" ht="25.5" x14ac:dyDescent="0.25">
      <c r="B172" s="166" t="s">
        <v>382</v>
      </c>
      <c r="C172" s="133"/>
      <c r="D172" s="190"/>
      <c r="E172" s="133" t="s">
        <v>367</v>
      </c>
      <c r="F172" s="133" t="s">
        <v>139</v>
      </c>
      <c r="G172" s="133" t="s">
        <v>376</v>
      </c>
      <c r="H172" s="133" t="s">
        <v>377</v>
      </c>
      <c r="I172" s="174" t="s">
        <v>302</v>
      </c>
      <c r="J172" s="168"/>
      <c r="K172" s="169" t="e">
        <f>Table144[[#This Row],[COST PER ITEM]]*Table144[[#This Row],[STOCK QUANTITY]]</f>
        <v>#VALUE!</v>
      </c>
      <c r="L172" s="166" t="s">
        <v>382</v>
      </c>
      <c r="M172" s="168"/>
      <c r="N172" s="170"/>
      <c r="O172" s="189"/>
    </row>
    <row r="173" spans="2:15" ht="25.5" x14ac:dyDescent="0.25">
      <c r="B173" s="166" t="s">
        <v>382</v>
      </c>
      <c r="C173" s="133"/>
      <c r="D173" s="190"/>
      <c r="E173" s="133" t="s">
        <v>367</v>
      </c>
      <c r="F173" s="133" t="s">
        <v>139</v>
      </c>
      <c r="G173" s="133" t="s">
        <v>378</v>
      </c>
      <c r="H173" s="133" t="s">
        <v>379</v>
      </c>
      <c r="I173" s="174" t="s">
        <v>302</v>
      </c>
      <c r="J173" s="168"/>
      <c r="K173" s="169" t="e">
        <f>Table144[[#This Row],[COST PER ITEM]]*Table144[[#This Row],[STOCK QUANTITY]]</f>
        <v>#VALUE!</v>
      </c>
      <c r="L173" s="166" t="s">
        <v>382</v>
      </c>
      <c r="M173" s="168"/>
      <c r="N173" s="170"/>
      <c r="O173" s="189"/>
    </row>
    <row r="174" spans="2:15" ht="25.5" x14ac:dyDescent="0.25">
      <c r="B174" s="166" t="s">
        <v>382</v>
      </c>
      <c r="C174" s="133"/>
      <c r="D174" s="190"/>
      <c r="E174" s="133" t="s">
        <v>370</v>
      </c>
      <c r="F174" s="133" t="s">
        <v>139</v>
      </c>
      <c r="G174" s="133" t="s">
        <v>384</v>
      </c>
      <c r="H174" s="133" t="s">
        <v>385</v>
      </c>
      <c r="I174" s="169" t="s">
        <v>302</v>
      </c>
      <c r="J174" s="168"/>
      <c r="K174" s="169" t="e">
        <f>Table144[[#This Row],[COST PER ITEM]]*Table144[[#This Row],[STOCK QUANTITY]]</f>
        <v>#VALUE!</v>
      </c>
      <c r="L174" s="168" t="s">
        <v>382</v>
      </c>
      <c r="M174" s="168"/>
      <c r="N174" s="170"/>
      <c r="O174" s="189"/>
    </row>
    <row r="175" spans="2:15" ht="25.5" x14ac:dyDescent="0.25">
      <c r="B175" s="166" t="s">
        <v>382</v>
      </c>
      <c r="C175" s="133"/>
      <c r="D175" s="190"/>
      <c r="E175" s="133" t="s">
        <v>386</v>
      </c>
      <c r="F175" s="133" t="s">
        <v>139</v>
      </c>
      <c r="G175" s="133" t="s">
        <v>384</v>
      </c>
      <c r="H175" s="133" t="s">
        <v>387</v>
      </c>
      <c r="I175" s="169" t="s">
        <v>302</v>
      </c>
      <c r="J175" s="168"/>
      <c r="K175" s="169" t="e">
        <f>Table144[[#This Row],[COST PER ITEM]]*Table144[[#This Row],[STOCK QUANTITY]]</f>
        <v>#VALUE!</v>
      </c>
      <c r="L175" s="168" t="s">
        <v>382</v>
      </c>
      <c r="M175" s="168"/>
      <c r="N175" s="170"/>
      <c r="O175" s="189"/>
    </row>
    <row r="176" spans="2:15" ht="38.25" x14ac:dyDescent="0.25">
      <c r="B176" s="166" t="s">
        <v>382</v>
      </c>
      <c r="C176" s="133"/>
      <c r="D176" s="190"/>
      <c r="E176" s="133" t="s">
        <v>388</v>
      </c>
      <c r="F176" s="133" t="s">
        <v>139</v>
      </c>
      <c r="G176" s="133" t="s">
        <v>389</v>
      </c>
      <c r="H176" s="133" t="s">
        <v>393</v>
      </c>
      <c r="I176" s="169" t="s">
        <v>302</v>
      </c>
      <c r="J176" s="168"/>
      <c r="K176" s="169" t="e">
        <f>Table144[[#This Row],[COST PER ITEM]]*Table144[[#This Row],[STOCK QUANTITY]]</f>
        <v>#VALUE!</v>
      </c>
      <c r="L176" s="168" t="s">
        <v>382</v>
      </c>
      <c r="M176" s="168"/>
      <c r="N176" s="170"/>
      <c r="O176" s="189"/>
    </row>
    <row r="177" spans="2:15" ht="38.25" x14ac:dyDescent="0.25">
      <c r="B177" s="166" t="s">
        <v>390</v>
      </c>
      <c r="C177" s="133"/>
      <c r="D177" s="190"/>
      <c r="E177" s="133" t="s">
        <v>388</v>
      </c>
      <c r="F177" s="133" t="s">
        <v>139</v>
      </c>
      <c r="G177" s="133" t="s">
        <v>391</v>
      </c>
      <c r="H177" s="133" t="s">
        <v>392</v>
      </c>
      <c r="I177" s="169" t="s">
        <v>302</v>
      </c>
      <c r="J177" s="168"/>
      <c r="K177" s="169" t="e">
        <f>Table144[[#This Row],[COST PER ITEM]]*Table144[[#This Row],[STOCK QUANTITY]]</f>
        <v>#VALUE!</v>
      </c>
      <c r="L177" s="168" t="s">
        <v>382</v>
      </c>
      <c r="M177" s="168"/>
      <c r="N177" s="170"/>
      <c r="O177" s="189"/>
    </row>
    <row r="178" spans="2:15" ht="38.25" x14ac:dyDescent="0.25">
      <c r="B178" s="166" t="e">
        <f>IF(J178&lt;#REF!,"REORDER","OK")</f>
        <v>#REF!</v>
      </c>
      <c r="C178" s="133"/>
      <c r="D178" s="190"/>
      <c r="E178" s="133" t="s">
        <v>401</v>
      </c>
      <c r="F178" s="133" t="s">
        <v>139</v>
      </c>
      <c r="G178" s="133" t="s">
        <v>353</v>
      </c>
      <c r="H178" s="133" t="s">
        <v>402</v>
      </c>
      <c r="I178" s="169" t="s">
        <v>302</v>
      </c>
      <c r="J178" s="168"/>
      <c r="K178" s="169" t="e">
        <f>Table144[[#This Row],[COST PER ITEM]]*Table144[[#This Row],[STOCK QUANTITY]]</f>
        <v>#VALUE!</v>
      </c>
      <c r="L178" s="168" t="s">
        <v>403</v>
      </c>
      <c r="M178" s="168"/>
      <c r="N178" s="170"/>
      <c r="O178" s="189"/>
    </row>
    <row r="179" spans="2:15" x14ac:dyDescent="0.25">
      <c r="B179" s="166" t="e">
        <f>IF(J179&lt;#REF!,"REORDER","OK")</f>
        <v>#REF!</v>
      </c>
      <c r="C179" s="133"/>
      <c r="D179" s="190"/>
      <c r="E179" s="133" t="s">
        <v>430</v>
      </c>
      <c r="F179" s="133" t="s">
        <v>139</v>
      </c>
      <c r="G179" s="191" t="s">
        <v>413</v>
      </c>
      <c r="H179" s="133" t="s">
        <v>412</v>
      </c>
      <c r="I179" s="169"/>
      <c r="J179" s="168"/>
      <c r="K179" s="169">
        <f>Table144[[#This Row],[COST PER ITEM]]*Table144[[#This Row],[STOCK QUANTITY]]</f>
        <v>0</v>
      </c>
      <c r="L179" s="168" t="s">
        <v>410</v>
      </c>
      <c r="M179" s="168"/>
      <c r="N179" s="170"/>
      <c r="O179" s="189" t="s">
        <v>413</v>
      </c>
    </row>
    <row r="180" spans="2:15" x14ac:dyDescent="0.25">
      <c r="B180" s="135" t="e">
        <f>IF(J180&lt;#REF!,"REORDER","OK")</f>
        <v>#REF!</v>
      </c>
      <c r="C180" s="134"/>
      <c r="D180" s="192"/>
      <c r="E180" s="133" t="s">
        <v>430</v>
      </c>
      <c r="F180" s="133" t="s">
        <v>139</v>
      </c>
      <c r="G180" s="191" t="s">
        <v>413</v>
      </c>
      <c r="H180" s="134" t="s">
        <v>414</v>
      </c>
      <c r="I180" s="174"/>
      <c r="J180" s="173"/>
      <c r="K180" s="174">
        <f>Table144[[#This Row],[COST PER ITEM]]*Table144[[#This Row],[STOCK QUANTITY]]</f>
        <v>0</v>
      </c>
      <c r="L180" s="168" t="s">
        <v>410</v>
      </c>
      <c r="M180" s="173"/>
      <c r="N180" s="176"/>
      <c r="O180" s="189" t="s">
        <v>413</v>
      </c>
    </row>
    <row r="181" spans="2:15" x14ac:dyDescent="0.25">
      <c r="B181" s="135" t="e">
        <f>IF(J181&lt;#REF!,"REORDER","OK")</f>
        <v>#REF!</v>
      </c>
      <c r="C181" s="134"/>
      <c r="D181" s="192"/>
      <c r="E181" s="133" t="s">
        <v>430</v>
      </c>
      <c r="F181" s="133" t="s">
        <v>139</v>
      </c>
      <c r="G181" s="191" t="s">
        <v>413</v>
      </c>
      <c r="H181" s="134" t="s">
        <v>415</v>
      </c>
      <c r="I181" s="174"/>
      <c r="J181" s="173"/>
      <c r="K181" s="174">
        <f>Table144[[#This Row],[COST PER ITEM]]*Table144[[#This Row],[STOCK QUANTITY]]</f>
        <v>0</v>
      </c>
      <c r="L181" s="168" t="s">
        <v>410</v>
      </c>
      <c r="M181" s="173"/>
      <c r="N181" s="176"/>
      <c r="O181" s="189" t="s">
        <v>413</v>
      </c>
    </row>
    <row r="182" spans="2:15" x14ac:dyDescent="0.25">
      <c r="B182" s="135" t="e">
        <f>IF(J182&lt;#REF!,"REORDER","OK")</f>
        <v>#REF!</v>
      </c>
      <c r="C182" s="134"/>
      <c r="D182" s="192"/>
      <c r="E182" s="133" t="s">
        <v>430</v>
      </c>
      <c r="F182" s="133" t="s">
        <v>139</v>
      </c>
      <c r="G182" s="191" t="s">
        <v>413</v>
      </c>
      <c r="H182" s="134" t="s">
        <v>416</v>
      </c>
      <c r="I182" s="174"/>
      <c r="J182" s="173"/>
      <c r="K182" s="174">
        <f>Table144[[#This Row],[COST PER ITEM]]*Table144[[#This Row],[STOCK QUANTITY]]</f>
        <v>0</v>
      </c>
      <c r="L182" s="168" t="s">
        <v>410</v>
      </c>
      <c r="M182" s="173"/>
      <c r="N182" s="176"/>
      <c r="O182" s="189" t="s">
        <v>413</v>
      </c>
    </row>
    <row r="183" spans="2:15" x14ac:dyDescent="0.25">
      <c r="B183" s="135" t="e">
        <f>IF(J183&lt;#REF!,"REORDER","OK")</f>
        <v>#REF!</v>
      </c>
      <c r="C183" s="134"/>
      <c r="D183" s="192"/>
      <c r="E183" s="133" t="s">
        <v>430</v>
      </c>
      <c r="F183" s="133" t="s">
        <v>139</v>
      </c>
      <c r="G183" s="191" t="s">
        <v>413</v>
      </c>
      <c r="H183" s="134" t="s">
        <v>417</v>
      </c>
      <c r="I183" s="174"/>
      <c r="J183" s="173"/>
      <c r="K183" s="174">
        <f>Table144[[#This Row],[COST PER ITEM]]*Table144[[#This Row],[STOCK QUANTITY]]</f>
        <v>0</v>
      </c>
      <c r="L183" s="168" t="s">
        <v>410</v>
      </c>
      <c r="M183" s="173"/>
      <c r="N183" s="176"/>
      <c r="O183" s="189" t="s">
        <v>413</v>
      </c>
    </row>
    <row r="184" spans="2:15" x14ac:dyDescent="0.25">
      <c r="B184" s="135" t="e">
        <f>IF(J184&lt;#REF!,"REORDER","OK")</f>
        <v>#REF!</v>
      </c>
      <c r="C184" s="134"/>
      <c r="D184" s="192"/>
      <c r="E184" s="133" t="s">
        <v>430</v>
      </c>
      <c r="F184" s="133" t="s">
        <v>139</v>
      </c>
      <c r="G184" s="133" t="s">
        <v>178</v>
      </c>
      <c r="H184" s="134" t="s">
        <v>418</v>
      </c>
      <c r="I184" s="174"/>
      <c r="J184" s="173"/>
      <c r="K184" s="174">
        <f>Table144[[#This Row],[COST PER ITEM]]*Table144[[#This Row],[STOCK QUANTITY]]</f>
        <v>0</v>
      </c>
      <c r="L184" s="168" t="s">
        <v>410</v>
      </c>
      <c r="M184" s="173"/>
      <c r="N184" s="176"/>
      <c r="O184" s="189" t="s">
        <v>433</v>
      </c>
    </row>
    <row r="185" spans="2:15" x14ac:dyDescent="0.25">
      <c r="B185" s="135" t="e">
        <f>IF(J185&lt;#REF!,"REORDER","OK")</f>
        <v>#REF!</v>
      </c>
      <c r="C185" s="134"/>
      <c r="D185" s="192"/>
      <c r="E185" s="133" t="s">
        <v>430</v>
      </c>
      <c r="F185" s="133" t="s">
        <v>139</v>
      </c>
      <c r="G185" s="133" t="s">
        <v>353</v>
      </c>
      <c r="H185" s="134" t="s">
        <v>419</v>
      </c>
      <c r="I185" s="174"/>
      <c r="J185" s="173"/>
      <c r="K185" s="174">
        <f>Table144[[#This Row],[COST PER ITEM]]*Table144[[#This Row],[STOCK QUANTITY]]</f>
        <v>0</v>
      </c>
      <c r="L185" s="168" t="s">
        <v>410</v>
      </c>
      <c r="M185" s="173"/>
      <c r="N185" s="176"/>
      <c r="O185" s="189"/>
    </row>
    <row r="186" spans="2:15" x14ac:dyDescent="0.25">
      <c r="B186" s="135" t="e">
        <f>IF(J186&lt;#REF!,"REORDER","OK")</f>
        <v>#REF!</v>
      </c>
      <c r="C186" s="134"/>
      <c r="D186" s="192"/>
      <c r="E186" s="133" t="s">
        <v>430</v>
      </c>
      <c r="F186" s="133" t="s">
        <v>139</v>
      </c>
      <c r="G186" s="133" t="s">
        <v>353</v>
      </c>
      <c r="H186" s="134" t="s">
        <v>420</v>
      </c>
      <c r="I186" s="174"/>
      <c r="J186" s="173"/>
      <c r="K186" s="174">
        <f>Table144[[#This Row],[COST PER ITEM]]*Table144[[#This Row],[STOCK QUANTITY]]</f>
        <v>0</v>
      </c>
      <c r="L186" s="168" t="s">
        <v>410</v>
      </c>
      <c r="M186" s="173"/>
      <c r="N186" s="176"/>
      <c r="O186" s="189" t="s">
        <v>434</v>
      </c>
    </row>
    <row r="187" spans="2:15" x14ac:dyDescent="0.25">
      <c r="B187" s="135" t="e">
        <f>IF(J187&lt;#REF!,"REORDER","OK")</f>
        <v>#REF!</v>
      </c>
      <c r="C187" s="134"/>
      <c r="D187" s="192"/>
      <c r="E187" s="133" t="s">
        <v>430</v>
      </c>
      <c r="F187" s="133" t="s">
        <v>139</v>
      </c>
      <c r="G187" s="133" t="s">
        <v>353</v>
      </c>
      <c r="H187" s="134" t="s">
        <v>421</v>
      </c>
      <c r="I187" s="174"/>
      <c r="J187" s="173"/>
      <c r="K187" s="174">
        <f>Table144[[#This Row],[COST PER ITEM]]*Table144[[#This Row],[STOCK QUANTITY]]</f>
        <v>0</v>
      </c>
      <c r="L187" s="168" t="s">
        <v>410</v>
      </c>
      <c r="M187" s="173"/>
      <c r="N187" s="176"/>
      <c r="O187" s="189" t="s">
        <v>434</v>
      </c>
    </row>
    <row r="188" spans="2:15" x14ac:dyDescent="0.25">
      <c r="B188" s="135" t="e">
        <f>IF(J188&lt;#REF!,"REORDER","OK")</f>
        <v>#REF!</v>
      </c>
      <c r="C188" s="134"/>
      <c r="D188" s="192"/>
      <c r="E188" s="133" t="s">
        <v>430</v>
      </c>
      <c r="F188" s="133" t="s">
        <v>139</v>
      </c>
      <c r="G188" s="133" t="s">
        <v>353</v>
      </c>
      <c r="H188" s="134" t="s">
        <v>422</v>
      </c>
      <c r="I188" s="174"/>
      <c r="J188" s="173"/>
      <c r="K188" s="174">
        <f>Table144[[#This Row],[COST PER ITEM]]*Table144[[#This Row],[STOCK QUANTITY]]</f>
        <v>0</v>
      </c>
      <c r="L188" s="168" t="s">
        <v>410</v>
      </c>
      <c r="M188" s="173"/>
      <c r="N188" s="176"/>
      <c r="O188" s="189"/>
    </row>
    <row r="189" spans="2:15" x14ac:dyDescent="0.25">
      <c r="B189" s="135" t="e">
        <f>IF(J189&lt;#REF!,"REORDER","OK")</f>
        <v>#REF!</v>
      </c>
      <c r="C189" s="134"/>
      <c r="D189" s="192"/>
      <c r="E189" s="133" t="s">
        <v>430</v>
      </c>
      <c r="F189" s="133" t="s">
        <v>139</v>
      </c>
      <c r="G189" s="133" t="s">
        <v>353</v>
      </c>
      <c r="H189" s="134" t="s">
        <v>423</v>
      </c>
      <c r="I189" s="174"/>
      <c r="J189" s="173"/>
      <c r="K189" s="174">
        <f>Table144[[#This Row],[COST PER ITEM]]*Table144[[#This Row],[STOCK QUANTITY]]</f>
        <v>0</v>
      </c>
      <c r="L189" s="168" t="s">
        <v>410</v>
      </c>
      <c r="M189" s="173"/>
      <c r="N189" s="176"/>
      <c r="O189" s="189" t="s">
        <v>434</v>
      </c>
    </row>
    <row r="190" spans="2:15" x14ac:dyDescent="0.25">
      <c r="B190" s="135" t="e">
        <f>IF(J190&lt;#REF!,"REORDER","OK")</f>
        <v>#REF!</v>
      </c>
      <c r="C190" s="134"/>
      <c r="D190" s="192"/>
      <c r="E190" s="133" t="s">
        <v>430</v>
      </c>
      <c r="F190" s="133" t="s">
        <v>139</v>
      </c>
      <c r="G190" s="133" t="s">
        <v>353</v>
      </c>
      <c r="H190" s="134" t="s">
        <v>411</v>
      </c>
      <c r="I190" s="174"/>
      <c r="J190" s="173"/>
      <c r="K190" s="174">
        <f>Table144[[#This Row],[COST PER ITEM]]*Table144[[#This Row],[STOCK QUANTITY]]</f>
        <v>0</v>
      </c>
      <c r="L190" s="168" t="s">
        <v>410</v>
      </c>
      <c r="M190" s="173"/>
      <c r="N190" s="176"/>
      <c r="O190" s="189"/>
    </row>
    <row r="191" spans="2:15" x14ac:dyDescent="0.25">
      <c r="B191" s="135" t="e">
        <f>IF(J191&lt;#REF!,"REORDER","OK")</f>
        <v>#REF!</v>
      </c>
      <c r="C191" s="134"/>
      <c r="D191" s="192"/>
      <c r="E191" s="133" t="s">
        <v>430</v>
      </c>
      <c r="F191" s="133" t="s">
        <v>139</v>
      </c>
      <c r="G191" s="133" t="s">
        <v>353</v>
      </c>
      <c r="H191" s="134" t="s">
        <v>424</v>
      </c>
      <c r="I191" s="174"/>
      <c r="J191" s="173"/>
      <c r="K191" s="174">
        <f>Table144[[#This Row],[COST PER ITEM]]*Table144[[#This Row],[STOCK QUANTITY]]</f>
        <v>0</v>
      </c>
      <c r="L191" s="168" t="s">
        <v>410</v>
      </c>
      <c r="M191" s="173"/>
      <c r="N191" s="176"/>
      <c r="O191" s="189" t="s">
        <v>434</v>
      </c>
    </row>
    <row r="192" spans="2:15" x14ac:dyDescent="0.25">
      <c r="B192" s="166" t="e">
        <f>IF(J192&lt;#REF!,"REORDER","OK")</f>
        <v>#REF!</v>
      </c>
      <c r="C192" s="133"/>
      <c r="D192" s="190"/>
      <c r="E192" s="133" t="s">
        <v>430</v>
      </c>
      <c r="F192" s="133" t="s">
        <v>139</v>
      </c>
      <c r="G192" s="133" t="s">
        <v>353</v>
      </c>
      <c r="H192" s="133" t="s">
        <v>425</v>
      </c>
      <c r="I192" s="169"/>
      <c r="J192" s="168"/>
      <c r="K192" s="169">
        <f>Table144[[#This Row],[COST PER ITEM]]*Table144[[#This Row],[STOCK QUANTITY]]</f>
        <v>0</v>
      </c>
      <c r="L192" s="168" t="s">
        <v>410</v>
      </c>
      <c r="M192" s="168"/>
      <c r="N192" s="170"/>
      <c r="O192" s="189" t="s">
        <v>434</v>
      </c>
    </row>
    <row r="193" spans="2:15" x14ac:dyDescent="0.25">
      <c r="B193" s="166" t="e">
        <f>IF(J193&lt;#REF!,"REORDER","OK")</f>
        <v>#REF!</v>
      </c>
      <c r="C193" s="133"/>
      <c r="D193" s="190"/>
      <c r="E193" s="133" t="s">
        <v>429</v>
      </c>
      <c r="F193" s="133" t="s">
        <v>139</v>
      </c>
      <c r="G193" s="133" t="s">
        <v>353</v>
      </c>
      <c r="H193" s="133" t="s">
        <v>426</v>
      </c>
      <c r="I193" s="169"/>
      <c r="J193" s="168"/>
      <c r="K193" s="169">
        <f>Table144[[#This Row],[COST PER ITEM]]*Table144[[#This Row],[STOCK QUANTITY]]</f>
        <v>0</v>
      </c>
      <c r="L193" s="168" t="s">
        <v>410</v>
      </c>
      <c r="M193" s="168"/>
      <c r="N193" s="170"/>
      <c r="O193" s="189"/>
    </row>
    <row r="194" spans="2:15" x14ac:dyDescent="0.25">
      <c r="B194" s="166" t="e">
        <f>IF(J194&lt;#REF!,"REORDER","OK")</f>
        <v>#REF!</v>
      </c>
      <c r="C194" s="133"/>
      <c r="D194" s="190"/>
      <c r="E194" s="133" t="s">
        <v>428</v>
      </c>
      <c r="F194" s="133" t="s">
        <v>139</v>
      </c>
      <c r="G194" s="133" t="s">
        <v>353</v>
      </c>
      <c r="H194" s="133" t="s">
        <v>427</v>
      </c>
      <c r="I194" s="169"/>
      <c r="J194" s="168"/>
      <c r="K194" s="169">
        <f>Table144[[#This Row],[COST PER ITEM]]*Table144[[#This Row],[STOCK QUANTITY]]</f>
        <v>0</v>
      </c>
      <c r="L194" s="168" t="s">
        <v>410</v>
      </c>
      <c r="M194" s="168"/>
      <c r="N194" s="170"/>
      <c r="O194" s="189"/>
    </row>
  </sheetData>
  <phoneticPr fontId="23" type="noConversion"/>
  <conditionalFormatting sqref="O4">
    <cfRule type="iconSet" priority="191">
      <iconSet>
        <cfvo type="percent" val="0"/>
        <cfvo type="percent" val="33"/>
        <cfvo type="percent" val="67"/>
      </iconSet>
    </cfRule>
  </conditionalFormatting>
  <conditionalFormatting sqref="N4">
    <cfRule type="expression" dxfId="108" priority="192">
      <formula>#REF!="YES"</formula>
    </cfRule>
    <cfRule type="expression" dxfId="107" priority="193">
      <formula>$J4&lt;$L4</formula>
    </cfRule>
  </conditionalFormatting>
  <conditionalFormatting sqref="M47:N61 L67:L82 L106 I74:M74 M111:N114 C107:C110 E157:E162 B7:N8 C30:C81 B111:C114 J113:K114 B9:C29 E9:N46 E80:N81 E75:M75 E48:H61 E47:G47 E62:N67 E107:N110 E113:H114 B116:C141 E116:H141 E111:K112 B145:C163 J116:K141 M116:O141 J142:O144 J145:K163 E68:M73 I76:N79 M145:O163 F145:H163 B142:H144">
    <cfRule type="expression" dxfId="106" priority="194">
      <formula>$N7="YES"</formula>
    </cfRule>
    <cfRule type="expression" dxfId="105" priority="195">
      <formula>$J7&lt;#REF!</formula>
    </cfRule>
  </conditionalFormatting>
  <conditionalFormatting sqref="H49:H61">
    <cfRule type="expression" dxfId="104" priority="198">
      <formula>$N47="YES"</formula>
    </cfRule>
    <cfRule type="expression" dxfId="103" priority="199">
      <formula>$J47&lt;#REF!</formula>
    </cfRule>
  </conditionalFormatting>
  <conditionalFormatting sqref="H47:H48">
    <cfRule type="expression" dxfId="102" priority="204">
      <formula>#REF!="YES"</formula>
    </cfRule>
    <cfRule type="expression" dxfId="101" priority="205">
      <formula>#REF!&lt;#REF!</formula>
    </cfRule>
  </conditionalFormatting>
  <conditionalFormatting sqref="I47:L61">
    <cfRule type="expression" dxfId="100" priority="59">
      <formula>$N47="YES"</formula>
    </cfRule>
    <cfRule type="expression" dxfId="99" priority="60">
      <formula>$J47&lt;#REF!</formula>
    </cfRule>
  </conditionalFormatting>
  <conditionalFormatting sqref="E76:H76 F77:G77">
    <cfRule type="expression" dxfId="98" priority="57">
      <formula>$N76="YES"</formula>
    </cfRule>
    <cfRule type="expression" dxfId="97" priority="58">
      <formula>$J76&lt;#REF!</formula>
    </cfRule>
  </conditionalFormatting>
  <conditionalFormatting sqref="B30:B81">
    <cfRule type="expression" dxfId="96" priority="55">
      <formula>$N30="YES"</formula>
    </cfRule>
    <cfRule type="expression" dxfId="95" priority="56">
      <formula>$J30&lt;#REF!</formula>
    </cfRule>
  </conditionalFormatting>
  <conditionalFormatting sqref="L83">
    <cfRule type="expression" dxfId="94" priority="53">
      <formula>$N83="YES"</formula>
    </cfRule>
    <cfRule type="expression" dxfId="93" priority="54">
      <formula>$J83&lt;#REF!</formula>
    </cfRule>
  </conditionalFormatting>
  <conditionalFormatting sqref="I101">
    <cfRule type="expression" dxfId="92" priority="51">
      <formula>$N101="YES"</formula>
    </cfRule>
    <cfRule type="expression" dxfId="91" priority="52">
      <formula>$J101&lt;#REF!</formula>
    </cfRule>
  </conditionalFormatting>
  <conditionalFormatting sqref="B115:C115 M115:O115 J115:K115 E115:H115">
    <cfRule type="expression" dxfId="90" priority="47">
      <formula>$N115="YES"</formula>
    </cfRule>
    <cfRule type="expression" dxfId="89" priority="48">
      <formula>$J115&lt;#REF!</formula>
    </cfRule>
  </conditionalFormatting>
  <conditionalFormatting sqref="L84">
    <cfRule type="expression" dxfId="88" priority="41">
      <formula>$N84="YES"</formula>
    </cfRule>
    <cfRule type="expression" dxfId="87" priority="42">
      <formula>$J84&lt;#REF!</formula>
    </cfRule>
  </conditionalFormatting>
  <conditionalFormatting sqref="L85">
    <cfRule type="expression" dxfId="86" priority="39">
      <formula>$N85="YES"</formula>
    </cfRule>
    <cfRule type="expression" dxfId="85" priority="40">
      <formula>$J85&lt;#REF!</formula>
    </cfRule>
  </conditionalFormatting>
  <conditionalFormatting sqref="L86:L105">
    <cfRule type="expression" dxfId="84" priority="35">
      <formula>$N86="YES"</formula>
    </cfRule>
    <cfRule type="expression" dxfId="83" priority="36">
      <formula>$J86&lt;#REF!</formula>
    </cfRule>
  </conditionalFormatting>
  <conditionalFormatting sqref="L111:L140">
    <cfRule type="expression" dxfId="82" priority="33">
      <formula>$N111="YES"</formula>
    </cfRule>
    <cfRule type="expression" dxfId="81" priority="34">
      <formula>$J111&lt;#REF!</formula>
    </cfRule>
  </conditionalFormatting>
  <conditionalFormatting sqref="I113:I173">
    <cfRule type="expression" dxfId="80" priority="25">
      <formula>$N113="YES"</formula>
    </cfRule>
    <cfRule type="expression" dxfId="79" priority="26">
      <formula>$J113&lt;#REF!</formula>
    </cfRule>
  </conditionalFormatting>
  <conditionalFormatting sqref="D9:D100">
    <cfRule type="expression" dxfId="78" priority="23">
      <formula>$N9="YES"</formula>
    </cfRule>
    <cfRule type="expression" dxfId="77" priority="24">
      <formula>$J9&lt;#REF!</formula>
    </cfRule>
  </conditionalFormatting>
  <conditionalFormatting sqref="D111:D141">
    <cfRule type="expression" dxfId="76" priority="21">
      <formula>$N111="YES"</formula>
    </cfRule>
    <cfRule type="expression" dxfId="75" priority="22">
      <formula>$J111&lt;#REF!</formula>
    </cfRule>
  </conditionalFormatting>
  <conditionalFormatting sqref="D145:D156">
    <cfRule type="expression" dxfId="74" priority="19">
      <formula>$N145="YES"</formula>
    </cfRule>
    <cfRule type="expression" dxfId="73" priority="20">
      <formula>$J145&lt;#REF!</formula>
    </cfRule>
  </conditionalFormatting>
  <conditionalFormatting sqref="D157:D166">
    <cfRule type="expression" dxfId="72" priority="17">
      <formula>$N157="YES"</formula>
    </cfRule>
    <cfRule type="expression" dxfId="71" priority="18">
      <formula>$J157&lt;#REF!</formula>
    </cfRule>
  </conditionalFormatting>
  <conditionalFormatting sqref="L141">
    <cfRule type="expression" dxfId="70" priority="15">
      <formula>$N141="YES"</formula>
    </cfRule>
    <cfRule type="expression" dxfId="69" priority="16">
      <formula>$J141&lt;#REF!</formula>
    </cfRule>
  </conditionalFormatting>
  <conditionalFormatting sqref="L145:L156">
    <cfRule type="expression" dxfId="68" priority="13">
      <formula>$N145="YES"</formula>
    </cfRule>
    <cfRule type="expression" dxfId="67" priority="14">
      <formula>$J145&lt;#REF!</formula>
    </cfRule>
  </conditionalFormatting>
  <conditionalFormatting sqref="L157:L166">
    <cfRule type="expression" dxfId="66" priority="11">
      <formula>$N157="YES"</formula>
    </cfRule>
    <cfRule type="expression" dxfId="65" priority="12">
      <formula>$J157&lt;#REF!</formula>
    </cfRule>
  </conditionalFormatting>
  <conditionalFormatting sqref="N68:N75">
    <cfRule type="expression" dxfId="64" priority="9">
      <formula>$N68="YES"</formula>
    </cfRule>
    <cfRule type="expression" dxfId="63" priority="10">
      <formula>$J68&lt;#REF!</formula>
    </cfRule>
  </conditionalFormatting>
  <conditionalFormatting sqref="N82">
    <cfRule type="expression" dxfId="62" priority="7">
      <formula>$N82="YES"</formula>
    </cfRule>
    <cfRule type="expression" dxfId="61" priority="8">
      <formula>$J82&lt;#REF!</formula>
    </cfRule>
  </conditionalFormatting>
  <conditionalFormatting sqref="E163:E165">
    <cfRule type="expression" dxfId="60" priority="5">
      <formula>$N163="YES"</formula>
    </cfRule>
    <cfRule type="expression" dxfId="59" priority="6">
      <formula>$J163&lt;#REF!</formula>
    </cfRule>
  </conditionalFormatting>
  <conditionalFormatting sqref="E166">
    <cfRule type="expression" dxfId="58" priority="3">
      <formula>$N166="YES"</formula>
    </cfRule>
    <cfRule type="expression" dxfId="57" priority="4">
      <formula>$J166&lt;#REF!</formula>
    </cfRule>
  </conditionalFormatting>
  <conditionalFormatting sqref="E145:E156">
    <cfRule type="expression" dxfId="56" priority="1">
      <formula>$N145="YES"</formula>
    </cfRule>
    <cfRule type="expression" dxfId="55" priority="2">
      <formula>$J145&lt;#REF!</formula>
    </cfRule>
  </conditionalFormatting>
  <pageMargins left="0.25" right="0.25" top="0.75" bottom="0.75" header="0.3" footer="0.3"/>
  <pageSetup scale="35"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F7C8C-3C8F-3340-B62C-B35E2486FBF4}">
  <sheetPr>
    <tabColor theme="3" tint="0.39997558519241921"/>
    <pageSetUpPr fitToPage="1"/>
  </sheetPr>
  <dimension ref="A1:L34"/>
  <sheetViews>
    <sheetView showGridLines="0" topLeftCell="E1" zoomScaleNormal="100" zoomScalePageLayoutView="75" workbookViewId="0">
      <pane ySplit="1" topLeftCell="A2" activePane="bottomLeft" state="frozen"/>
      <selection pane="bottomLeft" activeCell="I12" sqref="I12"/>
    </sheetView>
  </sheetViews>
  <sheetFormatPr defaultColWidth="10.875" defaultRowHeight="15" x14ac:dyDescent="0.2"/>
  <cols>
    <col min="1" max="1" width="3.375" style="1" customWidth="1"/>
    <col min="2" max="2" width="12.5" style="1" customWidth="1"/>
    <col min="3" max="3" width="14.875" style="1" customWidth="1"/>
    <col min="4" max="4" width="26" style="1" customWidth="1"/>
    <col min="5" max="5" width="16" style="1" customWidth="1"/>
    <col min="6" max="6" width="16.625" style="1" customWidth="1"/>
    <col min="7" max="7" width="16.875" style="1" customWidth="1"/>
    <col min="8" max="8" width="14.625" style="2" customWidth="1"/>
    <col min="9" max="9" width="14" style="55" customWidth="1"/>
    <col min="10" max="10" width="8" style="2" customWidth="1"/>
    <col min="11" max="11" width="20.5" style="1" customWidth="1"/>
    <col min="12" max="12" width="15.875" style="55" customWidth="1"/>
    <col min="13" max="13" width="3.375" style="1" customWidth="1"/>
    <col min="14" max="16384" width="10.875" style="1"/>
  </cols>
  <sheetData>
    <row r="1" spans="2:12" ht="50.1" customHeight="1" x14ac:dyDescent="0.2">
      <c r="B1" s="40" t="s">
        <v>83</v>
      </c>
      <c r="C1" s="40"/>
      <c r="D1" s="40"/>
      <c r="E1" s="40"/>
      <c r="F1" s="4"/>
      <c r="G1" s="4"/>
      <c r="H1" s="1"/>
      <c r="J1" s="1"/>
      <c r="K1" s="54"/>
    </row>
    <row r="2" spans="2:12" ht="50.1" customHeight="1" thickBot="1" x14ac:dyDescent="0.25">
      <c r="B2" s="118" t="s">
        <v>2</v>
      </c>
      <c r="C2" s="72"/>
      <c r="D2" s="24"/>
      <c r="E2" s="118" t="s">
        <v>46</v>
      </c>
      <c r="F2" s="72"/>
      <c r="G2" s="72"/>
      <c r="H2" s="1"/>
      <c r="J2" s="1"/>
      <c r="K2" s="54"/>
    </row>
    <row r="3" spans="2:12" ht="18" customHeight="1" x14ac:dyDescent="0.2">
      <c r="B3" s="40"/>
      <c r="C3" s="40"/>
      <c r="D3" s="40"/>
      <c r="E3" s="40"/>
      <c r="F3" s="4"/>
      <c r="G3" s="4"/>
      <c r="H3" s="1"/>
      <c r="J3" s="1"/>
      <c r="K3" s="52"/>
    </row>
    <row r="4" spans="2:12" ht="21.95" customHeight="1" x14ac:dyDescent="0.2">
      <c r="B4" s="48"/>
      <c r="C4" s="60" t="s">
        <v>47</v>
      </c>
      <c r="D4" s="50"/>
      <c r="E4" s="59" t="s">
        <v>39</v>
      </c>
      <c r="F4" s="50"/>
      <c r="G4" s="48"/>
      <c r="H4" s="25" t="s">
        <v>3</v>
      </c>
      <c r="I4" s="56"/>
      <c r="J4" s="49"/>
      <c r="K4" s="51" t="s">
        <v>48</v>
      </c>
      <c r="L4" s="56"/>
    </row>
    <row r="5" spans="2:12" s="3" customFormat="1" ht="50.1" customHeight="1" x14ac:dyDescent="0.25">
      <c r="B5" s="23" t="s">
        <v>5</v>
      </c>
      <c r="C5" s="22" t="s">
        <v>37</v>
      </c>
      <c r="D5" s="22" t="s">
        <v>82</v>
      </c>
      <c r="E5" s="122" t="s">
        <v>0</v>
      </c>
      <c r="F5" s="122" t="s">
        <v>49</v>
      </c>
      <c r="G5" s="22" t="s">
        <v>38</v>
      </c>
      <c r="H5" s="22" t="s">
        <v>53</v>
      </c>
      <c r="I5" s="57" t="s">
        <v>54</v>
      </c>
      <c r="J5" s="122" t="s">
        <v>50</v>
      </c>
      <c r="K5" s="122" t="s">
        <v>51</v>
      </c>
      <c r="L5" s="123" t="s">
        <v>52</v>
      </c>
    </row>
    <row r="6" spans="2:12" s="3" customFormat="1" ht="18" customHeight="1" x14ac:dyDescent="0.25">
      <c r="B6" s="12" t="s">
        <v>112</v>
      </c>
      <c r="C6" s="14" t="s">
        <v>113</v>
      </c>
      <c r="D6" s="14" t="s">
        <v>114</v>
      </c>
      <c r="E6" s="14"/>
      <c r="F6" s="14"/>
      <c r="G6" s="85"/>
      <c r="H6" s="115"/>
      <c r="I6" s="84"/>
      <c r="J6" s="13"/>
      <c r="K6" s="113"/>
      <c r="L6" s="84"/>
    </row>
    <row r="7" spans="2:12" s="3" customFormat="1" ht="18" customHeight="1" x14ac:dyDescent="0.25">
      <c r="B7" s="16" t="s">
        <v>112</v>
      </c>
      <c r="C7" s="18" t="s">
        <v>115</v>
      </c>
      <c r="D7" s="18" t="s">
        <v>116</v>
      </c>
      <c r="E7" s="18" t="s">
        <v>125</v>
      </c>
      <c r="F7" s="18" t="s">
        <v>126</v>
      </c>
      <c r="G7" s="47"/>
      <c r="H7" s="116"/>
      <c r="I7" s="83">
        <v>15000</v>
      </c>
      <c r="J7" s="17"/>
      <c r="K7" s="114" t="s">
        <v>118</v>
      </c>
      <c r="L7" s="83" t="s">
        <v>117</v>
      </c>
    </row>
    <row r="8" spans="2:12" s="3" customFormat="1" ht="18" customHeight="1" x14ac:dyDescent="0.25">
      <c r="B8" s="12"/>
      <c r="C8" s="14" t="s">
        <v>119</v>
      </c>
      <c r="D8" s="14" t="s">
        <v>120</v>
      </c>
      <c r="E8" s="14" t="s">
        <v>121</v>
      </c>
      <c r="F8" s="14"/>
      <c r="G8" s="85"/>
      <c r="H8" s="115"/>
      <c r="I8" s="84">
        <v>13.986000000000001</v>
      </c>
      <c r="J8" s="13"/>
      <c r="K8" s="113"/>
      <c r="L8" s="84"/>
    </row>
    <row r="9" spans="2:12" s="3" customFormat="1" ht="18" customHeight="1" x14ac:dyDescent="0.25">
      <c r="B9" s="16" t="s">
        <v>123</v>
      </c>
      <c r="C9" s="18" t="s">
        <v>122</v>
      </c>
      <c r="D9" s="18" t="s">
        <v>124</v>
      </c>
      <c r="E9" s="18" t="s">
        <v>117</v>
      </c>
      <c r="F9" s="18"/>
      <c r="G9" s="47"/>
      <c r="H9" s="116"/>
      <c r="I9" s="83"/>
      <c r="J9" s="17"/>
      <c r="K9" s="114"/>
      <c r="L9" s="83"/>
    </row>
    <row r="10" spans="2:12" s="3" customFormat="1" ht="18" customHeight="1" x14ac:dyDescent="0.25">
      <c r="B10" s="12" t="s">
        <v>127</v>
      </c>
      <c r="C10" s="14" t="s">
        <v>128</v>
      </c>
      <c r="D10" s="14" t="s">
        <v>129</v>
      </c>
      <c r="E10" s="14" t="s">
        <v>117</v>
      </c>
      <c r="F10" s="14"/>
      <c r="G10" s="85"/>
      <c r="H10" s="115"/>
      <c r="I10" s="84"/>
      <c r="J10" s="13"/>
      <c r="K10" s="113"/>
      <c r="L10" s="84"/>
    </row>
    <row r="11" spans="2:12" s="3" customFormat="1" ht="18" customHeight="1" x14ac:dyDescent="0.25">
      <c r="B11" s="16"/>
      <c r="C11" s="18"/>
      <c r="D11" s="18"/>
      <c r="E11" s="18"/>
      <c r="F11" s="18"/>
      <c r="G11" s="47"/>
      <c r="H11" s="116"/>
      <c r="I11" s="83"/>
      <c r="J11" s="17"/>
      <c r="K11" s="114"/>
      <c r="L11" s="83"/>
    </row>
    <row r="12" spans="2:12" s="3" customFormat="1" ht="18" customHeight="1" x14ac:dyDescent="0.25">
      <c r="B12" s="12"/>
      <c r="C12" s="14"/>
      <c r="D12" s="14"/>
      <c r="E12" s="14"/>
      <c r="F12" s="14"/>
      <c r="G12" s="85"/>
      <c r="H12" s="115"/>
      <c r="I12" s="84"/>
      <c r="J12" s="13"/>
      <c r="K12" s="113"/>
      <c r="L12" s="84"/>
    </row>
    <row r="13" spans="2:12" s="3" customFormat="1" ht="18" customHeight="1" x14ac:dyDescent="0.25">
      <c r="B13" s="16"/>
      <c r="C13" s="18"/>
      <c r="D13" s="18"/>
      <c r="E13" s="18"/>
      <c r="F13" s="18"/>
      <c r="G13" s="47"/>
      <c r="H13" s="116"/>
      <c r="I13" s="83"/>
      <c r="J13" s="17"/>
      <c r="K13" s="114"/>
      <c r="L13" s="83"/>
    </row>
    <row r="14" spans="2:12" s="3" customFormat="1" ht="18" customHeight="1" x14ac:dyDescent="0.25">
      <c r="B14" s="12"/>
      <c r="C14" s="14"/>
      <c r="D14" s="14"/>
      <c r="E14" s="14"/>
      <c r="F14" s="14"/>
      <c r="G14" s="85"/>
      <c r="H14" s="115"/>
      <c r="I14" s="84"/>
      <c r="J14" s="13"/>
      <c r="K14" s="113"/>
      <c r="L14" s="84"/>
    </row>
    <row r="15" spans="2:12" s="3" customFormat="1" ht="18" customHeight="1" x14ac:dyDescent="0.25">
      <c r="B15" s="16"/>
      <c r="C15" s="18"/>
      <c r="D15" s="18"/>
      <c r="E15" s="18"/>
      <c r="F15" s="18"/>
      <c r="G15" s="47"/>
      <c r="H15" s="116"/>
      <c r="I15" s="83"/>
      <c r="J15" s="17"/>
      <c r="K15" s="114"/>
      <c r="L15" s="83"/>
    </row>
    <row r="16" spans="2:12" s="3" customFormat="1" ht="18" customHeight="1" x14ac:dyDescent="0.25">
      <c r="B16" s="12"/>
      <c r="C16" s="14"/>
      <c r="D16" s="14"/>
      <c r="E16" s="14"/>
      <c r="F16" s="14"/>
      <c r="G16" s="85"/>
      <c r="H16" s="115"/>
      <c r="I16" s="84"/>
      <c r="J16" s="13"/>
      <c r="K16" s="113"/>
      <c r="L16" s="84"/>
    </row>
    <row r="17" spans="2:12" s="3" customFormat="1" ht="18" customHeight="1" x14ac:dyDescent="0.25">
      <c r="B17" s="117"/>
      <c r="C17" s="47"/>
      <c r="D17" s="47"/>
      <c r="E17" s="47"/>
      <c r="F17" s="47"/>
      <c r="G17" s="47"/>
      <c r="H17" s="47"/>
      <c r="I17" s="83"/>
      <c r="J17" s="46"/>
      <c r="K17" s="47"/>
      <c r="L17" s="83"/>
    </row>
    <row r="18" spans="2:12" s="3" customFormat="1" ht="18" customHeight="1" x14ac:dyDescent="0.25">
      <c r="B18" s="12"/>
      <c r="C18" s="14"/>
      <c r="D18" s="14"/>
      <c r="E18" s="14"/>
      <c r="F18" s="14"/>
      <c r="G18" s="85"/>
      <c r="H18" s="115"/>
      <c r="I18" s="84"/>
      <c r="J18" s="13"/>
      <c r="K18" s="113"/>
      <c r="L18" s="84"/>
    </row>
    <row r="19" spans="2:12" s="3" customFormat="1" ht="18" customHeight="1" x14ac:dyDescent="0.25">
      <c r="B19" s="16"/>
      <c r="C19" s="18"/>
      <c r="D19" s="18"/>
      <c r="E19" s="18"/>
      <c r="F19" s="18"/>
      <c r="G19" s="47"/>
      <c r="H19" s="116"/>
      <c r="I19" s="83"/>
      <c r="J19" s="17"/>
      <c r="K19" s="114"/>
      <c r="L19" s="83"/>
    </row>
    <row r="20" spans="2:12" s="3" customFormat="1" ht="18" customHeight="1" x14ac:dyDescent="0.25">
      <c r="B20" s="12"/>
      <c r="C20" s="14"/>
      <c r="D20" s="14"/>
      <c r="E20" s="14"/>
      <c r="F20" s="14"/>
      <c r="G20" s="85"/>
      <c r="H20" s="115"/>
      <c r="I20" s="84"/>
      <c r="J20" s="13"/>
      <c r="K20" s="113"/>
      <c r="L20" s="84"/>
    </row>
    <row r="21" spans="2:12" s="3" customFormat="1" ht="18" customHeight="1" x14ac:dyDescent="0.25">
      <c r="B21" s="16"/>
      <c r="C21" s="18"/>
      <c r="D21" s="18"/>
      <c r="E21" s="18"/>
      <c r="F21" s="18"/>
      <c r="G21" s="47"/>
      <c r="H21" s="116"/>
      <c r="I21" s="83"/>
      <c r="J21" s="17"/>
      <c r="K21" s="114"/>
      <c r="L21" s="83"/>
    </row>
    <row r="22" spans="2:12" s="3" customFormat="1" ht="18" customHeight="1" x14ac:dyDescent="0.25">
      <c r="B22" s="12"/>
      <c r="C22" s="14"/>
      <c r="D22" s="14"/>
      <c r="E22" s="14"/>
      <c r="F22" s="14"/>
      <c r="G22" s="85"/>
      <c r="H22" s="115"/>
      <c r="I22" s="84"/>
      <c r="J22" s="13"/>
      <c r="K22" s="113"/>
      <c r="L22" s="84"/>
    </row>
    <row r="23" spans="2:12" s="3" customFormat="1" ht="18" customHeight="1" x14ac:dyDescent="0.25">
      <c r="B23" s="16"/>
      <c r="C23" s="18"/>
      <c r="D23" s="18"/>
      <c r="E23" s="18"/>
      <c r="F23" s="18"/>
      <c r="G23" s="47"/>
      <c r="H23" s="116"/>
      <c r="I23" s="83"/>
      <c r="J23" s="17"/>
      <c r="K23" s="114"/>
      <c r="L23" s="83"/>
    </row>
    <row r="24" spans="2:12" s="3" customFormat="1" ht="18" customHeight="1" x14ac:dyDescent="0.25">
      <c r="B24" s="12"/>
      <c r="C24" s="14"/>
      <c r="D24" s="14"/>
      <c r="E24" s="14"/>
      <c r="F24" s="14"/>
      <c r="G24" s="85"/>
      <c r="H24" s="115"/>
      <c r="I24" s="84"/>
      <c r="J24" s="13"/>
      <c r="K24" s="113"/>
      <c r="L24" s="84"/>
    </row>
    <row r="25" spans="2:12" s="3" customFormat="1" ht="18" customHeight="1" x14ac:dyDescent="0.25">
      <c r="B25" s="16"/>
      <c r="C25" s="18"/>
      <c r="D25" s="18"/>
      <c r="E25" s="18"/>
      <c r="F25" s="18"/>
      <c r="G25" s="47"/>
      <c r="H25" s="116"/>
      <c r="I25" s="83"/>
      <c r="J25" s="17"/>
      <c r="K25" s="114"/>
      <c r="L25" s="83"/>
    </row>
    <row r="26" spans="2:12" s="3" customFormat="1" ht="18" customHeight="1" x14ac:dyDescent="0.25">
      <c r="B26" s="12"/>
      <c r="C26" s="14"/>
      <c r="D26" s="14"/>
      <c r="E26" s="14"/>
      <c r="F26" s="14"/>
      <c r="G26" s="85"/>
      <c r="H26" s="115"/>
      <c r="I26" s="84"/>
      <c r="J26" s="13"/>
      <c r="K26" s="113"/>
      <c r="L26" s="84"/>
    </row>
    <row r="27" spans="2:12" s="3" customFormat="1" ht="18" customHeight="1" x14ac:dyDescent="0.25">
      <c r="B27" s="117"/>
      <c r="C27" s="47"/>
      <c r="D27" s="47"/>
      <c r="E27" s="47"/>
      <c r="F27" s="47"/>
      <c r="G27" s="47"/>
      <c r="H27" s="47"/>
      <c r="I27" s="83"/>
      <c r="J27" s="46"/>
      <c r="K27" s="47"/>
      <c r="L27" s="83"/>
    </row>
    <row r="28" spans="2:12" s="3" customFormat="1" ht="18" customHeight="1" x14ac:dyDescent="0.25">
      <c r="B28" s="12"/>
      <c r="C28" s="14"/>
      <c r="D28" s="14"/>
      <c r="E28" s="14"/>
      <c r="F28" s="14"/>
      <c r="G28" s="85"/>
      <c r="H28" s="115"/>
      <c r="I28" s="84"/>
      <c r="J28" s="13"/>
      <c r="K28" s="113"/>
      <c r="L28" s="84"/>
    </row>
    <row r="29" spans="2:12" s="3" customFormat="1" ht="18" customHeight="1" x14ac:dyDescent="0.25">
      <c r="B29" s="16"/>
      <c r="C29" s="18"/>
      <c r="D29" s="18"/>
      <c r="E29" s="18"/>
      <c r="F29" s="18"/>
      <c r="G29" s="47"/>
      <c r="H29" s="116"/>
      <c r="I29" s="83"/>
      <c r="J29" s="17"/>
      <c r="K29" s="114"/>
      <c r="L29" s="83"/>
    </row>
    <row r="30" spans="2:12" s="3" customFormat="1" ht="18" customHeight="1" x14ac:dyDescent="0.25">
      <c r="B30" s="12"/>
      <c r="C30" s="14"/>
      <c r="D30" s="14"/>
      <c r="E30" s="14"/>
      <c r="F30" s="14"/>
      <c r="G30" s="85"/>
      <c r="H30" s="115"/>
      <c r="I30" s="84"/>
      <c r="J30" s="13"/>
      <c r="K30" s="113"/>
      <c r="L30" s="84"/>
    </row>
    <row r="31" spans="2:12" s="3" customFormat="1" ht="18" customHeight="1" x14ac:dyDescent="0.25">
      <c r="B31" s="16"/>
      <c r="C31" s="18"/>
      <c r="D31" s="18"/>
      <c r="E31" s="18"/>
      <c r="F31" s="18"/>
      <c r="G31" s="47"/>
      <c r="H31" s="116"/>
      <c r="I31" s="83"/>
      <c r="J31" s="17"/>
      <c r="K31" s="114"/>
      <c r="L31" s="83"/>
    </row>
    <row r="32" spans="2:12" s="3" customFormat="1" ht="18" customHeight="1" x14ac:dyDescent="0.25">
      <c r="B32" s="12"/>
      <c r="C32" s="14"/>
      <c r="D32" s="14"/>
      <c r="E32" s="14"/>
      <c r="F32" s="14"/>
      <c r="G32" s="85"/>
      <c r="H32" s="115"/>
      <c r="I32" s="84"/>
      <c r="J32" s="13"/>
      <c r="K32" s="113"/>
      <c r="L32" s="84"/>
    </row>
    <row r="33" spans="1:12" s="3" customFormat="1" ht="18" customHeight="1" x14ac:dyDescent="0.25">
      <c r="B33" s="16"/>
      <c r="C33" s="18"/>
      <c r="D33" s="18"/>
      <c r="E33" s="18"/>
      <c r="F33" s="18"/>
      <c r="G33" s="47"/>
      <c r="H33" s="116"/>
      <c r="I33" s="83"/>
      <c r="J33" s="17"/>
      <c r="K33" s="114"/>
      <c r="L33" s="83"/>
    </row>
    <row r="34" spans="1:12" ht="18" customHeight="1" x14ac:dyDescent="0.25">
      <c r="A34"/>
      <c r="B34"/>
      <c r="C34"/>
      <c r="D34"/>
      <c r="E34"/>
      <c r="F34" s="44"/>
      <c r="G34" s="2"/>
      <c r="H34" s="1"/>
      <c r="I34" s="43"/>
      <c r="J34" s="1"/>
      <c r="L34" s="58"/>
    </row>
  </sheetData>
  <pageMargins left="0.3" right="0.3" top="0.3" bottom="0.3" header="0" footer="0"/>
  <pageSetup scale="68" orientation="landscape"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M23"/>
  <sheetViews>
    <sheetView showGridLines="0" workbookViewId="0">
      <pane ySplit="1" topLeftCell="A2" activePane="bottomLeft" state="frozen"/>
      <selection pane="bottomLeft" activeCell="D74" sqref="D74"/>
    </sheetView>
  </sheetViews>
  <sheetFormatPr defaultColWidth="10.875" defaultRowHeight="15" x14ac:dyDescent="0.2"/>
  <cols>
    <col min="1" max="1" width="3.375" style="1" customWidth="1"/>
    <col min="2" max="2" width="17.875" style="1" customWidth="1"/>
    <col min="3" max="3" width="17.125" style="1" customWidth="1"/>
    <col min="4" max="4" width="15.875" style="1" customWidth="1"/>
    <col min="5" max="5" width="19" style="1" customWidth="1"/>
    <col min="6" max="6" width="20.625" style="1" customWidth="1"/>
    <col min="7" max="7" width="18" style="1" customWidth="1"/>
    <col min="8" max="8" width="3.375" style="1" customWidth="1"/>
    <col min="9" max="9" width="17.125" style="1" customWidth="1"/>
    <col min="10" max="10" width="11.375" style="1" customWidth="1"/>
    <col min="11" max="11" width="19.125" style="2" customWidth="1"/>
    <col min="12" max="12" width="19.125" style="1" customWidth="1"/>
    <col min="13" max="13" width="11" style="2" customWidth="1"/>
    <col min="14" max="16384" width="10.875" style="1"/>
  </cols>
  <sheetData>
    <row r="1" spans="2:13" ht="50.1" customHeight="1" x14ac:dyDescent="0.2">
      <c r="B1" s="40" t="s">
        <v>85</v>
      </c>
      <c r="C1" s="4"/>
      <c r="D1" s="4"/>
      <c r="E1" s="4"/>
      <c r="F1" s="4"/>
      <c r="G1" s="4"/>
      <c r="H1" s="4"/>
      <c r="I1" s="4"/>
      <c r="J1" s="4"/>
      <c r="K1" s="1"/>
      <c r="M1" s="1"/>
    </row>
    <row r="2" spans="2:13" s="66" customFormat="1" ht="9" customHeight="1" x14ac:dyDescent="0.25">
      <c r="B2" s="67"/>
      <c r="C2" s="67"/>
      <c r="D2" s="67"/>
      <c r="E2" s="67"/>
      <c r="F2" s="67"/>
      <c r="K2" s="68"/>
    </row>
    <row r="3" spans="2:13" s="24" customFormat="1" ht="18" customHeight="1" x14ac:dyDescent="0.2">
      <c r="B3" s="73" t="s">
        <v>84</v>
      </c>
      <c r="C3" s="67"/>
      <c r="D3" s="67"/>
      <c r="E3" s="67"/>
      <c r="F3" s="67"/>
      <c r="G3" s="67"/>
      <c r="H3" s="67"/>
      <c r="I3" s="67"/>
      <c r="J3" s="67"/>
      <c r="K3" s="69"/>
      <c r="L3" s="69"/>
    </row>
    <row r="4" spans="2:13" s="66" customFormat="1" ht="18" customHeight="1" x14ac:dyDescent="0.25">
      <c r="K4" s="68"/>
      <c r="M4" s="68"/>
    </row>
    <row r="5" spans="2:13" s="66" customFormat="1" ht="18" customHeight="1" x14ac:dyDescent="0.25">
      <c r="B5" s="63" t="s">
        <v>55</v>
      </c>
      <c r="C5" s="64"/>
      <c r="D5" s="64"/>
      <c r="E5" s="64"/>
      <c r="F5" s="64"/>
      <c r="G5" s="65"/>
      <c r="K5" s="68"/>
      <c r="M5" s="68"/>
    </row>
    <row r="6" spans="2:13" s="66" customFormat="1" ht="18" customHeight="1" x14ac:dyDescent="0.25">
      <c r="B6" s="74" t="s">
        <v>37</v>
      </c>
      <c r="C6" s="76"/>
      <c r="D6" s="77"/>
      <c r="E6" s="77"/>
      <c r="F6" s="77"/>
      <c r="G6" s="78"/>
      <c r="K6" s="68"/>
      <c r="M6" s="68"/>
    </row>
    <row r="7" spans="2:13" s="66" customFormat="1" ht="18" customHeight="1" x14ac:dyDescent="0.25">
      <c r="B7" s="75" t="s">
        <v>5</v>
      </c>
      <c r="C7" s="76"/>
      <c r="D7" s="77"/>
      <c r="E7" s="77"/>
      <c r="F7" s="77"/>
      <c r="G7" s="78"/>
      <c r="K7" s="68"/>
      <c r="M7" s="68"/>
    </row>
    <row r="8" spans="2:13" s="66" customFormat="1" ht="18" customHeight="1" x14ac:dyDescent="0.25">
      <c r="B8" s="74" t="s">
        <v>56</v>
      </c>
      <c r="C8" s="76"/>
      <c r="D8" s="77"/>
      <c r="E8" s="77"/>
      <c r="F8" s="77"/>
      <c r="G8" s="78"/>
      <c r="K8" s="68"/>
      <c r="M8" s="68"/>
    </row>
    <row r="9" spans="2:13" s="66" customFormat="1" ht="18" customHeight="1" x14ac:dyDescent="0.25">
      <c r="B9" s="75" t="s">
        <v>57</v>
      </c>
      <c r="C9" s="79"/>
      <c r="D9" s="77"/>
      <c r="E9" s="77"/>
      <c r="F9" s="77"/>
      <c r="G9" s="78"/>
      <c r="K9" s="68"/>
      <c r="M9" s="68"/>
    </row>
    <row r="10" spans="2:13" s="66" customFormat="1" ht="18" customHeight="1" x14ac:dyDescent="0.25">
      <c r="B10" s="74" t="s">
        <v>58</v>
      </c>
      <c r="C10" s="80"/>
      <c r="D10" s="77"/>
      <c r="E10" s="77"/>
      <c r="F10" s="77"/>
      <c r="G10" s="78"/>
      <c r="K10" s="68"/>
      <c r="M10" s="68"/>
    </row>
    <row r="11" spans="2:13" s="66" customFormat="1" ht="18" customHeight="1" x14ac:dyDescent="0.25">
      <c r="B11" s="75" t="s">
        <v>59</v>
      </c>
      <c r="C11" s="76"/>
      <c r="D11" s="77"/>
      <c r="E11" s="77"/>
      <c r="F11" s="77"/>
      <c r="G11" s="78"/>
      <c r="K11" s="68"/>
      <c r="M11" s="68"/>
    </row>
    <row r="12" spans="2:13" s="66" customFormat="1" ht="18" customHeight="1" x14ac:dyDescent="0.25">
      <c r="B12" s="74" t="s">
        <v>6</v>
      </c>
      <c r="C12" s="76"/>
      <c r="D12" s="77"/>
      <c r="E12" s="77"/>
      <c r="F12" s="77"/>
      <c r="G12" s="78"/>
      <c r="K12" s="68"/>
      <c r="M12" s="68"/>
    </row>
    <row r="13" spans="2:13" s="66" customFormat="1" ht="18" customHeight="1" x14ac:dyDescent="0.25">
      <c r="K13" s="68"/>
      <c r="M13" s="68"/>
    </row>
    <row r="14" spans="2:13" s="66" customFormat="1" ht="18" customHeight="1" x14ac:dyDescent="0.25">
      <c r="B14" s="63" t="s">
        <v>60</v>
      </c>
      <c r="C14" s="64"/>
      <c r="D14" s="64"/>
      <c r="E14" s="64"/>
      <c r="F14" s="64"/>
      <c r="G14" s="65"/>
      <c r="K14" s="68"/>
      <c r="M14" s="68"/>
    </row>
    <row r="15" spans="2:13" s="66" customFormat="1" ht="18" customHeight="1" x14ac:dyDescent="0.25">
      <c r="B15" s="119"/>
      <c r="C15" s="120" t="s">
        <v>61</v>
      </c>
      <c r="D15" s="121"/>
      <c r="E15" s="119"/>
      <c r="F15" s="120" t="s">
        <v>62</v>
      </c>
      <c r="G15" s="121"/>
      <c r="K15" s="68"/>
      <c r="M15" s="68"/>
    </row>
    <row r="16" spans="2:13" s="66" customFormat="1" ht="18" customHeight="1" x14ac:dyDescent="0.25">
      <c r="B16" s="74" t="s">
        <v>63</v>
      </c>
      <c r="C16" s="76"/>
      <c r="D16" s="77"/>
      <c r="E16" s="74" t="s">
        <v>63</v>
      </c>
      <c r="F16" s="81"/>
      <c r="G16" s="82"/>
      <c r="K16" s="68"/>
      <c r="M16" s="68"/>
    </row>
    <row r="17" spans="1:13" s="66" customFormat="1" ht="18" customHeight="1" x14ac:dyDescent="0.25">
      <c r="B17" s="75" t="s">
        <v>64</v>
      </c>
      <c r="C17" s="81"/>
      <c r="D17" s="82"/>
      <c r="E17" s="75" t="s">
        <v>64</v>
      </c>
      <c r="F17" s="81"/>
      <c r="G17" s="82"/>
      <c r="K17" s="68"/>
      <c r="M17" s="68"/>
    </row>
    <row r="18" spans="1:13" s="66" customFormat="1" ht="18" customHeight="1" x14ac:dyDescent="0.25">
      <c r="K18" s="68"/>
      <c r="M18" s="68"/>
    </row>
    <row r="19" spans="1:13" s="66" customFormat="1" ht="18" customHeight="1" x14ac:dyDescent="0.25">
      <c r="K19" s="68"/>
      <c r="M19" s="68"/>
    </row>
    <row r="20" spans="1:13" s="66" customFormat="1" ht="18" customHeight="1" x14ac:dyDescent="0.25">
      <c r="K20" s="68"/>
      <c r="M20" s="68"/>
    </row>
    <row r="21" spans="1:13" s="24" customFormat="1" ht="18" customHeight="1" thickBot="1" x14ac:dyDescent="0.25">
      <c r="B21" s="71" t="s">
        <v>2</v>
      </c>
      <c r="C21" s="72"/>
      <c r="E21" s="71" t="s">
        <v>46</v>
      </c>
      <c r="F21" s="72"/>
      <c r="G21" s="72"/>
      <c r="K21" s="70"/>
      <c r="M21" s="70"/>
    </row>
    <row r="22" spans="1:13" ht="18" customHeight="1" x14ac:dyDescent="0.2"/>
    <row r="23" spans="1:13" ht="18" customHeight="1" x14ac:dyDescent="0.25">
      <c r="A23"/>
      <c r="B23"/>
      <c r="C23"/>
      <c r="D23"/>
      <c r="E23"/>
      <c r="F23" s="44"/>
      <c r="G23" s="2"/>
      <c r="I23" s="43"/>
      <c r="K23" s="1"/>
      <c r="L23" s="58"/>
      <c r="M23" s="1"/>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5AAF5-BB76-D84B-A023-7EBB36ED0138}">
  <sheetPr>
    <tabColor theme="3" tint="0.79998168889431442"/>
    <pageSetUpPr fitToPage="1"/>
  </sheetPr>
  <dimension ref="B1:P55"/>
  <sheetViews>
    <sheetView showGridLines="0" topLeftCell="B1" zoomScaleNormal="100" zoomScalePageLayoutView="75" workbookViewId="0">
      <pane ySplit="1" topLeftCell="A2" activePane="bottomLeft" state="frozen"/>
      <selection pane="bottomLeft" activeCell="B5" sqref="B5"/>
    </sheetView>
  </sheetViews>
  <sheetFormatPr defaultColWidth="10.875" defaultRowHeight="15" x14ac:dyDescent="0.2"/>
  <cols>
    <col min="1" max="1" width="3.375" style="1" customWidth="1"/>
    <col min="2" max="2" width="12.5" style="5" customWidth="1"/>
    <col min="3" max="3" width="18.5" style="5" customWidth="1"/>
    <col min="4" max="4" width="24.875" style="6" customWidth="1"/>
    <col min="5" max="5" width="23.625" style="5" customWidth="1"/>
    <col min="6" max="6" width="15.375" style="1" customWidth="1"/>
    <col min="7" max="7" width="13.125" style="1" customWidth="1"/>
    <col min="8" max="8" width="22.125" style="5" customWidth="1"/>
    <col min="9" max="9" width="23.625" style="11" customWidth="1"/>
    <col min="10" max="10" width="20" style="7" customWidth="1"/>
    <col min="11" max="11" width="18.625" style="8" customWidth="1"/>
    <col min="12" max="12" width="29.5" style="10" customWidth="1"/>
    <col min="13" max="13" width="11" style="9" customWidth="1"/>
    <col min="14" max="14" width="9.625" style="8" customWidth="1"/>
    <col min="15" max="15" width="10.875" style="7"/>
    <col min="16" max="16" width="14.375" style="10" customWidth="1"/>
    <col min="17" max="17" width="3.375" style="1" customWidth="1"/>
    <col min="18" max="16384" width="10.875" style="1"/>
  </cols>
  <sheetData>
    <row r="1" spans="2:16" s="28" customFormat="1" ht="50.1" customHeight="1" x14ac:dyDescent="0.35">
      <c r="B1" s="40" t="s">
        <v>81</v>
      </c>
      <c r="C1" s="39"/>
      <c r="D1" s="39"/>
      <c r="E1" s="39"/>
      <c r="F1" s="39"/>
      <c r="G1" s="38"/>
      <c r="H1" s="37"/>
      <c r="I1" s="36"/>
      <c r="J1" s="35"/>
      <c r="K1" s="34"/>
      <c r="L1" s="33"/>
      <c r="M1" s="32"/>
      <c r="N1" s="31"/>
      <c r="O1" s="30"/>
      <c r="P1" s="29"/>
    </row>
    <row r="2" spans="2:16" s="28" customFormat="1" ht="9" customHeight="1" x14ac:dyDescent="0.35">
      <c r="B2" s="40"/>
      <c r="C2" s="39"/>
      <c r="D2" s="39"/>
      <c r="E2" s="39"/>
      <c r="F2" s="39"/>
      <c r="G2" s="38"/>
      <c r="H2" s="37"/>
      <c r="I2" s="36"/>
      <c r="J2" s="35"/>
      <c r="K2" s="34"/>
      <c r="L2" s="33"/>
      <c r="M2" s="32"/>
      <c r="N2" s="31"/>
      <c r="O2" s="30"/>
      <c r="P2" s="29"/>
    </row>
    <row r="3" spans="2:16" s="24" customFormat="1" ht="21.95" customHeight="1" x14ac:dyDescent="0.2">
      <c r="B3" s="26" t="s">
        <v>38</v>
      </c>
      <c r="C3" s="25"/>
      <c r="D3" s="25"/>
      <c r="E3" s="25"/>
      <c r="F3" s="25"/>
      <c r="G3" s="27"/>
      <c r="H3" s="63" t="s">
        <v>76</v>
      </c>
      <c r="I3" s="64"/>
      <c r="J3" s="64"/>
      <c r="K3" s="64"/>
      <c r="L3" s="64"/>
      <c r="M3" s="64"/>
      <c r="N3" s="64"/>
      <c r="O3" s="64"/>
      <c r="P3" s="65"/>
    </row>
    <row r="4" spans="2:16" s="21" customFormat="1" ht="50.1" customHeight="1" x14ac:dyDescent="0.25">
      <c r="B4" s="23" t="s">
        <v>65</v>
      </c>
      <c r="C4" s="22" t="s">
        <v>72</v>
      </c>
      <c r="D4" s="22" t="s">
        <v>66</v>
      </c>
      <c r="E4" s="22" t="s">
        <v>6</v>
      </c>
      <c r="F4" s="22" t="s">
        <v>1</v>
      </c>
      <c r="G4" s="22" t="s">
        <v>67</v>
      </c>
      <c r="H4" s="122" t="s">
        <v>68</v>
      </c>
      <c r="I4" s="124" t="s">
        <v>69</v>
      </c>
      <c r="J4" s="124" t="s">
        <v>4</v>
      </c>
      <c r="K4" s="124" t="s">
        <v>70</v>
      </c>
      <c r="L4" s="124" t="s">
        <v>71</v>
      </c>
      <c r="M4" s="124" t="s">
        <v>73</v>
      </c>
      <c r="N4" s="124" t="s">
        <v>74</v>
      </c>
      <c r="O4" s="124" t="s">
        <v>75</v>
      </c>
      <c r="P4" s="125" t="s">
        <v>77</v>
      </c>
    </row>
    <row r="5" spans="2:16" s="5" customFormat="1" ht="18" customHeight="1" x14ac:dyDescent="0.2">
      <c r="B5" s="12"/>
      <c r="C5" s="14"/>
      <c r="D5" s="20"/>
      <c r="E5" s="14"/>
      <c r="F5" s="15"/>
      <c r="G5" s="13"/>
      <c r="H5" s="12"/>
      <c r="I5" s="14"/>
      <c r="J5" s="13"/>
      <c r="K5" s="13"/>
      <c r="L5" s="12"/>
      <c r="M5" s="12"/>
      <c r="N5" s="13"/>
      <c r="O5" s="13"/>
      <c r="P5" s="12"/>
    </row>
    <row r="6" spans="2:16" s="5" customFormat="1" ht="18" customHeight="1" x14ac:dyDescent="0.2">
      <c r="B6" s="16"/>
      <c r="C6" s="18"/>
      <c r="D6" s="18"/>
      <c r="E6" s="18"/>
      <c r="F6" s="19"/>
      <c r="G6" s="17"/>
      <c r="H6" s="16"/>
      <c r="I6" s="18"/>
      <c r="J6" s="17"/>
      <c r="K6" s="17"/>
      <c r="L6" s="16"/>
      <c r="M6" s="16"/>
      <c r="N6" s="17"/>
      <c r="O6" s="17"/>
      <c r="P6" s="16"/>
    </row>
    <row r="7" spans="2:16" s="5" customFormat="1" ht="18" customHeight="1" x14ac:dyDescent="0.2">
      <c r="B7" s="12"/>
      <c r="C7" s="14"/>
      <c r="D7" s="14"/>
      <c r="E7" s="14"/>
      <c r="F7" s="15"/>
      <c r="G7" s="13"/>
      <c r="H7" s="12"/>
      <c r="I7" s="14"/>
      <c r="J7" s="13"/>
      <c r="K7" s="13"/>
      <c r="L7" s="12"/>
      <c r="M7" s="12"/>
      <c r="N7" s="13"/>
      <c r="O7" s="13"/>
      <c r="P7" s="12"/>
    </row>
    <row r="8" spans="2:16" s="5" customFormat="1" ht="18" customHeight="1" x14ac:dyDescent="0.2">
      <c r="B8" s="16"/>
      <c r="C8" s="18"/>
      <c r="D8" s="18"/>
      <c r="E8" s="18"/>
      <c r="F8" s="19"/>
      <c r="G8" s="17"/>
      <c r="H8" s="16"/>
      <c r="I8" s="18"/>
      <c r="J8" s="17"/>
      <c r="K8" s="17"/>
      <c r="L8" s="16"/>
      <c r="M8" s="16"/>
      <c r="N8" s="17"/>
      <c r="O8" s="17"/>
      <c r="P8" s="16"/>
    </row>
    <row r="9" spans="2:16" s="5" customFormat="1" ht="18" customHeight="1" x14ac:dyDescent="0.2">
      <c r="B9" s="12"/>
      <c r="C9" s="14"/>
      <c r="D9" s="14"/>
      <c r="E9" s="14"/>
      <c r="F9" s="15"/>
      <c r="G9" s="13"/>
      <c r="H9" s="12"/>
      <c r="I9" s="14"/>
      <c r="J9" s="13"/>
      <c r="K9" s="13"/>
      <c r="L9" s="12"/>
      <c r="M9" s="12"/>
      <c r="N9" s="13"/>
      <c r="O9" s="13"/>
      <c r="P9" s="12"/>
    </row>
    <row r="10" spans="2:16" s="5" customFormat="1" ht="18" customHeight="1" x14ac:dyDescent="0.2">
      <c r="B10" s="16"/>
      <c r="C10" s="18"/>
      <c r="D10" s="18"/>
      <c r="E10" s="18"/>
      <c r="F10" s="19"/>
      <c r="G10" s="17"/>
      <c r="H10" s="16"/>
      <c r="I10" s="18"/>
      <c r="J10" s="17"/>
      <c r="K10" s="17"/>
      <c r="L10" s="16"/>
      <c r="M10" s="16"/>
      <c r="N10" s="17"/>
      <c r="O10" s="17"/>
      <c r="P10" s="16"/>
    </row>
    <row r="11" spans="2:16" s="5" customFormat="1" ht="18" customHeight="1" x14ac:dyDescent="0.2">
      <c r="B11" s="12"/>
      <c r="C11" s="14"/>
      <c r="D11" s="14"/>
      <c r="E11" s="14"/>
      <c r="F11" s="15"/>
      <c r="G11" s="13"/>
      <c r="H11" s="12"/>
      <c r="I11" s="14"/>
      <c r="J11" s="13"/>
      <c r="K11" s="13"/>
      <c r="L11" s="12"/>
      <c r="M11" s="12"/>
      <c r="N11" s="13"/>
      <c r="O11" s="13"/>
      <c r="P11" s="12"/>
    </row>
    <row r="12" spans="2:16" s="5" customFormat="1" ht="18" customHeight="1" x14ac:dyDescent="0.2">
      <c r="B12" s="16"/>
      <c r="C12" s="18"/>
      <c r="D12" s="18"/>
      <c r="E12" s="18"/>
      <c r="F12" s="19"/>
      <c r="G12" s="17"/>
      <c r="H12" s="16"/>
      <c r="I12" s="18"/>
      <c r="J12" s="17"/>
      <c r="K12" s="17"/>
      <c r="L12" s="16"/>
      <c r="M12" s="16"/>
      <c r="N12" s="17"/>
      <c r="O12" s="17"/>
      <c r="P12" s="16"/>
    </row>
    <row r="13" spans="2:16" s="5" customFormat="1" ht="18" customHeight="1" x14ac:dyDescent="0.2">
      <c r="B13" s="12"/>
      <c r="C13" s="14"/>
      <c r="D13" s="14"/>
      <c r="E13" s="14"/>
      <c r="F13" s="15"/>
      <c r="G13" s="13"/>
      <c r="H13" s="12"/>
      <c r="I13" s="14"/>
      <c r="J13" s="13"/>
      <c r="K13" s="13"/>
      <c r="L13" s="12"/>
      <c r="M13" s="12"/>
      <c r="N13" s="13"/>
      <c r="O13" s="13"/>
      <c r="P13" s="12"/>
    </row>
    <row r="14" spans="2:16" s="5" customFormat="1" ht="18" customHeight="1" x14ac:dyDescent="0.2">
      <c r="B14" s="16"/>
      <c r="C14" s="18"/>
      <c r="D14" s="18"/>
      <c r="E14" s="18"/>
      <c r="F14" s="19"/>
      <c r="G14" s="17"/>
      <c r="H14" s="16"/>
      <c r="I14" s="18"/>
      <c r="J14" s="17"/>
      <c r="K14" s="17"/>
      <c r="L14" s="16"/>
      <c r="M14" s="16"/>
      <c r="N14" s="17"/>
      <c r="O14" s="17"/>
      <c r="P14" s="16"/>
    </row>
    <row r="15" spans="2:16" s="5" customFormat="1" ht="18" customHeight="1" x14ac:dyDescent="0.2">
      <c r="B15" s="12"/>
      <c r="C15" s="14"/>
      <c r="D15" s="14"/>
      <c r="E15" s="14"/>
      <c r="F15" s="15"/>
      <c r="G15" s="13"/>
      <c r="H15" s="12"/>
      <c r="I15" s="14"/>
      <c r="J15" s="13"/>
      <c r="K15" s="13"/>
      <c r="L15" s="12"/>
      <c r="M15" s="12"/>
      <c r="N15" s="13"/>
      <c r="O15" s="13"/>
      <c r="P15" s="12"/>
    </row>
    <row r="16" spans="2:16" s="5" customFormat="1" ht="18" customHeight="1" x14ac:dyDescent="0.2">
      <c r="B16" s="16"/>
      <c r="C16" s="18"/>
      <c r="D16" s="18"/>
      <c r="E16" s="18"/>
      <c r="F16" s="19"/>
      <c r="G16" s="17"/>
      <c r="H16" s="16"/>
      <c r="I16" s="18"/>
      <c r="J16" s="17"/>
      <c r="K16" s="17"/>
      <c r="L16" s="16"/>
      <c r="M16" s="16"/>
      <c r="N16" s="17"/>
      <c r="O16" s="17"/>
      <c r="P16" s="16"/>
    </row>
    <row r="17" spans="2:16" s="5" customFormat="1" ht="18" customHeight="1" x14ac:dyDescent="0.2">
      <c r="B17" s="12"/>
      <c r="C17" s="14"/>
      <c r="D17" s="14"/>
      <c r="E17" s="14"/>
      <c r="F17" s="15"/>
      <c r="G17" s="13"/>
      <c r="H17" s="12"/>
      <c r="I17" s="14"/>
      <c r="J17" s="13"/>
      <c r="K17" s="13"/>
      <c r="L17" s="12"/>
      <c r="M17" s="12"/>
      <c r="N17" s="13"/>
      <c r="O17" s="13"/>
      <c r="P17" s="12"/>
    </row>
    <row r="18" spans="2:16" s="5" customFormat="1" ht="18" customHeight="1" x14ac:dyDescent="0.2">
      <c r="B18" s="16"/>
      <c r="C18" s="18"/>
      <c r="D18" s="18"/>
      <c r="E18" s="18"/>
      <c r="F18" s="19"/>
      <c r="G18" s="17"/>
      <c r="H18" s="16"/>
      <c r="I18" s="18"/>
      <c r="J18" s="17"/>
      <c r="K18" s="17"/>
      <c r="L18" s="16"/>
      <c r="M18" s="16"/>
      <c r="N18" s="17"/>
      <c r="O18" s="17"/>
      <c r="P18" s="16"/>
    </row>
    <row r="19" spans="2:16" s="5" customFormat="1" ht="18" customHeight="1" x14ac:dyDescent="0.2">
      <c r="B19" s="12"/>
      <c r="C19" s="14"/>
      <c r="D19" s="14"/>
      <c r="E19" s="14"/>
      <c r="F19" s="15"/>
      <c r="G19" s="13"/>
      <c r="H19" s="12"/>
      <c r="I19" s="14"/>
      <c r="J19" s="13"/>
      <c r="K19" s="13"/>
      <c r="L19" s="12"/>
      <c r="M19" s="12"/>
      <c r="N19" s="13"/>
      <c r="O19" s="13"/>
      <c r="P19" s="12"/>
    </row>
    <row r="20" spans="2:16" s="5" customFormat="1" ht="18" customHeight="1" x14ac:dyDescent="0.2">
      <c r="B20" s="16"/>
      <c r="C20" s="18"/>
      <c r="D20" s="18"/>
      <c r="E20" s="18"/>
      <c r="F20" s="19"/>
      <c r="G20" s="17"/>
      <c r="H20" s="16"/>
      <c r="I20" s="18"/>
      <c r="J20" s="17"/>
      <c r="K20" s="17"/>
      <c r="L20" s="16"/>
      <c r="M20" s="16"/>
      <c r="N20" s="17"/>
      <c r="O20" s="17"/>
      <c r="P20" s="16"/>
    </row>
    <row r="21" spans="2:16" s="5" customFormat="1" ht="18" customHeight="1" x14ac:dyDescent="0.2">
      <c r="B21" s="12"/>
      <c r="C21" s="14"/>
      <c r="D21" s="14"/>
      <c r="E21" s="14"/>
      <c r="F21" s="15"/>
      <c r="G21" s="13"/>
      <c r="H21" s="12"/>
      <c r="I21" s="14"/>
      <c r="J21" s="13"/>
      <c r="K21" s="13"/>
      <c r="L21" s="12"/>
      <c r="M21" s="12"/>
      <c r="N21" s="13"/>
      <c r="O21" s="13"/>
      <c r="P21" s="12"/>
    </row>
    <row r="22" spans="2:16" s="5" customFormat="1" ht="18" customHeight="1" x14ac:dyDescent="0.2">
      <c r="B22" s="16"/>
      <c r="C22" s="18"/>
      <c r="D22" s="18"/>
      <c r="E22" s="18"/>
      <c r="F22" s="19"/>
      <c r="G22" s="17"/>
      <c r="H22" s="16"/>
      <c r="I22" s="18"/>
      <c r="J22" s="17"/>
      <c r="K22" s="17"/>
      <c r="L22" s="16"/>
      <c r="M22" s="16"/>
      <c r="N22" s="17"/>
      <c r="O22" s="17"/>
      <c r="P22" s="16"/>
    </row>
    <row r="23" spans="2:16" s="5" customFormat="1" ht="18" customHeight="1" x14ac:dyDescent="0.2">
      <c r="B23" s="12"/>
      <c r="C23" s="14"/>
      <c r="D23" s="14"/>
      <c r="E23" s="14"/>
      <c r="F23" s="15"/>
      <c r="G23" s="13"/>
      <c r="H23" s="12"/>
      <c r="I23" s="14"/>
      <c r="J23" s="13"/>
      <c r="K23" s="13"/>
      <c r="L23" s="12"/>
      <c r="M23" s="12"/>
      <c r="N23" s="13"/>
      <c r="O23" s="13"/>
      <c r="P23" s="12"/>
    </row>
    <row r="24" spans="2:16" s="5" customFormat="1" ht="18" customHeight="1" x14ac:dyDescent="0.2">
      <c r="B24" s="16"/>
      <c r="C24" s="18"/>
      <c r="D24" s="18"/>
      <c r="E24" s="18"/>
      <c r="F24" s="19"/>
      <c r="G24" s="17"/>
      <c r="H24" s="16"/>
      <c r="I24" s="18"/>
      <c r="J24" s="17"/>
      <c r="K24" s="17"/>
      <c r="L24" s="16"/>
      <c r="M24" s="16"/>
      <c r="N24" s="17"/>
      <c r="O24" s="17"/>
      <c r="P24" s="16"/>
    </row>
    <row r="25" spans="2:16" s="5" customFormat="1" ht="18" customHeight="1" x14ac:dyDescent="0.2">
      <c r="B25" s="12"/>
      <c r="C25" s="14"/>
      <c r="D25" s="14"/>
      <c r="E25" s="14"/>
      <c r="F25" s="15"/>
      <c r="G25" s="13"/>
      <c r="H25" s="12"/>
      <c r="I25" s="14"/>
      <c r="J25" s="13"/>
      <c r="K25" s="13"/>
      <c r="L25" s="12"/>
      <c r="M25" s="12"/>
      <c r="N25" s="13"/>
      <c r="O25" s="13"/>
      <c r="P25" s="12"/>
    </row>
    <row r="26" spans="2:16" s="5" customFormat="1" ht="18" customHeight="1" x14ac:dyDescent="0.2">
      <c r="B26" s="16"/>
      <c r="C26" s="18"/>
      <c r="D26" s="18"/>
      <c r="E26" s="18"/>
      <c r="F26" s="19"/>
      <c r="G26" s="17"/>
      <c r="H26" s="16"/>
      <c r="I26" s="18"/>
      <c r="J26" s="17"/>
      <c r="K26" s="17"/>
      <c r="L26" s="16"/>
      <c r="M26" s="16"/>
      <c r="N26" s="17"/>
      <c r="O26" s="17"/>
      <c r="P26" s="16"/>
    </row>
    <row r="27" spans="2:16" s="5" customFormat="1" ht="18" customHeight="1" x14ac:dyDescent="0.2">
      <c r="B27" s="12"/>
      <c r="C27" s="14"/>
      <c r="D27" s="14"/>
      <c r="E27" s="14"/>
      <c r="F27" s="15"/>
      <c r="G27" s="13"/>
      <c r="H27" s="12"/>
      <c r="I27" s="14"/>
      <c r="J27" s="13"/>
      <c r="K27" s="13"/>
      <c r="L27" s="12"/>
      <c r="M27" s="12"/>
      <c r="N27" s="13"/>
      <c r="O27" s="13"/>
      <c r="P27" s="12"/>
    </row>
    <row r="28" spans="2:16" s="5" customFormat="1" ht="18" customHeight="1" x14ac:dyDescent="0.2">
      <c r="B28" s="16"/>
      <c r="C28" s="18"/>
      <c r="D28" s="18"/>
      <c r="E28" s="18"/>
      <c r="F28" s="19"/>
      <c r="G28" s="17"/>
      <c r="H28" s="16"/>
      <c r="I28" s="18"/>
      <c r="J28" s="17"/>
      <c r="K28" s="17"/>
      <c r="L28" s="16"/>
      <c r="M28" s="16"/>
      <c r="N28" s="17"/>
      <c r="O28" s="17"/>
      <c r="P28" s="16"/>
    </row>
    <row r="29" spans="2:16" s="5" customFormat="1" ht="18" customHeight="1" x14ac:dyDescent="0.2">
      <c r="B29" s="12"/>
      <c r="C29" s="14"/>
      <c r="D29" s="14"/>
      <c r="E29" s="14"/>
      <c r="F29" s="15"/>
      <c r="G29" s="13"/>
      <c r="H29" s="12"/>
      <c r="I29" s="14"/>
      <c r="J29" s="13"/>
      <c r="K29" s="13"/>
      <c r="L29" s="12"/>
      <c r="M29" s="12"/>
      <c r="N29" s="13"/>
      <c r="O29" s="13"/>
      <c r="P29" s="12"/>
    </row>
    <row r="30" spans="2:16" s="5" customFormat="1" ht="18" customHeight="1" x14ac:dyDescent="0.2">
      <c r="B30" s="16"/>
      <c r="C30" s="18"/>
      <c r="D30" s="18"/>
      <c r="E30" s="18"/>
      <c r="F30" s="19"/>
      <c r="G30" s="17"/>
      <c r="H30" s="16"/>
      <c r="I30" s="18"/>
      <c r="J30" s="17"/>
      <c r="K30" s="17"/>
      <c r="L30" s="16"/>
      <c r="M30" s="16"/>
      <c r="N30" s="17"/>
      <c r="O30" s="17"/>
      <c r="P30" s="16"/>
    </row>
    <row r="31" spans="2:16" s="5" customFormat="1" ht="18" customHeight="1" x14ac:dyDescent="0.2">
      <c r="B31" s="12"/>
      <c r="C31" s="14"/>
      <c r="D31" s="14"/>
      <c r="E31" s="14"/>
      <c r="F31" s="15"/>
      <c r="G31" s="13"/>
      <c r="H31" s="12"/>
      <c r="I31" s="14"/>
      <c r="J31" s="13"/>
      <c r="K31" s="13"/>
      <c r="L31" s="12"/>
      <c r="M31" s="12"/>
      <c r="N31" s="13"/>
      <c r="O31" s="13"/>
      <c r="P31" s="12"/>
    </row>
    <row r="32" spans="2:16" s="5" customFormat="1" ht="18" customHeight="1" x14ac:dyDescent="0.2">
      <c r="B32" s="16"/>
      <c r="C32" s="18"/>
      <c r="D32" s="18"/>
      <c r="E32" s="18"/>
      <c r="F32" s="19"/>
      <c r="G32" s="17"/>
      <c r="H32" s="16"/>
      <c r="I32" s="18"/>
      <c r="J32" s="17"/>
      <c r="K32" s="17"/>
      <c r="L32" s="16"/>
      <c r="M32" s="16"/>
      <c r="N32" s="17"/>
      <c r="O32" s="17"/>
      <c r="P32" s="16"/>
    </row>
    <row r="33" spans="2:16" s="5" customFormat="1" ht="18" customHeight="1" x14ac:dyDescent="0.2">
      <c r="B33" s="12"/>
      <c r="C33" s="14"/>
      <c r="D33" s="14"/>
      <c r="E33" s="14"/>
      <c r="F33" s="15"/>
      <c r="G33" s="13"/>
      <c r="H33" s="12"/>
      <c r="I33" s="14"/>
      <c r="J33" s="13"/>
      <c r="K33" s="13"/>
      <c r="L33" s="12"/>
      <c r="M33" s="12"/>
      <c r="N33" s="13"/>
      <c r="O33" s="13"/>
      <c r="P33" s="12"/>
    </row>
    <row r="34" spans="2:16" s="5" customFormat="1" ht="18" customHeight="1" x14ac:dyDescent="0.2">
      <c r="B34" s="16"/>
      <c r="C34" s="18"/>
      <c r="D34" s="18"/>
      <c r="E34" s="18"/>
      <c r="F34" s="19"/>
      <c r="G34" s="17"/>
      <c r="H34" s="16"/>
      <c r="I34" s="18"/>
      <c r="J34" s="17"/>
      <c r="K34" s="17"/>
      <c r="L34" s="16"/>
      <c r="M34" s="16"/>
      <c r="N34" s="17"/>
      <c r="O34" s="17"/>
      <c r="P34" s="16"/>
    </row>
    <row r="35" spans="2:16" s="5" customFormat="1" ht="18" customHeight="1" x14ac:dyDescent="0.2">
      <c r="B35" s="12"/>
      <c r="C35" s="14"/>
      <c r="D35" s="14"/>
      <c r="E35" s="14"/>
      <c r="F35" s="15"/>
      <c r="G35" s="13"/>
      <c r="H35" s="12"/>
      <c r="I35" s="14"/>
      <c r="J35" s="13"/>
      <c r="K35" s="13"/>
      <c r="L35" s="12"/>
      <c r="M35" s="12"/>
      <c r="N35" s="13"/>
      <c r="O35" s="13"/>
      <c r="P35" s="12"/>
    </row>
    <row r="36" spans="2:16" s="5" customFormat="1" ht="18" customHeight="1" x14ac:dyDescent="0.2">
      <c r="B36" s="16"/>
      <c r="C36" s="18"/>
      <c r="D36" s="18"/>
      <c r="E36" s="18"/>
      <c r="F36" s="19"/>
      <c r="G36" s="17"/>
      <c r="H36" s="16"/>
      <c r="I36" s="18"/>
      <c r="J36" s="17"/>
      <c r="K36" s="17"/>
      <c r="L36" s="16"/>
      <c r="M36" s="16"/>
      <c r="N36" s="17"/>
      <c r="O36" s="17"/>
      <c r="P36" s="16"/>
    </row>
    <row r="37" spans="2:16" s="5" customFormat="1" ht="18" customHeight="1" x14ac:dyDescent="0.2">
      <c r="B37" s="12"/>
      <c r="C37" s="14"/>
      <c r="D37" s="14"/>
      <c r="E37" s="14"/>
      <c r="F37" s="15"/>
      <c r="G37" s="13"/>
      <c r="H37" s="12"/>
      <c r="I37" s="14"/>
      <c r="J37" s="13"/>
      <c r="K37" s="13"/>
      <c r="L37" s="12"/>
      <c r="M37" s="12"/>
      <c r="N37" s="13"/>
      <c r="O37" s="13"/>
      <c r="P37" s="12"/>
    </row>
    <row r="38" spans="2:16" s="5" customFormat="1" ht="18" customHeight="1" x14ac:dyDescent="0.2">
      <c r="B38" s="16"/>
      <c r="C38" s="18"/>
      <c r="D38" s="18"/>
      <c r="E38" s="18"/>
      <c r="F38" s="19"/>
      <c r="G38" s="17"/>
      <c r="H38" s="16"/>
      <c r="I38" s="18"/>
      <c r="J38" s="17"/>
      <c r="K38" s="17"/>
      <c r="L38" s="16"/>
      <c r="M38" s="16"/>
      <c r="N38" s="17"/>
      <c r="O38" s="17"/>
      <c r="P38" s="16"/>
    </row>
    <row r="39" spans="2:16" s="5" customFormat="1" ht="18" customHeight="1" x14ac:dyDescent="0.2">
      <c r="B39" s="12"/>
      <c r="C39" s="14"/>
      <c r="D39" s="14"/>
      <c r="E39" s="14"/>
      <c r="F39" s="15"/>
      <c r="G39" s="13"/>
      <c r="H39" s="12"/>
      <c r="I39" s="14"/>
      <c r="J39" s="13"/>
      <c r="K39" s="13"/>
      <c r="L39" s="12"/>
      <c r="M39" s="12"/>
      <c r="N39" s="13"/>
      <c r="O39" s="13"/>
      <c r="P39" s="12"/>
    </row>
    <row r="40" spans="2:16" s="5" customFormat="1" ht="18" customHeight="1" x14ac:dyDescent="0.2">
      <c r="B40" s="16"/>
      <c r="C40" s="18"/>
      <c r="D40" s="18"/>
      <c r="E40" s="18"/>
      <c r="F40" s="19"/>
      <c r="G40" s="17"/>
      <c r="H40" s="16"/>
      <c r="I40" s="18"/>
      <c r="J40" s="17"/>
      <c r="K40" s="17"/>
      <c r="L40" s="16"/>
      <c r="M40" s="16"/>
      <c r="N40" s="17"/>
      <c r="O40" s="17"/>
      <c r="P40" s="16"/>
    </row>
    <row r="41" spans="2:16" s="5" customFormat="1" ht="18" customHeight="1" x14ac:dyDescent="0.2">
      <c r="B41" s="12"/>
      <c r="C41" s="14"/>
      <c r="D41" s="14"/>
      <c r="E41" s="14"/>
      <c r="F41" s="15"/>
      <c r="G41" s="13"/>
      <c r="H41" s="12"/>
      <c r="I41" s="14"/>
      <c r="J41" s="13"/>
      <c r="K41" s="13"/>
      <c r="L41" s="12"/>
      <c r="M41" s="12"/>
      <c r="N41" s="13"/>
      <c r="O41" s="13"/>
      <c r="P41" s="12"/>
    </row>
    <row r="42" spans="2:16" s="5" customFormat="1" ht="18" customHeight="1" x14ac:dyDescent="0.2">
      <c r="B42" s="16"/>
      <c r="C42" s="18"/>
      <c r="D42" s="18"/>
      <c r="E42" s="18"/>
      <c r="F42" s="19"/>
      <c r="G42" s="17"/>
      <c r="H42" s="16"/>
      <c r="I42" s="18"/>
      <c r="J42" s="17"/>
      <c r="K42" s="17"/>
      <c r="L42" s="16"/>
      <c r="M42" s="16"/>
      <c r="N42" s="17"/>
      <c r="O42" s="17"/>
      <c r="P42" s="16"/>
    </row>
    <row r="43" spans="2:16" s="5" customFormat="1" ht="18" customHeight="1" x14ac:dyDescent="0.2">
      <c r="B43" s="12"/>
      <c r="C43" s="14"/>
      <c r="D43" s="14"/>
      <c r="E43" s="14"/>
      <c r="F43" s="15"/>
      <c r="G43" s="13"/>
      <c r="H43" s="12"/>
      <c r="I43" s="14"/>
      <c r="J43" s="13"/>
      <c r="K43" s="13"/>
      <c r="L43" s="12"/>
      <c r="M43" s="12"/>
      <c r="N43" s="13"/>
      <c r="O43" s="13"/>
      <c r="P43" s="12"/>
    </row>
    <row r="44" spans="2:16" s="5" customFormat="1" ht="18" customHeight="1" x14ac:dyDescent="0.2">
      <c r="B44" s="16"/>
      <c r="C44" s="18"/>
      <c r="D44" s="18"/>
      <c r="E44" s="18"/>
      <c r="F44" s="19"/>
      <c r="G44" s="17"/>
      <c r="H44" s="16"/>
      <c r="I44" s="18"/>
      <c r="J44" s="17"/>
      <c r="K44" s="17"/>
      <c r="L44" s="16"/>
      <c r="M44" s="16"/>
      <c r="N44" s="17"/>
      <c r="O44" s="17"/>
      <c r="P44" s="16"/>
    </row>
    <row r="45" spans="2:16" s="5" customFormat="1" ht="18" customHeight="1" x14ac:dyDescent="0.2">
      <c r="B45" s="12"/>
      <c r="C45" s="14"/>
      <c r="D45" s="14"/>
      <c r="E45" s="14"/>
      <c r="F45" s="15"/>
      <c r="G45" s="13"/>
      <c r="H45" s="12"/>
      <c r="I45" s="14"/>
      <c r="J45" s="13"/>
      <c r="K45" s="13"/>
      <c r="L45" s="12"/>
      <c r="M45" s="12"/>
      <c r="N45" s="13"/>
      <c r="O45" s="13"/>
      <c r="P45" s="12"/>
    </row>
    <row r="46" spans="2:16" s="5" customFormat="1" ht="18" customHeight="1" x14ac:dyDescent="0.2">
      <c r="B46" s="16"/>
      <c r="C46" s="18"/>
      <c r="D46" s="18"/>
      <c r="E46" s="18"/>
      <c r="F46" s="19"/>
      <c r="G46" s="17"/>
      <c r="H46" s="16"/>
      <c r="I46" s="18"/>
      <c r="J46" s="17"/>
      <c r="K46" s="17"/>
      <c r="L46" s="16"/>
      <c r="M46" s="16"/>
      <c r="N46" s="17"/>
      <c r="O46" s="17"/>
      <c r="P46" s="16"/>
    </row>
    <row r="47" spans="2:16" s="5" customFormat="1" ht="18" customHeight="1" x14ac:dyDescent="0.2">
      <c r="B47" s="12"/>
      <c r="C47" s="14"/>
      <c r="D47" s="14"/>
      <c r="E47" s="14"/>
      <c r="F47" s="15"/>
      <c r="G47" s="13"/>
      <c r="H47" s="12"/>
      <c r="I47" s="14"/>
      <c r="J47" s="13"/>
      <c r="K47" s="13"/>
      <c r="L47" s="12"/>
      <c r="M47" s="12"/>
      <c r="N47" s="13"/>
      <c r="O47" s="13"/>
      <c r="P47" s="12"/>
    </row>
    <row r="48" spans="2:16" s="5" customFormat="1" ht="18" customHeight="1" x14ac:dyDescent="0.2">
      <c r="B48" s="16"/>
      <c r="C48" s="18"/>
      <c r="D48" s="18"/>
      <c r="E48" s="18"/>
      <c r="F48" s="19"/>
      <c r="G48" s="17"/>
      <c r="H48" s="16"/>
      <c r="I48" s="18"/>
      <c r="J48" s="17"/>
      <c r="K48" s="17"/>
      <c r="L48" s="16"/>
      <c r="M48" s="16"/>
      <c r="N48" s="17"/>
      <c r="O48" s="17"/>
      <c r="P48" s="16"/>
    </row>
    <row r="49" spans="2:16" s="5" customFormat="1" ht="18" customHeight="1" x14ac:dyDescent="0.2">
      <c r="B49" s="12"/>
      <c r="C49" s="14"/>
      <c r="D49" s="14"/>
      <c r="E49" s="14"/>
      <c r="F49" s="15"/>
      <c r="G49" s="13"/>
      <c r="H49" s="12"/>
      <c r="I49" s="14"/>
      <c r="J49" s="13"/>
      <c r="K49" s="13"/>
      <c r="L49" s="12"/>
      <c r="M49" s="12"/>
      <c r="N49" s="13"/>
      <c r="O49" s="13"/>
      <c r="P49" s="12"/>
    </row>
    <row r="50" spans="2:16" s="5" customFormat="1" ht="18" customHeight="1" x14ac:dyDescent="0.2">
      <c r="I50" s="10"/>
      <c r="J50" s="7"/>
      <c r="K50" s="8"/>
      <c r="L50" s="10"/>
      <c r="M50" s="9"/>
      <c r="N50" s="8"/>
      <c r="O50" s="10"/>
      <c r="P50" s="10"/>
    </row>
    <row r="51" spans="2:16" s="5" customFormat="1" ht="15.95" customHeight="1" x14ac:dyDescent="0.2">
      <c r="I51" s="10"/>
      <c r="J51" s="7"/>
      <c r="K51" s="8"/>
      <c r="L51" s="10"/>
      <c r="M51" s="9"/>
      <c r="N51" s="8"/>
      <c r="O51" s="10"/>
      <c r="P51" s="10"/>
    </row>
    <row r="52" spans="2:16" s="5" customFormat="1" ht="15.95" customHeight="1" x14ac:dyDescent="0.2">
      <c r="D52" s="6"/>
      <c r="F52" s="1"/>
      <c r="G52" s="1"/>
      <c r="I52" s="11"/>
      <c r="J52" s="7"/>
      <c r="K52" s="8"/>
      <c r="L52" s="10"/>
      <c r="M52" s="9"/>
      <c r="N52" s="8"/>
      <c r="O52" s="7"/>
      <c r="P52" s="10"/>
    </row>
    <row r="53" spans="2:16" s="5" customFormat="1" ht="15.95" customHeight="1" x14ac:dyDescent="0.2">
      <c r="D53" s="6"/>
      <c r="F53" s="1"/>
      <c r="G53" s="1"/>
      <c r="I53" s="11"/>
      <c r="J53" s="7"/>
      <c r="K53" s="8"/>
      <c r="L53" s="10"/>
      <c r="M53" s="9"/>
      <c r="N53" s="8"/>
      <c r="O53" s="7"/>
      <c r="P53" s="10"/>
    </row>
    <row r="54" spans="2:16" s="5" customFormat="1" x14ac:dyDescent="0.2">
      <c r="D54" s="6"/>
      <c r="F54" s="1"/>
      <c r="G54" s="1"/>
      <c r="I54" s="11"/>
      <c r="J54" s="7"/>
      <c r="K54" s="8"/>
      <c r="L54" s="10"/>
      <c r="M54" s="9"/>
      <c r="N54" s="8"/>
      <c r="O54" s="7"/>
      <c r="P54" s="10"/>
    </row>
    <row r="55" spans="2:16" s="5" customFormat="1" x14ac:dyDescent="0.2">
      <c r="D55" s="6"/>
      <c r="F55" s="1"/>
      <c r="G55" s="1"/>
      <c r="I55" s="11"/>
      <c r="J55" s="7"/>
      <c r="K55" s="8"/>
      <c r="L55" s="10"/>
      <c r="M55" s="9"/>
      <c r="N55" s="8"/>
      <c r="O55" s="7"/>
      <c r="P55" s="10"/>
    </row>
  </sheetData>
  <pageMargins left="0.3" right="0.3" top="0.3" bottom="0.3" header="0" footer="0"/>
  <pageSetup scale="45" orientation="landscape"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82E17-0D3B-6745-AE92-E3AC4552C3C7}">
  <sheetPr>
    <tabColor theme="1"/>
  </sheetPr>
  <dimension ref="B1:B2"/>
  <sheetViews>
    <sheetView showGridLines="0" workbookViewId="0">
      <selection activeCell="B54" sqref="B54"/>
    </sheetView>
  </sheetViews>
  <sheetFormatPr defaultColWidth="10.875" defaultRowHeight="15" x14ac:dyDescent="0.25"/>
  <cols>
    <col min="1" max="1" width="3.375" style="41" customWidth="1"/>
    <col min="2" max="2" width="88.375" style="41" customWidth="1"/>
    <col min="3" max="16384" width="10.875" style="41"/>
  </cols>
  <sheetData>
    <row r="1" spans="2:2" ht="20.100000000000001" customHeight="1" x14ac:dyDescent="0.25"/>
    <row r="2" spans="2:2" ht="105" customHeight="1" x14ac:dyDescent="0.25">
      <c r="B2" s="42" t="s">
        <v>80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Stock Inventory Control</vt:lpstr>
      <vt:lpstr>BLANK - Stock Inventory Control</vt:lpstr>
      <vt:lpstr>Stock Tracking Template</vt:lpstr>
      <vt:lpstr>Stock Inventory Item Template</vt:lpstr>
      <vt:lpstr>Stock Vendor List</vt:lpstr>
      <vt:lpstr>- Disclaimer -</vt:lpstr>
      <vt:lpstr>'BLANK - Stock Inventory Control'!Print_Area</vt:lpstr>
      <vt:lpstr>'Stock Inventory Control'!Print_Area</vt:lpstr>
      <vt:lpstr>'Stock Tracking Template'!Print_Area</vt:lpstr>
      <vt:lpstr>'Stock Vendor List'!Print_Area</vt:lpstr>
      <vt:lpstr>'BLANK - Stock Inventory Control'!valHighlight</vt:lpstr>
      <vt:lpstr>'Stock Inventory Control'!valHighlight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User</cp:lastModifiedBy>
  <cp:lastPrinted>2020-05-14T11:04:03Z</cp:lastPrinted>
  <dcterms:created xsi:type="dcterms:W3CDTF">2016-02-25T02:48:22Z</dcterms:created>
  <dcterms:modified xsi:type="dcterms:W3CDTF">2020-09-09T12:10:58Z</dcterms:modified>
</cp:coreProperties>
</file>