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15" i="1" l="1"/>
  <c r="N15" i="1"/>
  <c r="M17" i="1"/>
  <c r="N17" i="1" s="1"/>
  <c r="M16" i="1"/>
  <c r="N16" i="1" s="1"/>
  <c r="M14" i="1" l="1"/>
  <c r="N14" i="1"/>
  <c r="M13" i="1"/>
  <c r="N13" i="1"/>
  <c r="M12" i="1"/>
  <c r="M9" i="1" l="1"/>
  <c r="N9" i="1" s="1"/>
  <c r="M7" i="1" l="1"/>
  <c r="M5" i="1" l="1"/>
  <c r="M4" i="1"/>
  <c r="N4" i="1"/>
  <c r="M3" i="1"/>
  <c r="M2" i="1"/>
  <c r="N12" i="1"/>
  <c r="M11" i="1"/>
  <c r="N11" i="1"/>
  <c r="M10" i="1"/>
  <c r="N10" i="1" s="1"/>
  <c r="M8" i="1"/>
  <c r="N8" i="1" s="1"/>
  <c r="N7" i="1"/>
  <c r="M6" i="1"/>
  <c r="N6" i="1"/>
  <c r="N5" i="1"/>
  <c r="N3" i="1" l="1"/>
  <c r="N2" i="1" l="1"/>
</calcChain>
</file>

<file path=xl/comments1.xml><?xml version="1.0" encoding="utf-8"?>
<comments xmlns="http://schemas.openxmlformats.org/spreadsheetml/2006/main">
  <authors>
    <author>Author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нестабильное поведение: при обучении появляются огромные ошибки</t>
        </r>
      </text>
    </comment>
  </commentList>
</comments>
</file>

<file path=xl/sharedStrings.xml><?xml version="1.0" encoding="utf-8"?>
<sst xmlns="http://schemas.openxmlformats.org/spreadsheetml/2006/main" count="103" uniqueCount="66">
  <si>
    <t>x_0</t>
  </si>
  <si>
    <t>x_1</t>
  </si>
  <si>
    <t>t_0</t>
  </si>
  <si>
    <t>t_1</t>
  </si>
  <si>
    <t>x_parts</t>
  </si>
  <si>
    <t>t_parts</t>
  </si>
  <si>
    <t>x_domains</t>
  </si>
  <si>
    <t>t_domains</t>
  </si>
  <si>
    <t>intersection</t>
  </si>
  <si>
    <t>unnorm</t>
  </si>
  <si>
    <t>activation</t>
  </si>
  <si>
    <t>topology</t>
  </si>
  <si>
    <t>exp name</t>
  </si>
  <si>
    <t>exp1</t>
  </si>
  <si>
    <t>exp2</t>
  </si>
  <si>
    <t>Lw1_per_max</t>
  </si>
  <si>
    <t>Lw1_per_mean</t>
  </si>
  <si>
    <t>Lw2_per_max</t>
  </si>
  <si>
    <t>Lw2_per_mean</t>
  </si>
  <si>
    <t>Rel_h</t>
  </si>
  <si>
    <t>(2, 5, 5, 2)</t>
  </si>
  <si>
    <t>(2, 8, 8, 2)</t>
  </si>
  <si>
    <t>tanh(x)</t>
  </si>
  <si>
    <t>sin(x)</t>
  </si>
  <si>
    <t>steps</t>
  </si>
  <si>
    <t>Wall time, s</t>
  </si>
  <si>
    <t>CPU time</t>
  </si>
  <si>
    <t>nn_params</t>
  </si>
  <si>
    <t>fbpinn_params</t>
  </si>
  <si>
    <t>exp3</t>
  </si>
  <si>
    <t>c*sin(o*x)</t>
  </si>
  <si>
    <t>exp4</t>
  </si>
  <si>
    <t>exp5</t>
  </si>
  <si>
    <t>(2, 10, 10, 2)</t>
  </si>
  <si>
    <t>exp6</t>
  </si>
  <si>
    <t>exp7</t>
  </si>
  <si>
    <t>exp8</t>
  </si>
  <si>
    <t>exp9</t>
  </si>
  <si>
    <t>exp10</t>
  </si>
  <si>
    <t>2h 42m</t>
  </si>
  <si>
    <t>2h 5m</t>
  </si>
  <si>
    <t>2h 37m</t>
  </si>
  <si>
    <t>1h 57m</t>
  </si>
  <si>
    <t>2h 40m</t>
  </si>
  <si>
    <t>3h 17m</t>
  </si>
  <si>
    <t>2h 34m</t>
  </si>
  <si>
    <t>1h 50m</t>
  </si>
  <si>
    <t>2h 52m</t>
  </si>
  <si>
    <t>2h 24m</t>
  </si>
  <si>
    <t>1h 58m</t>
  </si>
  <si>
    <t>3h 21m</t>
  </si>
  <si>
    <t>3h 15m</t>
  </si>
  <si>
    <t>exp11</t>
  </si>
  <si>
    <t>3h 28m</t>
  </si>
  <si>
    <t>3h 49m</t>
  </si>
  <si>
    <t>2h 36m</t>
  </si>
  <si>
    <t>2h 33m</t>
  </si>
  <si>
    <t>1h 49m</t>
  </si>
  <si>
    <t>exp12</t>
  </si>
  <si>
    <t>exp13</t>
  </si>
  <si>
    <t>exp7+</t>
  </si>
  <si>
    <t>exp9+</t>
  </si>
  <si>
    <t>exp14</t>
  </si>
  <si>
    <t>1h 56m</t>
  </si>
  <si>
    <t>3h 19m</t>
  </si>
  <si>
    <t>3h 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</si>
</sst>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E+00"/>
    <numFmt numFmtId="167" formatCode="0.0000E+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1" fontId="0" fillId="2" borderId="0" xfId="0" applyNumberFormat="1" applyFill="1"/>
    <xf numFmtId="164" fontId="0" fillId="2" borderId="0" xfId="0" applyNumberFormat="1" applyFill="1"/>
    <xf numFmtId="49" fontId="0" fillId="3" borderId="0" xfId="0" applyNumberFormat="1" applyFill="1"/>
    <xf numFmtId="1" fontId="0" fillId="3" borderId="0" xfId="0" applyNumberFormat="1" applyFill="1"/>
    <xf numFmtId="165" fontId="0" fillId="3" borderId="0" xfId="0" applyNumberFormat="1" applyFill="1"/>
    <xf numFmtId="165" fontId="0" fillId="3" borderId="0" xfId="0" applyNumberFormat="1" applyFont="1" applyFill="1"/>
    <xf numFmtId="49" fontId="0" fillId="3" borderId="0" xfId="0" applyNumberFormat="1" applyFont="1" applyFill="1"/>
    <xf numFmtId="166" fontId="0" fillId="3" borderId="0" xfId="0" applyNumberFormat="1" applyFill="1"/>
    <xf numFmtId="166" fontId="0" fillId="3" borderId="0" xfId="0" applyNumberFormat="1" applyFont="1" applyFill="1"/>
    <xf numFmtId="166" fontId="0" fillId="2" borderId="0" xfId="0" applyNumberFormat="1" applyFill="1"/>
    <xf numFmtId="166" fontId="0" fillId="2" borderId="0" xfId="0" applyNumberFormat="1" applyFont="1" applyFill="1"/>
    <xf numFmtId="49" fontId="0" fillId="3" borderId="0" xfId="0" applyNumberFormat="1" applyFont="1" applyFill="1" applyBorder="1"/>
    <xf numFmtId="49" fontId="0" fillId="3" borderId="0" xfId="0" applyNumberFormat="1" applyFill="1" applyBorder="1"/>
    <xf numFmtId="1" fontId="0" fillId="3" borderId="0" xfId="0" applyNumberFormat="1" applyFill="1" applyBorder="1"/>
    <xf numFmtId="166" fontId="0" fillId="2" borderId="0" xfId="0" applyNumberFormat="1" applyFont="1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166" fontId="0" fillId="2" borderId="0" xfId="0" applyNumberFormat="1" applyFill="1" applyBorder="1"/>
    <xf numFmtId="165" fontId="0" fillId="3" borderId="0" xfId="0" applyNumberFormat="1" applyFill="1" applyBorder="1"/>
    <xf numFmtId="166" fontId="0" fillId="3" borderId="0" xfId="0" applyNumberFormat="1" applyFill="1" applyBorder="1"/>
    <xf numFmtId="1" fontId="0" fillId="3" borderId="0" xfId="0" applyNumberFormat="1" applyFont="1" applyFill="1"/>
    <xf numFmtId="1" fontId="0" fillId="3" borderId="0" xfId="0" applyNumberFormat="1" applyFont="1" applyFill="1" applyBorder="1"/>
    <xf numFmtId="2" fontId="0" fillId="3" borderId="0" xfId="0" applyNumberFormat="1" applyFill="1"/>
    <xf numFmtId="2" fontId="0" fillId="3" borderId="0" xfId="0" applyNumberFormat="1" applyFont="1" applyFill="1"/>
    <xf numFmtId="2" fontId="0" fillId="3" borderId="0" xfId="0" applyNumberFormat="1" applyFill="1" applyBorder="1"/>
    <xf numFmtId="165" fontId="0" fillId="3" borderId="0" xfId="0" applyNumberFormat="1" applyFont="1" applyFill="1" applyBorder="1"/>
    <xf numFmtId="2" fontId="0" fillId="3" borderId="0" xfId="0" applyNumberFormat="1" applyFont="1" applyFill="1" applyBorder="1"/>
    <xf numFmtId="166" fontId="0" fillId="3" borderId="0" xfId="0" applyNumberFormat="1" applyFont="1" applyFill="1" applyBorder="1"/>
    <xf numFmtId="49" fontId="0" fillId="3" borderId="1" xfId="0" applyNumberFormat="1" applyFill="1" applyBorder="1"/>
    <xf numFmtId="1" fontId="0" fillId="3" borderId="2" xfId="0" applyNumberFormat="1" applyFill="1" applyBorder="1"/>
    <xf numFmtId="165" fontId="0" fillId="3" borderId="2" xfId="0" applyNumberFormat="1" applyFont="1" applyFill="1" applyBorder="1"/>
    <xf numFmtId="2" fontId="0" fillId="3" borderId="2" xfId="0" applyNumberFormat="1" applyFont="1" applyFill="1" applyBorder="1"/>
    <xf numFmtId="49" fontId="0" fillId="3" borderId="2" xfId="0" applyNumberFormat="1" applyFont="1" applyFill="1" applyBorder="1"/>
    <xf numFmtId="1" fontId="0" fillId="3" borderId="2" xfId="0" applyNumberFormat="1" applyFont="1" applyFill="1" applyBorder="1"/>
    <xf numFmtId="166" fontId="0" fillId="3" borderId="2" xfId="0" applyNumberFormat="1" applyFont="1" applyFill="1" applyBorder="1"/>
    <xf numFmtId="166" fontId="0" fillId="2" borderId="2" xfId="0" applyNumberFormat="1" applyFont="1" applyFill="1" applyBorder="1"/>
    <xf numFmtId="1" fontId="0" fillId="2" borderId="2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7" fontId="0" fillId="2" borderId="0" xfId="0" applyNumberFormat="1" applyFill="1"/>
    <xf numFmtId="164" fontId="0" fillId="0" borderId="0" xfId="0" applyNumberFormat="1" applyFill="1"/>
    <xf numFmtId="0" fontId="0" fillId="0" borderId="0" xfId="0" applyFill="1"/>
    <xf numFmtId="49" fontId="0" fillId="3" borderId="4" xfId="0" applyNumberFormat="1" applyFill="1" applyBorder="1"/>
    <xf numFmtId="1" fontId="0" fillId="3" borderId="4" xfId="0" applyNumberFormat="1" applyFill="1" applyBorder="1"/>
    <xf numFmtId="165" fontId="0" fillId="3" borderId="4" xfId="0" applyNumberFormat="1" applyFont="1" applyFill="1" applyBorder="1"/>
    <xf numFmtId="2" fontId="0" fillId="3" borderId="4" xfId="0" applyNumberFormat="1" applyFont="1" applyFill="1" applyBorder="1"/>
    <xf numFmtId="49" fontId="0" fillId="3" borderId="4" xfId="0" applyNumberFormat="1" applyFont="1" applyFill="1" applyBorder="1"/>
    <xf numFmtId="1" fontId="0" fillId="3" borderId="4" xfId="0" applyNumberFormat="1" applyFont="1" applyFill="1" applyBorder="1"/>
    <xf numFmtId="166" fontId="0" fillId="3" borderId="4" xfId="0" applyNumberFormat="1" applyFont="1" applyFill="1" applyBorder="1"/>
    <xf numFmtId="166" fontId="0" fillId="2" borderId="4" xfId="0" applyNumberFormat="1" applyFont="1" applyFill="1" applyBorder="1"/>
    <xf numFmtId="1" fontId="0" fillId="2" borderId="4" xfId="0" applyNumberFormat="1" applyFill="1" applyBorder="1"/>
    <xf numFmtId="164" fontId="0" fillId="2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8"/>
  <sheetViews>
    <sheetView tabSelected="1" zoomScaleNormal="100" workbookViewId="0">
      <selection activeCell="L20" sqref="L20"/>
    </sheetView>
  </sheetViews>
  <sheetFormatPr defaultRowHeight="15" x14ac:dyDescent="0.25"/>
  <cols>
    <col min="1" max="1" width="10" style="3" customWidth="1"/>
    <col min="2" max="7" width="9.140625" style="4"/>
    <col min="8" max="8" width="11.140625" style="4" customWidth="1"/>
    <col min="9" max="9" width="10.42578125" style="4" customWidth="1"/>
    <col min="10" max="10" width="12.5703125" style="5" customWidth="1"/>
    <col min="11" max="11" width="9.140625" style="23"/>
    <col min="12" max="12" width="14.5703125" style="3" customWidth="1"/>
    <col min="13" max="14" width="14.5703125" style="4" customWidth="1"/>
    <col min="15" max="15" width="10.7109375" style="3" customWidth="1"/>
    <col min="16" max="16" width="10.7109375" style="8" customWidth="1"/>
    <col min="17" max="17" width="10.7109375" style="10" customWidth="1"/>
    <col min="18" max="18" width="9.140625" style="1"/>
    <col min="19" max="19" width="13.28515625" style="2" customWidth="1"/>
    <col min="20" max="20" width="15.28515625" style="2" customWidth="1"/>
    <col min="21" max="22" width="14.5703125" style="2" customWidth="1"/>
    <col min="23" max="23" width="12.140625" style="2" customWidth="1"/>
    <col min="24" max="25" width="15.7109375" style="42" customWidth="1"/>
  </cols>
  <sheetData>
    <row r="1" spans="1:25" x14ac:dyDescent="0.25">
      <c r="A1" s="3" t="s">
        <v>12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5" t="s">
        <v>8</v>
      </c>
      <c r="K1" s="23" t="s">
        <v>9</v>
      </c>
      <c r="L1" s="3" t="s">
        <v>11</v>
      </c>
      <c r="M1" s="4" t="s">
        <v>27</v>
      </c>
      <c r="N1" s="4" t="s">
        <v>28</v>
      </c>
      <c r="O1" s="3" t="s">
        <v>10</v>
      </c>
      <c r="P1" s="8" t="s">
        <v>24</v>
      </c>
      <c r="Q1" s="10" t="s">
        <v>26</v>
      </c>
      <c r="R1" s="1" t="s">
        <v>25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41"/>
      <c r="Y1" s="41"/>
    </row>
    <row r="2" spans="1:25" x14ac:dyDescent="0.25">
      <c r="A2" s="3" t="s">
        <v>13</v>
      </c>
      <c r="B2" s="4">
        <v>-50</v>
      </c>
      <c r="C2" s="4">
        <v>50</v>
      </c>
      <c r="D2" s="4">
        <v>0</v>
      </c>
      <c r="E2" s="4">
        <v>10</v>
      </c>
      <c r="F2" s="4">
        <v>1000</v>
      </c>
      <c r="G2" s="4">
        <v>100</v>
      </c>
      <c r="H2" s="4">
        <v>40</v>
      </c>
      <c r="I2" s="4">
        <v>10</v>
      </c>
      <c r="J2" s="6">
        <v>1.5</v>
      </c>
      <c r="K2" s="24">
        <v>0.5</v>
      </c>
      <c r="L2" s="7" t="s">
        <v>21</v>
      </c>
      <c r="M2" s="21">
        <f>114</f>
        <v>114</v>
      </c>
      <c r="N2" s="21">
        <f t="shared" ref="N2:N8" si="0">H2*I2*M2</f>
        <v>45600</v>
      </c>
      <c r="O2" s="7" t="s">
        <v>23</v>
      </c>
      <c r="P2" s="9">
        <v>5000000</v>
      </c>
      <c r="Q2" s="11" t="s">
        <v>39</v>
      </c>
      <c r="R2" s="1" t="s">
        <v>40</v>
      </c>
      <c r="S2" s="2">
        <v>1.18178902300845</v>
      </c>
      <c r="T2" s="2">
        <v>1.0730606359130099</v>
      </c>
      <c r="U2" s="2">
        <v>1.4254546832841899</v>
      </c>
      <c r="V2" s="2">
        <v>1.2890319183094401</v>
      </c>
      <c r="W2" s="2">
        <v>2.7894387789483499E-2</v>
      </c>
    </row>
    <row r="3" spans="1:25" x14ac:dyDescent="0.25">
      <c r="A3" s="3" t="s">
        <v>14</v>
      </c>
      <c r="H3" s="4">
        <v>40</v>
      </c>
      <c r="I3" s="4">
        <v>10</v>
      </c>
      <c r="J3" s="6">
        <v>1.5</v>
      </c>
      <c r="K3" s="24">
        <v>0.5</v>
      </c>
      <c r="L3" s="7" t="s">
        <v>21</v>
      </c>
      <c r="M3" s="21">
        <f>114</f>
        <v>114</v>
      </c>
      <c r="N3" s="21">
        <f t="shared" si="0"/>
        <v>45600</v>
      </c>
      <c r="O3" s="7" t="s">
        <v>22</v>
      </c>
      <c r="P3" s="9">
        <v>5000000</v>
      </c>
      <c r="Q3" s="11" t="s">
        <v>41</v>
      </c>
      <c r="R3" s="1" t="s">
        <v>42</v>
      </c>
      <c r="S3" s="2">
        <v>5.3091839770012603</v>
      </c>
      <c r="T3" s="2">
        <v>4.9216559553258898</v>
      </c>
      <c r="U3" s="2">
        <v>5.6551728969586197</v>
      </c>
      <c r="V3" s="2">
        <v>5.2351911759601997</v>
      </c>
      <c r="W3" s="2">
        <v>3.9135708818067501E-2</v>
      </c>
    </row>
    <row r="4" spans="1:25" x14ac:dyDescent="0.25">
      <c r="A4" s="3" t="s">
        <v>29</v>
      </c>
      <c r="H4" s="4">
        <v>40</v>
      </c>
      <c r="I4" s="4">
        <v>10</v>
      </c>
      <c r="J4" s="6">
        <v>1.5</v>
      </c>
      <c r="K4" s="24">
        <v>0.5</v>
      </c>
      <c r="L4" s="7" t="s">
        <v>21</v>
      </c>
      <c r="M4" s="21">
        <f>114+18*2</f>
        <v>150</v>
      </c>
      <c r="N4" s="21">
        <f t="shared" si="0"/>
        <v>60000</v>
      </c>
      <c r="O4" s="7" t="s">
        <v>30</v>
      </c>
      <c r="P4" s="9">
        <v>5000000</v>
      </c>
      <c r="Q4" s="11" t="s">
        <v>44</v>
      </c>
      <c r="R4" s="1" t="s">
        <v>43</v>
      </c>
      <c r="S4" s="2">
        <v>1.1809128176905901</v>
      </c>
      <c r="T4" s="2">
        <v>1.04191210101285</v>
      </c>
      <c r="U4" s="2">
        <v>1.13599911971681</v>
      </c>
      <c r="V4" s="2">
        <v>1.00557363320114</v>
      </c>
      <c r="W4" s="2">
        <v>2.00174474296285E-2</v>
      </c>
    </row>
    <row r="5" spans="1:25" x14ac:dyDescent="0.25">
      <c r="A5" s="3" t="s">
        <v>31</v>
      </c>
      <c r="H5" s="4">
        <v>40</v>
      </c>
      <c r="I5" s="4">
        <v>10</v>
      </c>
      <c r="J5" s="6">
        <v>1.5</v>
      </c>
      <c r="K5" s="24">
        <v>0.5</v>
      </c>
      <c r="L5" s="7" t="s">
        <v>20</v>
      </c>
      <c r="M5" s="21">
        <f>57</f>
        <v>57</v>
      </c>
      <c r="N5" s="21">
        <f t="shared" si="0"/>
        <v>22800</v>
      </c>
      <c r="O5" s="7" t="s">
        <v>23</v>
      </c>
      <c r="P5" s="9">
        <v>5000000</v>
      </c>
      <c r="Q5" s="11" t="s">
        <v>45</v>
      </c>
      <c r="R5" s="1" t="s">
        <v>46</v>
      </c>
      <c r="S5" s="2">
        <v>1.39412887814032</v>
      </c>
      <c r="T5" s="2">
        <v>1.25649784693236</v>
      </c>
      <c r="U5" s="2">
        <v>1.83463405765103</v>
      </c>
      <c r="V5" s="2">
        <v>1.67925574042878</v>
      </c>
      <c r="W5" s="2">
        <v>5.3547306799750997E-2</v>
      </c>
    </row>
    <row r="6" spans="1:25" x14ac:dyDescent="0.25">
      <c r="A6" s="3" t="s">
        <v>32</v>
      </c>
      <c r="H6" s="4">
        <v>40</v>
      </c>
      <c r="I6" s="4">
        <v>10</v>
      </c>
      <c r="J6" s="6">
        <v>1.5</v>
      </c>
      <c r="K6" s="24">
        <v>0.5</v>
      </c>
      <c r="L6" s="7" t="s">
        <v>33</v>
      </c>
      <c r="M6" s="21">
        <f>162</f>
        <v>162</v>
      </c>
      <c r="N6" s="21">
        <f t="shared" si="0"/>
        <v>64800</v>
      </c>
      <c r="O6" s="7" t="s">
        <v>23</v>
      </c>
      <c r="P6" s="9">
        <v>5000000</v>
      </c>
      <c r="Q6" s="11" t="s">
        <v>47</v>
      </c>
      <c r="R6" s="1" t="s">
        <v>48</v>
      </c>
      <c r="S6" s="2">
        <v>1.41242761514074</v>
      </c>
      <c r="T6" s="2">
        <v>1.3270890441501699</v>
      </c>
      <c r="U6" s="2">
        <v>1.60430567183574</v>
      </c>
      <c r="V6" s="2">
        <v>1.52180662191442</v>
      </c>
      <c r="W6" s="2">
        <v>1.9601178813920199E-2</v>
      </c>
    </row>
    <row r="7" spans="1:25" ht="15.75" thickBot="1" x14ac:dyDescent="0.3">
      <c r="A7" s="3" t="s">
        <v>34</v>
      </c>
      <c r="H7" s="4">
        <v>40</v>
      </c>
      <c r="I7" s="4">
        <v>10</v>
      </c>
      <c r="J7" s="6">
        <v>1.2</v>
      </c>
      <c r="K7" s="24">
        <v>0.5</v>
      </c>
      <c r="L7" s="7" t="s">
        <v>21</v>
      </c>
      <c r="M7" s="21">
        <f>114</f>
        <v>114</v>
      </c>
      <c r="N7" s="21">
        <f t="shared" si="0"/>
        <v>45600</v>
      </c>
      <c r="O7" s="7" t="s">
        <v>23</v>
      </c>
      <c r="P7" s="9">
        <v>5000000</v>
      </c>
      <c r="Q7" s="11" t="s">
        <v>41</v>
      </c>
      <c r="R7" s="1" t="s">
        <v>49</v>
      </c>
      <c r="S7" s="2">
        <v>1.6047609920841299</v>
      </c>
      <c r="T7" s="2">
        <v>0.85424996414340804</v>
      </c>
      <c r="U7" s="2">
        <v>1.6257033353763499</v>
      </c>
      <c r="V7" s="2">
        <v>0.81111600046803101</v>
      </c>
      <c r="W7" s="2">
        <v>2.3253018426635599E-2</v>
      </c>
    </row>
    <row r="8" spans="1:25" ht="15.75" thickBot="1" x14ac:dyDescent="0.3">
      <c r="A8" s="29" t="s">
        <v>35</v>
      </c>
      <c r="B8" s="30"/>
      <c r="C8" s="30"/>
      <c r="D8" s="30"/>
      <c r="E8" s="30"/>
      <c r="F8" s="30"/>
      <c r="G8" s="30"/>
      <c r="H8" s="30">
        <v>40</v>
      </c>
      <c r="I8" s="30">
        <v>10</v>
      </c>
      <c r="J8" s="31">
        <v>2</v>
      </c>
      <c r="K8" s="32">
        <v>0.5</v>
      </c>
      <c r="L8" s="33" t="s">
        <v>21</v>
      </c>
      <c r="M8" s="34">
        <f>114</f>
        <v>114</v>
      </c>
      <c r="N8" s="34">
        <f t="shared" si="0"/>
        <v>45600</v>
      </c>
      <c r="O8" s="33" t="s">
        <v>23</v>
      </c>
      <c r="P8" s="35">
        <v>5000000</v>
      </c>
      <c r="Q8" s="36" t="s">
        <v>50</v>
      </c>
      <c r="R8" s="37" t="s">
        <v>51</v>
      </c>
      <c r="S8" s="38">
        <v>0.36631894417495497</v>
      </c>
      <c r="T8" s="38">
        <v>0.13479190980053499</v>
      </c>
      <c r="U8" s="38">
        <v>0.38675101258336803</v>
      </c>
      <c r="V8" s="38">
        <v>0.16668733929134</v>
      </c>
      <c r="W8" s="39">
        <v>4.5966294346059004E-3</v>
      </c>
    </row>
    <row r="9" spans="1:25" ht="15.75" thickBot="1" x14ac:dyDescent="0.3">
      <c r="A9" s="13" t="s">
        <v>36</v>
      </c>
      <c r="B9" s="14"/>
      <c r="C9" s="14"/>
      <c r="D9" s="14"/>
      <c r="E9" s="14"/>
      <c r="F9" s="14"/>
      <c r="G9" s="14"/>
      <c r="H9" s="14">
        <v>40</v>
      </c>
      <c r="I9" s="14">
        <v>10</v>
      </c>
      <c r="J9" s="26">
        <v>2.2000000000000002</v>
      </c>
      <c r="K9" s="27">
        <v>0.5</v>
      </c>
      <c r="L9" s="12" t="s">
        <v>21</v>
      </c>
      <c r="M9" s="22">
        <f>114</f>
        <v>114</v>
      </c>
      <c r="N9" s="22">
        <f t="shared" ref="N9" si="1">H9*I9*M9</f>
        <v>45600</v>
      </c>
      <c r="O9" s="12" t="s">
        <v>23</v>
      </c>
      <c r="P9" s="28">
        <v>5000000</v>
      </c>
      <c r="Q9" s="10" t="s">
        <v>53</v>
      </c>
      <c r="R9" s="1" t="s">
        <v>54</v>
      </c>
      <c r="S9" s="40">
        <v>10475215220.4492</v>
      </c>
      <c r="T9" s="40">
        <v>2304533576.7912402</v>
      </c>
      <c r="U9" s="40">
        <v>265577377.96590799</v>
      </c>
      <c r="V9" s="40">
        <v>33360529.7098989</v>
      </c>
      <c r="W9" s="40">
        <v>4802.3181223473503</v>
      </c>
    </row>
    <row r="10" spans="1:25" ht="15.75" thickBot="1" x14ac:dyDescent="0.3">
      <c r="A10" s="29" t="s">
        <v>37</v>
      </c>
      <c r="B10" s="30"/>
      <c r="C10" s="30"/>
      <c r="D10" s="30"/>
      <c r="E10" s="30"/>
      <c r="F10" s="30"/>
      <c r="G10" s="30"/>
      <c r="H10" s="30">
        <v>40</v>
      </c>
      <c r="I10" s="30">
        <v>20</v>
      </c>
      <c r="J10" s="31">
        <v>2</v>
      </c>
      <c r="K10" s="32">
        <v>0.5</v>
      </c>
      <c r="L10" s="33" t="s">
        <v>21</v>
      </c>
      <c r="M10" s="34">
        <f>114</f>
        <v>114</v>
      </c>
      <c r="N10" s="34">
        <f>H10*I10*M10</f>
        <v>91200</v>
      </c>
      <c r="O10" s="33" t="s">
        <v>23</v>
      </c>
      <c r="P10" s="35">
        <v>5000000</v>
      </c>
      <c r="Q10" s="36" t="s">
        <v>55</v>
      </c>
      <c r="R10" s="37" t="s">
        <v>42</v>
      </c>
      <c r="S10" s="38">
        <v>0.17239311785969899</v>
      </c>
      <c r="T10" s="38">
        <v>8.0304091645410303E-2</v>
      </c>
      <c r="U10" s="38">
        <v>0.23214356213394999</v>
      </c>
      <c r="V10" s="38">
        <v>0.120612284934564</v>
      </c>
      <c r="W10" s="39">
        <v>2.7570503721413399E-3</v>
      </c>
    </row>
    <row r="11" spans="1:25" x14ac:dyDescent="0.25">
      <c r="A11" s="3" t="s">
        <v>38</v>
      </c>
      <c r="H11" s="4">
        <v>40</v>
      </c>
      <c r="I11" s="4">
        <v>20</v>
      </c>
      <c r="J11" s="6">
        <v>2</v>
      </c>
      <c r="K11" s="24">
        <v>0.5</v>
      </c>
      <c r="L11" s="7" t="s">
        <v>20</v>
      </c>
      <c r="M11" s="21">
        <f>57</f>
        <v>57</v>
      </c>
      <c r="N11" s="21">
        <f>H11*I11*M11</f>
        <v>45600</v>
      </c>
      <c r="O11" s="7" t="s">
        <v>23</v>
      </c>
      <c r="P11" s="9">
        <v>5000000</v>
      </c>
      <c r="Q11" s="15" t="s">
        <v>56</v>
      </c>
      <c r="R11" s="16" t="s">
        <v>57</v>
      </c>
      <c r="S11" s="17">
        <v>0.54745786498793203</v>
      </c>
      <c r="T11" s="17">
        <v>0.371245583244732</v>
      </c>
      <c r="U11" s="17">
        <v>0.524915444648973</v>
      </c>
      <c r="V11" s="17">
        <v>0.36464703356378098</v>
      </c>
      <c r="W11" s="17">
        <v>5.0508346818064096E-3</v>
      </c>
    </row>
    <row r="12" spans="1:25" x14ac:dyDescent="0.25">
      <c r="A12" s="13" t="s">
        <v>52</v>
      </c>
      <c r="B12" s="14"/>
      <c r="C12" s="14"/>
      <c r="D12" s="14"/>
      <c r="E12" s="14"/>
      <c r="F12" s="14"/>
      <c r="G12" s="14"/>
      <c r="H12" s="14">
        <v>40</v>
      </c>
      <c r="I12" s="14">
        <v>30</v>
      </c>
      <c r="J12" s="26">
        <v>2</v>
      </c>
      <c r="K12" s="27">
        <v>0.5</v>
      </c>
      <c r="L12" s="12" t="s">
        <v>21</v>
      </c>
      <c r="M12" s="22">
        <f>114</f>
        <v>114</v>
      </c>
      <c r="N12" s="22">
        <f t="shared" ref="N12" si="2">H12*I12*M12</f>
        <v>136800</v>
      </c>
      <c r="O12" s="12" t="s">
        <v>23</v>
      </c>
      <c r="P12" s="28">
        <v>5000000</v>
      </c>
      <c r="Q12" s="15" t="s">
        <v>56</v>
      </c>
      <c r="R12" s="16" t="s">
        <v>46</v>
      </c>
      <c r="S12" s="17">
        <v>2.0421081946166901</v>
      </c>
      <c r="T12" s="17">
        <v>0.40202262064740302</v>
      </c>
      <c r="U12" s="17">
        <v>2.0881629393361498</v>
      </c>
      <c r="V12" s="17">
        <v>0.42990687196331101</v>
      </c>
      <c r="W12" s="17">
        <v>7.5893790687414104E-3</v>
      </c>
    </row>
    <row r="13" spans="1:25" x14ac:dyDescent="0.25">
      <c r="A13" s="13" t="s">
        <v>58</v>
      </c>
      <c r="B13" s="14"/>
      <c r="C13" s="14"/>
      <c r="D13" s="14"/>
      <c r="E13" s="14"/>
      <c r="F13" s="14"/>
      <c r="G13" s="14"/>
      <c r="H13" s="14">
        <v>40</v>
      </c>
      <c r="I13" s="14">
        <v>30</v>
      </c>
      <c r="J13" s="26">
        <v>2</v>
      </c>
      <c r="K13" s="27">
        <v>0.5</v>
      </c>
      <c r="L13" s="12" t="s">
        <v>20</v>
      </c>
      <c r="M13" s="22">
        <f>57</f>
        <v>57</v>
      </c>
      <c r="N13" s="22">
        <f t="shared" ref="N13" si="3">H13*I13*M13</f>
        <v>68400</v>
      </c>
      <c r="O13" s="12" t="s">
        <v>23</v>
      </c>
      <c r="P13" s="28">
        <v>5000000</v>
      </c>
      <c r="Q13" s="15" t="s">
        <v>56</v>
      </c>
      <c r="R13" s="16" t="s">
        <v>46</v>
      </c>
      <c r="S13" s="17">
        <v>1.40232242701933</v>
      </c>
      <c r="T13" s="17">
        <v>0.478393572990364</v>
      </c>
      <c r="U13" s="17">
        <v>1.6211148189540601</v>
      </c>
      <c r="V13" s="17">
        <v>0.60167388051441195</v>
      </c>
      <c r="W13" s="17">
        <v>1.68223106523329E-2</v>
      </c>
    </row>
    <row r="14" spans="1:25" x14ac:dyDescent="0.25">
      <c r="A14" s="13" t="s">
        <v>59</v>
      </c>
      <c r="B14" s="14"/>
      <c r="C14" s="14"/>
      <c r="D14" s="14"/>
      <c r="E14" s="14"/>
      <c r="F14" s="14"/>
      <c r="G14" s="14"/>
      <c r="H14" s="14">
        <v>20</v>
      </c>
      <c r="I14" s="14">
        <v>30</v>
      </c>
      <c r="J14" s="26">
        <v>2</v>
      </c>
      <c r="K14" s="27">
        <v>0.5</v>
      </c>
      <c r="L14" s="12" t="s">
        <v>21</v>
      </c>
      <c r="M14" s="22">
        <f>114</f>
        <v>114</v>
      </c>
      <c r="N14" s="22">
        <f t="shared" ref="N14" si="4">H14*I14*M14</f>
        <v>68400</v>
      </c>
      <c r="O14" s="12" t="s">
        <v>23</v>
      </c>
      <c r="P14" s="28">
        <v>5000000</v>
      </c>
      <c r="Q14" s="15" t="s">
        <v>45</v>
      </c>
      <c r="R14" s="16" t="s">
        <v>46</v>
      </c>
      <c r="S14" s="17">
        <v>5.7276835669342798</v>
      </c>
      <c r="T14" s="17">
        <v>1.3526275874584299</v>
      </c>
      <c r="U14" s="17">
        <v>5.38901438753539</v>
      </c>
      <c r="V14" s="17">
        <v>1.2693132060122301</v>
      </c>
      <c r="W14" s="17">
        <v>1.33122992025231E-2</v>
      </c>
    </row>
    <row r="15" spans="1:25" x14ac:dyDescent="0.25">
      <c r="A15" s="13" t="s">
        <v>62</v>
      </c>
      <c r="B15" s="14"/>
      <c r="C15" s="14"/>
      <c r="D15" s="14"/>
      <c r="E15" s="14"/>
      <c r="F15" s="14"/>
      <c r="G15" s="14"/>
      <c r="H15" s="14">
        <v>20</v>
      </c>
      <c r="I15" s="14">
        <v>30</v>
      </c>
      <c r="J15" s="26">
        <v>2</v>
      </c>
      <c r="K15" s="27">
        <v>0.5</v>
      </c>
      <c r="L15" s="12" t="s">
        <v>33</v>
      </c>
      <c r="M15" s="22">
        <f>162</f>
        <v>162</v>
      </c>
      <c r="N15" s="22">
        <f t="shared" ref="N15" si="5">H15*I15*M15</f>
        <v>97200</v>
      </c>
      <c r="O15" s="12" t="s">
        <v>23</v>
      </c>
      <c r="P15" s="28">
        <v>5000000</v>
      </c>
      <c r="Q15" s="15" t="s">
        <v>41</v>
      </c>
      <c r="R15" s="16" t="s">
        <v>63</v>
      </c>
      <c r="S15" s="17">
        <v>4.2281593114698897</v>
      </c>
      <c r="T15" s="17">
        <v>0.56105739271958299</v>
      </c>
      <c r="U15" s="17">
        <v>4.1613431912383696</v>
      </c>
      <c r="V15" s="17">
        <v>0.48976449930445798</v>
      </c>
      <c r="W15" s="17">
        <v>1.27787498135824E-2</v>
      </c>
    </row>
    <row r="16" spans="1:25" x14ac:dyDescent="0.25">
      <c r="A16" s="43" t="s">
        <v>60</v>
      </c>
      <c r="B16" s="44">
        <v>-200</v>
      </c>
      <c r="C16" s="44">
        <v>200</v>
      </c>
      <c r="D16" s="44">
        <v>0</v>
      </c>
      <c r="E16" s="44">
        <v>10</v>
      </c>
      <c r="F16" s="44">
        <v>1000</v>
      </c>
      <c r="G16" s="44">
        <v>100</v>
      </c>
      <c r="H16" s="44">
        <v>40</v>
      </c>
      <c r="I16" s="44">
        <v>10</v>
      </c>
      <c r="J16" s="45">
        <v>2</v>
      </c>
      <c r="K16" s="46">
        <v>0.5</v>
      </c>
      <c r="L16" s="47" t="s">
        <v>21</v>
      </c>
      <c r="M16" s="48">
        <f>114</f>
        <v>114</v>
      </c>
      <c r="N16" s="48">
        <f>H16*I16*M16</f>
        <v>45600</v>
      </c>
      <c r="O16" s="47" t="s">
        <v>23</v>
      </c>
      <c r="P16" s="49">
        <v>5000000</v>
      </c>
      <c r="Q16" s="50" t="s">
        <v>64</v>
      </c>
      <c r="R16" s="51" t="s">
        <v>65</v>
      </c>
      <c r="S16" s="52">
        <v>1.58233709667704</v>
      </c>
      <c r="T16" s="52">
        <v>1.33264932588068</v>
      </c>
      <c r="U16" s="52">
        <v>1.9550359073158801</v>
      </c>
      <c r="V16" s="52">
        <v>1.66707482368021</v>
      </c>
      <c r="W16" s="52">
        <v>2.4929205673067199E-2</v>
      </c>
    </row>
    <row r="17" spans="1:23" x14ac:dyDescent="0.25">
      <c r="A17" s="13" t="s">
        <v>61</v>
      </c>
      <c r="B17" s="14"/>
      <c r="C17" s="14"/>
      <c r="D17" s="14"/>
      <c r="E17" s="14"/>
      <c r="F17" s="14"/>
      <c r="G17" s="14"/>
      <c r="H17" s="14">
        <v>40</v>
      </c>
      <c r="I17" s="14">
        <v>20</v>
      </c>
      <c r="J17" s="26">
        <v>2</v>
      </c>
      <c r="K17" s="27">
        <v>0.5</v>
      </c>
      <c r="L17" s="12" t="s">
        <v>21</v>
      </c>
      <c r="M17" s="22">
        <f>114</f>
        <v>114</v>
      </c>
      <c r="N17" s="22">
        <f>H17*I17*M17</f>
        <v>91200</v>
      </c>
      <c r="O17" s="12" t="s">
        <v>23</v>
      </c>
      <c r="P17" s="28">
        <v>5000000</v>
      </c>
      <c r="Q17" s="15" t="s">
        <v>55</v>
      </c>
      <c r="R17" s="16" t="s">
        <v>42</v>
      </c>
      <c r="S17" s="17">
        <v>0.93281473711913099</v>
      </c>
      <c r="T17" s="17">
        <v>0.78989363175385297</v>
      </c>
      <c r="U17" s="17">
        <v>1.1221044367931201</v>
      </c>
      <c r="V17" s="17">
        <v>0.97463483377551097</v>
      </c>
      <c r="W17" s="17">
        <v>1.5192826835533401E-2</v>
      </c>
    </row>
    <row r="18" spans="1:23" x14ac:dyDescent="0.25">
      <c r="A18" s="13"/>
      <c r="B18" s="14"/>
      <c r="C18" s="14"/>
      <c r="D18" s="14"/>
      <c r="E18" s="14"/>
      <c r="F18" s="14"/>
      <c r="G18" s="14"/>
      <c r="H18" s="14"/>
      <c r="I18" s="14"/>
      <c r="J18" s="26"/>
      <c r="K18" s="27"/>
      <c r="L18" s="12"/>
      <c r="M18" s="22"/>
      <c r="N18" s="22"/>
      <c r="O18" s="12"/>
      <c r="P18" s="28"/>
      <c r="Q18" s="15"/>
      <c r="R18" s="16"/>
      <c r="S18" s="17"/>
      <c r="T18" s="17"/>
      <c r="U18" s="17"/>
      <c r="V18" s="17"/>
      <c r="W18" s="17"/>
    </row>
    <row r="19" spans="1:23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26"/>
      <c r="K19" s="27"/>
      <c r="L19" s="12"/>
      <c r="M19" s="22"/>
      <c r="N19" s="22"/>
      <c r="O19" s="12"/>
      <c r="P19" s="28"/>
      <c r="Q19" s="18"/>
      <c r="R19" s="16"/>
      <c r="S19" s="17"/>
      <c r="T19" s="17"/>
      <c r="U19" s="17"/>
      <c r="V19" s="17"/>
      <c r="W19" s="17"/>
    </row>
    <row r="20" spans="1:23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26"/>
      <c r="K20" s="27"/>
      <c r="L20" s="12"/>
      <c r="M20" s="22"/>
      <c r="N20" s="22"/>
      <c r="O20" s="12"/>
      <c r="P20" s="28"/>
      <c r="Q20" s="18"/>
      <c r="R20" s="16"/>
      <c r="S20" s="17"/>
      <c r="T20" s="17"/>
      <c r="U20" s="17"/>
      <c r="V20" s="17"/>
      <c r="W20" s="17"/>
    </row>
    <row r="21" spans="1:23" x14ac:dyDescent="0.25">
      <c r="A21" s="13"/>
      <c r="B21" s="14"/>
      <c r="C21" s="14"/>
      <c r="D21" s="14"/>
      <c r="E21" s="14"/>
      <c r="F21" s="14"/>
      <c r="G21" s="14"/>
      <c r="H21" s="14"/>
      <c r="I21" s="14"/>
      <c r="J21" s="26"/>
      <c r="K21" s="27"/>
      <c r="L21" s="12"/>
      <c r="M21" s="22"/>
      <c r="N21" s="22"/>
      <c r="O21" s="12"/>
      <c r="P21" s="28"/>
      <c r="Q21" s="18"/>
      <c r="R21" s="16"/>
      <c r="S21" s="17"/>
      <c r="T21" s="17"/>
      <c r="U21" s="17"/>
      <c r="V21" s="17"/>
      <c r="W21" s="17"/>
    </row>
    <row r="22" spans="1:23" x14ac:dyDescent="0.25">
      <c r="A22" s="13"/>
      <c r="B22" s="14"/>
      <c r="C22" s="14"/>
      <c r="D22" s="14"/>
      <c r="E22" s="14"/>
      <c r="F22" s="14"/>
      <c r="G22" s="14"/>
      <c r="H22" s="14"/>
      <c r="I22" s="14"/>
      <c r="J22" s="26"/>
      <c r="K22" s="27"/>
      <c r="L22" s="12"/>
      <c r="M22" s="22"/>
      <c r="N22" s="22"/>
      <c r="O22" s="12"/>
      <c r="P22" s="28"/>
      <c r="Q22" s="18"/>
      <c r="R22" s="16"/>
      <c r="S22" s="17"/>
      <c r="T22" s="17"/>
      <c r="U22" s="17"/>
      <c r="V22" s="17"/>
      <c r="W22" s="17"/>
    </row>
    <row r="23" spans="1:23" x14ac:dyDescent="0.25">
      <c r="A23" s="13"/>
      <c r="B23" s="14"/>
      <c r="C23" s="14"/>
      <c r="D23" s="14"/>
      <c r="E23" s="14"/>
      <c r="F23" s="14"/>
      <c r="G23" s="14"/>
      <c r="H23" s="14"/>
      <c r="I23" s="14"/>
      <c r="J23" s="26"/>
      <c r="K23" s="27"/>
      <c r="L23" s="12"/>
      <c r="M23" s="22"/>
      <c r="N23" s="22"/>
      <c r="O23" s="12"/>
      <c r="P23" s="28"/>
      <c r="Q23" s="18"/>
      <c r="R23" s="16"/>
      <c r="S23" s="17"/>
      <c r="T23" s="17"/>
      <c r="U23" s="17"/>
      <c r="V23" s="17"/>
      <c r="W23" s="17"/>
    </row>
    <row r="24" spans="1:23" x14ac:dyDescent="0.25">
      <c r="A24" s="13"/>
      <c r="B24" s="14"/>
      <c r="C24" s="14"/>
      <c r="D24" s="14"/>
      <c r="E24" s="14"/>
      <c r="F24" s="14"/>
      <c r="G24" s="14"/>
      <c r="H24" s="14"/>
      <c r="I24" s="14"/>
      <c r="J24" s="26"/>
      <c r="K24" s="27"/>
      <c r="L24" s="12"/>
      <c r="M24" s="22"/>
      <c r="N24" s="22"/>
      <c r="O24" s="12"/>
      <c r="P24" s="28"/>
      <c r="Q24" s="18"/>
      <c r="R24" s="16"/>
      <c r="S24" s="17"/>
      <c r="T24" s="17"/>
      <c r="U24" s="17"/>
      <c r="V24" s="17"/>
      <c r="W24" s="17"/>
    </row>
    <row r="25" spans="1:23" x14ac:dyDescent="0.25">
      <c r="A25" s="13"/>
      <c r="B25" s="14"/>
      <c r="C25" s="14"/>
      <c r="D25" s="14"/>
      <c r="E25" s="14"/>
      <c r="F25" s="14"/>
      <c r="G25" s="14"/>
      <c r="H25" s="14"/>
      <c r="I25" s="14"/>
      <c r="J25" s="26"/>
      <c r="K25" s="27"/>
      <c r="L25" s="12"/>
      <c r="M25" s="22"/>
      <c r="N25" s="22"/>
      <c r="O25" s="12"/>
      <c r="P25" s="28"/>
      <c r="Q25" s="18"/>
      <c r="R25" s="16"/>
      <c r="S25" s="17"/>
      <c r="T25" s="17"/>
      <c r="U25" s="17"/>
      <c r="V25" s="17"/>
      <c r="W25" s="17"/>
    </row>
    <row r="26" spans="1:23" x14ac:dyDescent="0.25">
      <c r="A26" s="13"/>
      <c r="B26" s="14"/>
      <c r="C26" s="14"/>
      <c r="D26" s="14"/>
      <c r="E26" s="14"/>
      <c r="F26" s="14"/>
      <c r="G26" s="14"/>
      <c r="H26" s="14"/>
      <c r="I26" s="14"/>
      <c r="J26" s="26"/>
      <c r="K26" s="27"/>
      <c r="L26" s="12"/>
      <c r="M26" s="22"/>
      <c r="N26" s="22"/>
      <c r="O26" s="12"/>
      <c r="P26" s="28"/>
      <c r="Q26" s="18"/>
      <c r="R26" s="16"/>
      <c r="S26" s="17"/>
      <c r="T26" s="17"/>
      <c r="U26" s="17"/>
      <c r="V26" s="17"/>
      <c r="W26" s="17"/>
    </row>
    <row r="27" spans="1:23" x14ac:dyDescent="0.25">
      <c r="A27" s="13"/>
      <c r="B27" s="14"/>
      <c r="C27" s="14"/>
      <c r="D27" s="14"/>
      <c r="E27" s="14"/>
      <c r="F27" s="14"/>
      <c r="G27" s="14"/>
      <c r="H27" s="14"/>
      <c r="I27" s="14"/>
      <c r="J27" s="26"/>
      <c r="K27" s="27"/>
      <c r="L27" s="12"/>
      <c r="M27" s="22"/>
      <c r="N27" s="22"/>
      <c r="O27" s="12"/>
      <c r="P27" s="28"/>
      <c r="Q27" s="18"/>
      <c r="R27" s="16"/>
      <c r="S27" s="17"/>
      <c r="T27" s="17"/>
      <c r="U27" s="17"/>
      <c r="V27" s="17"/>
      <c r="W27" s="17"/>
    </row>
    <row r="28" spans="1:23" x14ac:dyDescent="0.25">
      <c r="A28" s="13"/>
      <c r="B28" s="14"/>
      <c r="C28" s="14"/>
      <c r="D28" s="14"/>
      <c r="E28" s="14"/>
      <c r="F28" s="14"/>
      <c r="G28" s="14"/>
      <c r="H28" s="14"/>
      <c r="I28" s="14"/>
      <c r="J28" s="26"/>
      <c r="K28" s="27"/>
      <c r="L28" s="12"/>
      <c r="M28" s="22"/>
      <c r="N28" s="22"/>
      <c r="O28" s="12"/>
      <c r="P28" s="28"/>
      <c r="Q28" s="18"/>
      <c r="R28" s="16"/>
      <c r="S28" s="17"/>
      <c r="T28" s="17"/>
      <c r="U28" s="17"/>
      <c r="V28" s="17"/>
      <c r="W28" s="17"/>
    </row>
    <row r="29" spans="1:23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9"/>
      <c r="K29" s="25"/>
      <c r="L29" s="13"/>
      <c r="M29" s="14"/>
      <c r="N29" s="14"/>
      <c r="O29" s="13"/>
      <c r="P29" s="20"/>
      <c r="Q29" s="18"/>
      <c r="R29" s="16"/>
      <c r="S29" s="17"/>
      <c r="T29" s="17"/>
      <c r="U29" s="17"/>
      <c r="V29" s="17"/>
      <c r="W29" s="17"/>
    </row>
    <row r="30" spans="1:23" x14ac:dyDescent="0.25">
      <c r="A30" s="13"/>
      <c r="B30" s="14"/>
      <c r="C30" s="14"/>
      <c r="D30" s="14"/>
      <c r="E30" s="14"/>
      <c r="F30" s="14"/>
      <c r="G30" s="14"/>
      <c r="H30" s="14"/>
      <c r="I30" s="14"/>
      <c r="J30" s="19"/>
      <c r="K30" s="25"/>
      <c r="L30" s="13"/>
      <c r="M30" s="14"/>
      <c r="N30" s="14"/>
      <c r="O30" s="13"/>
      <c r="P30" s="20"/>
      <c r="Q30" s="18"/>
      <c r="R30" s="16"/>
      <c r="S30" s="17"/>
      <c r="T30" s="17"/>
      <c r="U30" s="17"/>
      <c r="V30" s="17"/>
      <c r="W30" s="17"/>
    </row>
    <row r="31" spans="1:23" x14ac:dyDescent="0.25">
      <c r="A31" s="13"/>
      <c r="B31" s="14"/>
      <c r="C31" s="14"/>
      <c r="D31" s="14"/>
      <c r="E31" s="14"/>
      <c r="F31" s="14"/>
      <c r="G31" s="14"/>
      <c r="H31" s="14"/>
      <c r="I31" s="14"/>
      <c r="J31" s="19"/>
      <c r="K31" s="25"/>
      <c r="L31" s="13"/>
      <c r="M31" s="14"/>
      <c r="N31" s="14"/>
      <c r="O31" s="13"/>
      <c r="P31" s="20"/>
      <c r="Q31" s="18"/>
      <c r="R31" s="16"/>
      <c r="S31" s="17"/>
      <c r="T31" s="17"/>
      <c r="U31" s="17"/>
      <c r="V31" s="17"/>
      <c r="W31" s="17"/>
    </row>
    <row r="32" spans="1:23" x14ac:dyDescent="0.25">
      <c r="A32" s="13"/>
      <c r="B32" s="14"/>
      <c r="C32" s="14"/>
      <c r="D32" s="14"/>
      <c r="E32" s="14"/>
      <c r="F32" s="14"/>
      <c r="G32" s="14"/>
      <c r="H32" s="14"/>
      <c r="I32" s="14"/>
      <c r="J32" s="19"/>
      <c r="K32" s="25"/>
      <c r="L32" s="13"/>
      <c r="M32" s="14"/>
      <c r="N32" s="14"/>
      <c r="O32" s="13"/>
      <c r="P32" s="20"/>
      <c r="Q32" s="18"/>
      <c r="R32" s="16"/>
      <c r="S32" s="17"/>
      <c r="T32" s="17"/>
      <c r="U32" s="17"/>
      <c r="V32" s="17"/>
      <c r="W32" s="17"/>
    </row>
    <row r="33" spans="1:23" x14ac:dyDescent="0.25">
      <c r="A33" s="13"/>
      <c r="B33" s="14"/>
      <c r="C33" s="14"/>
      <c r="D33" s="14"/>
      <c r="E33" s="14"/>
      <c r="F33" s="14"/>
      <c r="G33" s="14"/>
      <c r="H33" s="14"/>
      <c r="I33" s="14"/>
      <c r="J33" s="19"/>
      <c r="K33" s="25"/>
      <c r="L33" s="13"/>
      <c r="M33" s="14"/>
      <c r="N33" s="14"/>
      <c r="O33" s="13"/>
      <c r="P33" s="20"/>
      <c r="Q33" s="18"/>
      <c r="R33" s="16"/>
      <c r="S33" s="17"/>
      <c r="T33" s="17"/>
      <c r="U33" s="17"/>
      <c r="V33" s="17"/>
      <c r="W33" s="17"/>
    </row>
    <row r="34" spans="1:23" x14ac:dyDescent="0.25">
      <c r="A34" s="13"/>
      <c r="B34" s="14"/>
      <c r="C34" s="14"/>
      <c r="D34" s="14"/>
      <c r="E34" s="14"/>
      <c r="F34" s="14"/>
      <c r="G34" s="14"/>
      <c r="H34" s="14"/>
      <c r="I34" s="14"/>
      <c r="J34" s="19"/>
      <c r="K34" s="25"/>
      <c r="L34" s="13"/>
      <c r="M34" s="14"/>
      <c r="N34" s="14"/>
      <c r="O34" s="13"/>
      <c r="P34" s="20"/>
      <c r="Q34" s="18"/>
      <c r="R34" s="16"/>
      <c r="S34" s="17"/>
      <c r="T34" s="17"/>
      <c r="U34" s="17"/>
      <c r="V34" s="17"/>
      <c r="W34" s="17"/>
    </row>
    <row r="35" spans="1:23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9"/>
      <c r="K35" s="25"/>
      <c r="L35" s="13"/>
      <c r="M35" s="14"/>
      <c r="N35" s="14"/>
      <c r="O35" s="13"/>
      <c r="P35" s="20"/>
      <c r="Q35" s="18"/>
      <c r="R35" s="16"/>
      <c r="S35" s="17"/>
      <c r="T35" s="17"/>
      <c r="U35" s="17"/>
      <c r="V35" s="17"/>
      <c r="W35" s="17"/>
    </row>
    <row r="36" spans="1:23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9"/>
      <c r="K36" s="25"/>
      <c r="L36" s="13"/>
      <c r="M36" s="14"/>
      <c r="N36" s="14"/>
      <c r="O36" s="13"/>
      <c r="P36" s="20"/>
      <c r="Q36" s="18"/>
      <c r="R36" s="16"/>
      <c r="S36" s="17"/>
      <c r="T36" s="17"/>
      <c r="U36" s="17"/>
      <c r="V36" s="17"/>
      <c r="W36" s="17"/>
    </row>
    <row r="37" spans="1:23" x14ac:dyDescent="0.25">
      <c r="A37" s="13"/>
      <c r="B37" s="14"/>
      <c r="C37" s="14"/>
      <c r="D37" s="14"/>
      <c r="E37" s="14"/>
      <c r="F37" s="14"/>
      <c r="G37" s="14"/>
      <c r="H37" s="14"/>
      <c r="I37" s="14"/>
      <c r="J37" s="19"/>
      <c r="K37" s="25"/>
      <c r="L37" s="13"/>
      <c r="M37" s="14"/>
      <c r="N37" s="14"/>
      <c r="O37" s="13"/>
      <c r="P37" s="20"/>
      <c r="Q37" s="18"/>
      <c r="R37" s="16"/>
      <c r="S37" s="17"/>
      <c r="T37" s="17"/>
      <c r="U37" s="17"/>
      <c r="V37" s="17"/>
      <c r="W37" s="17"/>
    </row>
    <row r="38" spans="1:23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9"/>
      <c r="K38" s="25"/>
      <c r="L38" s="12"/>
      <c r="M38" s="22"/>
      <c r="N38" s="22"/>
      <c r="O38" s="13"/>
      <c r="P38" s="20"/>
      <c r="Q38" s="18"/>
      <c r="R38" s="16"/>
      <c r="S38" s="17"/>
      <c r="T38" s="17"/>
      <c r="U38" s="17"/>
      <c r="V38" s="17"/>
      <c r="W38" s="17"/>
    </row>
  </sheetData>
  <pageMargins left="0.7" right="0.7" top="0.75" bottom="0.75" header="0.3" footer="0.3"/>
  <pageSetup orientation="portrait" r:id="rId1"/>
  <ignoredErrors>
    <ignoredError sqref="M6 M11:M13 M15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2024-04-19T17:36:27Z</dcterms:modified>
</cp:coreProperties>
</file>