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5" i="1" l="1"/>
  <c r="N15" i="1"/>
  <c r="M14" i="1"/>
  <c r="N14" i="1"/>
  <c r="M13" i="1" l="1"/>
  <c r="N13" i="1" s="1"/>
  <c r="M12" i="1" l="1"/>
  <c r="N12" i="1" s="1"/>
  <c r="N10" i="1" l="1"/>
  <c r="M10" i="1"/>
  <c r="N16" i="1"/>
  <c r="M11" i="1"/>
  <c r="N3" i="1" l="1"/>
  <c r="N4" i="1"/>
  <c r="N5" i="1"/>
  <c r="N6" i="1"/>
  <c r="N7" i="1"/>
  <c r="N8" i="1"/>
  <c r="N9" i="1"/>
  <c r="N11" i="1"/>
  <c r="N2" i="1"/>
  <c r="M3" i="1" l="1"/>
  <c r="M9" i="1"/>
  <c r="M8" i="1"/>
  <c r="M7" i="1"/>
  <c r="M6" i="1"/>
  <c r="M5" i="1"/>
  <c r="M4" i="1"/>
  <c r="M2" i="1"/>
</calcChain>
</file>

<file path=xl/sharedStrings.xml><?xml version="1.0" encoding="utf-8"?>
<sst xmlns="http://schemas.openxmlformats.org/spreadsheetml/2006/main" count="93" uniqueCount="58">
  <si>
    <t>x_0</t>
  </si>
  <si>
    <t>x_1</t>
  </si>
  <si>
    <t>t_0</t>
  </si>
  <si>
    <t>t_1</t>
  </si>
  <si>
    <t>x_parts</t>
  </si>
  <si>
    <t>t_parts</t>
  </si>
  <si>
    <t>x_domains</t>
  </si>
  <si>
    <t>t_domains</t>
  </si>
  <si>
    <t>intersection</t>
  </si>
  <si>
    <t>unnorm</t>
  </si>
  <si>
    <t>activation</t>
  </si>
  <si>
    <t>topology</t>
  </si>
  <si>
    <t>exp name</t>
  </si>
  <si>
    <t>exp1</t>
  </si>
  <si>
    <t>exp2</t>
  </si>
  <si>
    <t>exp3</t>
  </si>
  <si>
    <t>exp4</t>
  </si>
  <si>
    <t>Lw1_per_max</t>
  </si>
  <si>
    <t>Lw1_per_mean</t>
  </si>
  <si>
    <t>Lw2_per_max</t>
  </si>
  <si>
    <t>Lw2_per_mean</t>
  </si>
  <si>
    <t>Rel_h</t>
  </si>
  <si>
    <t>-</t>
  </si>
  <si>
    <t>(2, 5, 5, 2)</t>
  </si>
  <si>
    <t>(2, 8, 8, 2)</t>
  </si>
  <si>
    <t>exp5</t>
  </si>
  <si>
    <t>exp6</t>
  </si>
  <si>
    <t>c*sin(o*x)</t>
  </si>
  <si>
    <t>tanh(x)</t>
  </si>
  <si>
    <t>sin(x)</t>
  </si>
  <si>
    <t>exp7</t>
  </si>
  <si>
    <t>&gt;12h</t>
  </si>
  <si>
    <t>steps</t>
  </si>
  <si>
    <t>Wall time, s</t>
  </si>
  <si>
    <t>CPU time</t>
  </si>
  <si>
    <t>(2, 8, 2)</t>
  </si>
  <si>
    <t>nn_params</t>
  </si>
  <si>
    <t>fbpinn_params</t>
  </si>
  <si>
    <t>exp_fa_1</t>
  </si>
  <si>
    <t>exp_fa_2</t>
  </si>
  <si>
    <t>exp_fa_3</t>
  </si>
  <si>
    <t>exp_fa_4</t>
  </si>
  <si>
    <t>35m</t>
  </si>
  <si>
    <t>41m</t>
  </si>
  <si>
    <t>~3h 12m</t>
  </si>
  <si>
    <t>2h 38m</t>
  </si>
  <si>
    <t>3h 4m</t>
  </si>
  <si>
    <t>exp_fa_5</t>
  </si>
  <si>
    <t>2h 49m</t>
  </si>
  <si>
    <t>2h 15m</t>
  </si>
  <si>
    <t>exp_fa_6</t>
  </si>
  <si>
    <t>1h 51m</t>
  </si>
  <si>
    <t>2h 35m</t>
  </si>
  <si>
    <t>exp_fa_7</t>
  </si>
  <si>
    <t>2h 33m</t>
  </si>
  <si>
    <t>1h 50m</t>
  </si>
  <si>
    <t>(2, 4, 4, 2)</t>
  </si>
  <si>
    <t>exp_fa_8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</si>
</sst>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2" borderId="0" xfId="0" applyNumberFormat="1" applyFill="1"/>
    <xf numFmtId="164" fontId="0" fillId="2" borderId="0" xfId="0" applyNumberFormat="1" applyFill="1"/>
    <xf numFmtId="49" fontId="0" fillId="3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165" fontId="0" fillId="3" borderId="0" xfId="0" applyNumberFormat="1" applyFont="1" applyFill="1"/>
    <xf numFmtId="49" fontId="0" fillId="3" borderId="0" xfId="0" applyNumberFormat="1" applyFont="1" applyFill="1"/>
    <xf numFmtId="49" fontId="0" fillId="3" borderId="1" xfId="0" applyNumberFormat="1" applyFill="1" applyBorder="1"/>
    <xf numFmtId="1" fontId="0" fillId="3" borderId="1" xfId="0" applyNumberFormat="1" applyFill="1" applyBorder="1"/>
    <xf numFmtId="165" fontId="0" fillId="3" borderId="1" xfId="0" applyNumberFormat="1" applyFont="1" applyFill="1" applyBorder="1"/>
    <xf numFmtId="49" fontId="0" fillId="3" borderId="1" xfId="0" applyNumberFormat="1" applyFont="1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66" fontId="0" fillId="3" borderId="0" xfId="0" applyNumberFormat="1" applyFill="1"/>
    <xf numFmtId="166" fontId="0" fillId="3" borderId="0" xfId="0" applyNumberFormat="1" applyFont="1" applyFill="1"/>
    <xf numFmtId="166" fontId="0" fillId="3" borderId="1" xfId="0" applyNumberFormat="1" applyFont="1" applyFill="1" applyBorder="1"/>
    <xf numFmtId="166" fontId="0" fillId="2" borderId="0" xfId="0" applyNumberFormat="1" applyFill="1"/>
    <xf numFmtId="166" fontId="0" fillId="2" borderId="0" xfId="0" applyNumberFormat="1" applyFont="1" applyFill="1"/>
    <xf numFmtId="166" fontId="0" fillId="2" borderId="1" xfId="0" applyNumberFormat="1" applyFont="1" applyFill="1" applyBorder="1"/>
    <xf numFmtId="49" fontId="0" fillId="3" borderId="0" xfId="0" applyNumberFormat="1" applyFont="1" applyFill="1" applyBorder="1"/>
    <xf numFmtId="49" fontId="0" fillId="3" borderId="0" xfId="0" applyNumberFormat="1" applyFill="1" applyBorder="1"/>
    <xf numFmtId="1" fontId="0" fillId="3" borderId="0" xfId="0" applyNumberFormat="1" applyFill="1" applyBorder="1"/>
    <xf numFmtId="166" fontId="0" fillId="2" borderId="0" xfId="0" applyNumberFormat="1" applyFon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166" fontId="0" fillId="2" borderId="0" xfId="0" applyNumberFormat="1" applyFill="1" applyBorder="1"/>
    <xf numFmtId="165" fontId="0" fillId="3" borderId="0" xfId="0" applyNumberFormat="1" applyFill="1" applyBorder="1"/>
    <xf numFmtId="166" fontId="0" fillId="3" borderId="0" xfId="0" applyNumberFormat="1" applyFill="1" applyBorder="1"/>
    <xf numFmtId="1" fontId="0" fillId="3" borderId="0" xfId="0" applyNumberFormat="1" applyFont="1" applyFill="1"/>
    <xf numFmtId="1" fontId="0" fillId="3" borderId="1" xfId="0" applyNumberFormat="1" applyFont="1" applyFill="1" applyBorder="1"/>
    <xf numFmtId="1" fontId="0" fillId="3" borderId="0" xfId="0" applyNumberFormat="1" applyFont="1" applyFill="1" applyBorder="1"/>
    <xf numFmtId="2" fontId="0" fillId="3" borderId="0" xfId="0" applyNumberFormat="1" applyFill="1"/>
    <xf numFmtId="2" fontId="0" fillId="3" borderId="0" xfId="0" applyNumberFormat="1" applyFont="1" applyFill="1"/>
    <xf numFmtId="2" fontId="0" fillId="3" borderId="1" xfId="0" applyNumberFormat="1" applyFont="1" applyFill="1" applyBorder="1"/>
    <xf numFmtId="2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S21" sqref="S21"/>
    </sheetView>
  </sheetViews>
  <sheetFormatPr defaultRowHeight="15" x14ac:dyDescent="0.25"/>
  <cols>
    <col min="1" max="1" width="10" style="3" customWidth="1"/>
    <col min="2" max="7" width="9.140625" style="4"/>
    <col min="8" max="8" width="11.140625" style="4" customWidth="1"/>
    <col min="9" max="9" width="10.42578125" style="4" customWidth="1"/>
    <col min="10" max="10" width="12.5703125" style="5" customWidth="1"/>
    <col min="11" max="11" width="9.140625" style="32"/>
    <col min="12" max="12" width="14.5703125" style="3" customWidth="1"/>
    <col min="13" max="14" width="14.5703125" style="4" customWidth="1"/>
    <col min="15" max="15" width="10.7109375" style="3" customWidth="1"/>
    <col min="16" max="16" width="10.7109375" style="14" customWidth="1"/>
    <col min="17" max="17" width="10.7109375" style="17" customWidth="1"/>
    <col min="18" max="18" width="9.140625" style="1"/>
    <col min="19" max="19" width="13.28515625" style="2" customWidth="1"/>
    <col min="20" max="20" width="15.28515625" style="2" customWidth="1"/>
    <col min="21" max="22" width="14.5703125" style="2" customWidth="1"/>
    <col min="23" max="23" width="9.140625" style="2"/>
  </cols>
  <sheetData>
    <row r="1" spans="1:23" x14ac:dyDescent="0.25">
      <c r="A1" s="3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32" t="s">
        <v>9</v>
      </c>
      <c r="L1" s="3" t="s">
        <v>11</v>
      </c>
      <c r="M1" s="4" t="s">
        <v>36</v>
      </c>
      <c r="N1" s="4" t="s">
        <v>37</v>
      </c>
      <c r="O1" s="3" t="s">
        <v>10</v>
      </c>
      <c r="P1" s="14" t="s">
        <v>32</v>
      </c>
      <c r="Q1" s="17" t="s">
        <v>34</v>
      </c>
      <c r="R1" s="1" t="s">
        <v>33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x14ac:dyDescent="0.25">
      <c r="A2" s="3" t="s">
        <v>13</v>
      </c>
      <c r="B2" s="4">
        <v>-50</v>
      </c>
      <c r="C2" s="4">
        <v>50</v>
      </c>
      <c r="D2" s="4">
        <v>0</v>
      </c>
      <c r="E2" s="4">
        <v>10</v>
      </c>
      <c r="F2" s="4">
        <v>3000</v>
      </c>
      <c r="G2" s="4">
        <v>500</v>
      </c>
      <c r="H2" s="4">
        <v>40</v>
      </c>
      <c r="I2" s="4">
        <v>10</v>
      </c>
      <c r="J2" s="6">
        <v>1.5</v>
      </c>
      <c r="K2" s="33">
        <v>1.8</v>
      </c>
      <c r="L2" s="7" t="s">
        <v>23</v>
      </c>
      <c r="M2" s="29">
        <f>55+2</f>
        <v>57</v>
      </c>
      <c r="N2" s="29">
        <f>H2*I2*M2</f>
        <v>22800</v>
      </c>
      <c r="O2" s="7" t="s">
        <v>28</v>
      </c>
      <c r="P2" s="15">
        <v>1000000</v>
      </c>
      <c r="Q2" s="18" t="s">
        <v>22</v>
      </c>
      <c r="R2" s="1" t="s">
        <v>22</v>
      </c>
      <c r="S2" s="2">
        <v>0.82717998067193499</v>
      </c>
      <c r="T2" s="2">
        <v>0.34342127986620402</v>
      </c>
      <c r="U2" s="2">
        <v>1.1455583114246</v>
      </c>
      <c r="V2" s="2">
        <v>0.43171881900128101</v>
      </c>
      <c r="W2" s="2">
        <v>6.6459305554427694E-2</v>
      </c>
    </row>
    <row r="3" spans="1:23" x14ac:dyDescent="0.25">
      <c r="A3" s="3" t="s">
        <v>14</v>
      </c>
      <c r="H3" s="4">
        <v>40</v>
      </c>
      <c r="I3" s="4">
        <v>10</v>
      </c>
      <c r="J3" s="6">
        <v>2</v>
      </c>
      <c r="K3" s="33">
        <v>1.2</v>
      </c>
      <c r="L3" s="7" t="s">
        <v>24</v>
      </c>
      <c r="M3" s="29">
        <f>112+2</f>
        <v>114</v>
      </c>
      <c r="N3" s="29">
        <f t="shared" ref="N3:N9" si="0">H3*I3*M3</f>
        <v>45600</v>
      </c>
      <c r="O3" s="7" t="s">
        <v>28</v>
      </c>
      <c r="P3" s="15">
        <v>1000000</v>
      </c>
      <c r="Q3" s="18" t="s">
        <v>22</v>
      </c>
      <c r="R3" s="1" t="s">
        <v>22</v>
      </c>
      <c r="S3" s="2">
        <v>0.64086625842692402</v>
      </c>
      <c r="T3" s="2">
        <v>0.40528736798665399</v>
      </c>
      <c r="U3" s="2">
        <v>0.70034868795655103</v>
      </c>
      <c r="V3" s="2">
        <v>0.43521073509684999</v>
      </c>
      <c r="W3" s="2">
        <v>6.3149556330140298E-3</v>
      </c>
    </row>
    <row r="4" spans="1:23" x14ac:dyDescent="0.25">
      <c r="A4" s="3" t="s">
        <v>15</v>
      </c>
      <c r="H4" s="4">
        <v>40</v>
      </c>
      <c r="I4" s="4">
        <v>10</v>
      </c>
      <c r="J4" s="6">
        <v>1.5</v>
      </c>
      <c r="K4" s="33">
        <v>1.2</v>
      </c>
      <c r="L4" s="7" t="s">
        <v>23</v>
      </c>
      <c r="M4" s="29">
        <f>55+2</f>
        <v>57</v>
      </c>
      <c r="N4" s="29">
        <f t="shared" si="0"/>
        <v>22800</v>
      </c>
      <c r="O4" s="7" t="s">
        <v>28</v>
      </c>
      <c r="P4" s="15">
        <v>1000000</v>
      </c>
      <c r="Q4" s="18" t="s">
        <v>22</v>
      </c>
      <c r="R4" s="1" t="s">
        <v>22</v>
      </c>
      <c r="S4" s="2">
        <v>1.5423645971936399</v>
      </c>
      <c r="T4" s="2">
        <v>1.17700546561715</v>
      </c>
      <c r="U4" s="2">
        <v>1.8788644712313201</v>
      </c>
      <c r="V4" s="2">
        <v>1.49339188450309</v>
      </c>
      <c r="W4" s="2">
        <v>4.8338817973350198E-2</v>
      </c>
    </row>
    <row r="5" spans="1:23" x14ac:dyDescent="0.25">
      <c r="A5" s="3" t="s">
        <v>16</v>
      </c>
      <c r="H5" s="4">
        <v>40</v>
      </c>
      <c r="I5" s="4">
        <v>10</v>
      </c>
      <c r="J5" s="6">
        <v>2</v>
      </c>
      <c r="K5" s="33">
        <v>1.8</v>
      </c>
      <c r="L5" s="7" t="s">
        <v>23</v>
      </c>
      <c r="M5" s="29">
        <f>55+2</f>
        <v>57</v>
      </c>
      <c r="N5" s="29">
        <f t="shared" si="0"/>
        <v>22800</v>
      </c>
      <c r="O5" s="7" t="s">
        <v>28</v>
      </c>
      <c r="P5" s="15">
        <v>1000000</v>
      </c>
      <c r="Q5" s="18" t="s">
        <v>22</v>
      </c>
      <c r="R5" s="1" t="s">
        <v>22</v>
      </c>
      <c r="S5" s="2">
        <v>1.8535274368575301</v>
      </c>
      <c r="T5" s="2">
        <v>0.94845532946076205</v>
      </c>
      <c r="U5" s="2">
        <v>1.9052638768885399</v>
      </c>
      <c r="V5" s="2">
        <v>0.983206506446757</v>
      </c>
      <c r="W5" s="2">
        <v>1.4666960454742599E-2</v>
      </c>
    </row>
    <row r="6" spans="1:23" x14ac:dyDescent="0.25">
      <c r="A6" s="3" t="s">
        <v>25</v>
      </c>
      <c r="H6" s="4">
        <v>40</v>
      </c>
      <c r="I6" s="4">
        <v>10</v>
      </c>
      <c r="J6" s="6">
        <v>2</v>
      </c>
      <c r="K6" s="33">
        <v>1.2</v>
      </c>
      <c r="L6" s="7" t="s">
        <v>24</v>
      </c>
      <c r="M6" s="29">
        <f>112+2</f>
        <v>114</v>
      </c>
      <c r="N6" s="29">
        <f t="shared" si="0"/>
        <v>45600</v>
      </c>
      <c r="O6" s="7" t="s">
        <v>29</v>
      </c>
      <c r="P6" s="15">
        <v>1000000</v>
      </c>
      <c r="Q6" s="18" t="s">
        <v>22</v>
      </c>
      <c r="R6" s="1" t="s">
        <v>22</v>
      </c>
      <c r="S6" s="2">
        <v>0.17356513421879699</v>
      </c>
      <c r="T6" s="2">
        <v>6.5978613463475902E-2</v>
      </c>
      <c r="U6" s="2">
        <v>0.184978645751813</v>
      </c>
      <c r="V6" s="2">
        <v>7.2352344109328504E-2</v>
      </c>
      <c r="W6" s="2">
        <v>5.7629945818961801E-3</v>
      </c>
    </row>
    <row r="7" spans="1:23" x14ac:dyDescent="0.25">
      <c r="A7" s="3" t="s">
        <v>26</v>
      </c>
      <c r="H7" s="4">
        <v>40</v>
      </c>
      <c r="I7" s="4">
        <v>10</v>
      </c>
      <c r="J7" s="6">
        <v>2</v>
      </c>
      <c r="K7" s="33">
        <v>1.2</v>
      </c>
      <c r="L7" s="7" t="s">
        <v>24</v>
      </c>
      <c r="M7" s="29">
        <f>112+2</f>
        <v>114</v>
      </c>
      <c r="N7" s="29">
        <f t="shared" si="0"/>
        <v>45600</v>
      </c>
      <c r="O7" s="7" t="s">
        <v>27</v>
      </c>
      <c r="P7" s="15">
        <v>1000000</v>
      </c>
      <c r="Q7" s="18" t="s">
        <v>22</v>
      </c>
      <c r="R7" s="1" t="s">
        <v>31</v>
      </c>
      <c r="S7" s="2">
        <v>2.99441579203011</v>
      </c>
      <c r="T7" s="2">
        <v>2.5109393027127598</v>
      </c>
      <c r="U7" s="2">
        <v>3.0604406802916202</v>
      </c>
      <c r="V7" s="2">
        <v>2.4911236081132802</v>
      </c>
      <c r="W7" s="2">
        <v>0.10904267775711</v>
      </c>
    </row>
    <row r="8" spans="1:23" x14ac:dyDescent="0.25">
      <c r="A8" s="8" t="s">
        <v>30</v>
      </c>
      <c r="B8" s="9"/>
      <c r="C8" s="9"/>
      <c r="D8" s="9"/>
      <c r="E8" s="9"/>
      <c r="F8" s="9"/>
      <c r="G8" s="9"/>
      <c r="H8" s="9">
        <v>40</v>
      </c>
      <c r="I8" s="9">
        <v>10</v>
      </c>
      <c r="J8" s="10">
        <v>1.5</v>
      </c>
      <c r="K8" s="34">
        <v>1.2</v>
      </c>
      <c r="L8" s="11" t="s">
        <v>24</v>
      </c>
      <c r="M8" s="30">
        <f>112+2</f>
        <v>114</v>
      </c>
      <c r="N8" s="30">
        <f t="shared" si="0"/>
        <v>45600</v>
      </c>
      <c r="O8" s="11" t="s">
        <v>29</v>
      </c>
      <c r="P8" s="16">
        <v>1000000</v>
      </c>
      <c r="Q8" s="19" t="s">
        <v>22</v>
      </c>
      <c r="R8" s="12" t="s">
        <v>22</v>
      </c>
      <c r="S8" s="13">
        <v>1.3588190951863499</v>
      </c>
      <c r="T8" s="13">
        <v>1.17242371188726</v>
      </c>
      <c r="U8" s="13">
        <v>1.4556339878148199</v>
      </c>
      <c r="V8" s="13">
        <v>1.26927993609532</v>
      </c>
      <c r="W8" s="13">
        <v>2.7758087976761301E-2</v>
      </c>
    </row>
    <row r="9" spans="1:23" x14ac:dyDescent="0.25">
      <c r="A9" s="21" t="s">
        <v>38</v>
      </c>
      <c r="B9" s="4">
        <v>-50</v>
      </c>
      <c r="C9" s="4">
        <v>50</v>
      </c>
      <c r="D9" s="4">
        <v>0</v>
      </c>
      <c r="E9" s="4">
        <v>10</v>
      </c>
      <c r="F9" s="22">
        <v>1000</v>
      </c>
      <c r="G9" s="22">
        <v>100</v>
      </c>
      <c r="H9" s="4">
        <v>40</v>
      </c>
      <c r="I9" s="4">
        <v>10</v>
      </c>
      <c r="J9" s="6">
        <v>2</v>
      </c>
      <c r="K9" s="33">
        <v>0.25</v>
      </c>
      <c r="L9" s="7" t="s">
        <v>24</v>
      </c>
      <c r="M9" s="29">
        <f>112+2</f>
        <v>114</v>
      </c>
      <c r="N9" s="29">
        <f t="shared" si="0"/>
        <v>45600</v>
      </c>
      <c r="O9" s="7" t="s">
        <v>29</v>
      </c>
      <c r="P9" s="15">
        <v>1000000</v>
      </c>
      <c r="Q9" s="23" t="s">
        <v>42</v>
      </c>
      <c r="R9" s="24" t="s">
        <v>43</v>
      </c>
      <c r="S9" s="25">
        <v>0.55473190203165801</v>
      </c>
      <c r="T9" s="25">
        <v>0.49487403226583798</v>
      </c>
      <c r="U9" s="25">
        <v>0.57178838334811799</v>
      </c>
      <c r="V9" s="25">
        <v>0.51936960844702795</v>
      </c>
      <c r="W9" s="25">
        <v>4.1954424386914596E-3</v>
      </c>
    </row>
    <row r="10" spans="1:23" x14ac:dyDescent="0.25">
      <c r="A10" s="21" t="s">
        <v>39</v>
      </c>
      <c r="H10" s="4">
        <v>40</v>
      </c>
      <c r="I10" s="4">
        <v>10</v>
      </c>
      <c r="J10" s="6">
        <v>2</v>
      </c>
      <c r="K10" s="33">
        <v>0.25</v>
      </c>
      <c r="L10" s="7" t="s">
        <v>24</v>
      </c>
      <c r="M10" s="29">
        <f>112+2</f>
        <v>114</v>
      </c>
      <c r="N10" s="29">
        <f t="shared" ref="N10" si="1">H10*I10*M10</f>
        <v>45600</v>
      </c>
      <c r="O10" s="7" t="s">
        <v>29</v>
      </c>
      <c r="P10" s="15">
        <v>5000000</v>
      </c>
      <c r="R10" s="23" t="s">
        <v>44</v>
      </c>
      <c r="S10" s="25">
        <v>0.24354626214609301</v>
      </c>
      <c r="T10" s="25">
        <v>2.2976300590489902E-2</v>
      </c>
      <c r="U10" s="25">
        <v>0.25105467132696602</v>
      </c>
      <c r="V10" s="25">
        <v>5.71959832012447E-2</v>
      </c>
      <c r="W10" s="25">
        <v>3.6696777797388599E-3</v>
      </c>
    </row>
    <row r="11" spans="1:23" x14ac:dyDescent="0.25">
      <c r="A11" s="21" t="s">
        <v>40</v>
      </c>
      <c r="B11" s="22"/>
      <c r="C11" s="22"/>
      <c r="D11" s="22"/>
      <c r="E11" s="22"/>
      <c r="F11" s="22"/>
      <c r="G11" s="22"/>
      <c r="H11" s="4">
        <v>40</v>
      </c>
      <c r="I11" s="4">
        <v>10</v>
      </c>
      <c r="J11" s="6">
        <v>2</v>
      </c>
      <c r="K11" s="33">
        <v>0.25</v>
      </c>
      <c r="L11" s="7" t="s">
        <v>23</v>
      </c>
      <c r="M11" s="29">
        <f>55+2</f>
        <v>57</v>
      </c>
      <c r="N11" s="29">
        <f t="shared" ref="N11:N16" si="2">H11*I11*M11</f>
        <v>22800</v>
      </c>
      <c r="O11" s="7" t="s">
        <v>29</v>
      </c>
      <c r="P11" s="15">
        <v>5000000</v>
      </c>
      <c r="Q11" s="23" t="s">
        <v>46</v>
      </c>
      <c r="R11" s="24" t="s">
        <v>45</v>
      </c>
      <c r="S11" s="25">
        <v>0.64352201056706204</v>
      </c>
      <c r="T11" s="25">
        <v>0.54493275945546105</v>
      </c>
      <c r="U11" s="25">
        <v>0.63806946878270399</v>
      </c>
      <c r="V11" s="25">
        <v>0.54230784793122799</v>
      </c>
      <c r="W11" s="25">
        <v>6.0257177927448696E-3</v>
      </c>
    </row>
    <row r="12" spans="1:23" x14ac:dyDescent="0.25">
      <c r="A12" s="21" t="s">
        <v>41</v>
      </c>
      <c r="B12" s="22"/>
      <c r="C12" s="22"/>
      <c r="D12" s="22"/>
      <c r="E12" s="22"/>
      <c r="F12" s="22"/>
      <c r="G12" s="22"/>
      <c r="H12" s="4">
        <v>80</v>
      </c>
      <c r="I12" s="4">
        <v>10</v>
      </c>
      <c r="J12" s="6">
        <v>2</v>
      </c>
      <c r="K12" s="33">
        <v>0.25</v>
      </c>
      <c r="L12" s="7" t="s">
        <v>23</v>
      </c>
      <c r="M12" s="29">
        <f>55+2</f>
        <v>57</v>
      </c>
      <c r="N12" s="29">
        <f t="shared" si="2"/>
        <v>45600</v>
      </c>
      <c r="O12" s="7" t="s">
        <v>29</v>
      </c>
      <c r="P12" s="15">
        <v>5000000</v>
      </c>
      <c r="Q12" s="23" t="s">
        <v>48</v>
      </c>
      <c r="R12" s="24" t="s">
        <v>49</v>
      </c>
      <c r="S12" s="25">
        <v>1.2911226652382</v>
      </c>
      <c r="T12" s="25">
        <v>1.1917161126557101</v>
      </c>
      <c r="U12" s="25">
        <v>1.2954043087706399</v>
      </c>
      <c r="V12" s="25">
        <v>1.19704277601159</v>
      </c>
      <c r="W12" s="25">
        <v>7.5758537417882302E-3</v>
      </c>
    </row>
    <row r="13" spans="1:23" x14ac:dyDescent="0.25">
      <c r="A13" s="21" t="s">
        <v>47</v>
      </c>
      <c r="B13" s="22"/>
      <c r="C13" s="22"/>
      <c r="D13" s="22"/>
      <c r="E13" s="22"/>
      <c r="F13" s="22"/>
      <c r="G13" s="22"/>
      <c r="H13" s="4">
        <v>40</v>
      </c>
      <c r="I13" s="4">
        <v>20</v>
      </c>
      <c r="J13" s="6">
        <v>2</v>
      </c>
      <c r="K13" s="33">
        <v>0.25</v>
      </c>
      <c r="L13" s="7" t="s">
        <v>23</v>
      </c>
      <c r="M13" s="29">
        <f>55+2</f>
        <v>57</v>
      </c>
      <c r="N13" s="29">
        <f t="shared" si="2"/>
        <v>45600</v>
      </c>
      <c r="O13" s="7" t="s">
        <v>29</v>
      </c>
      <c r="P13" s="15">
        <v>5000000</v>
      </c>
      <c r="Q13" s="26" t="s">
        <v>52</v>
      </c>
      <c r="R13" s="24" t="s">
        <v>51</v>
      </c>
      <c r="S13" s="25">
        <v>0.32730314879718497</v>
      </c>
      <c r="T13" s="25">
        <v>0.27658128233567097</v>
      </c>
      <c r="U13" s="25">
        <v>0.32259752872370701</v>
      </c>
      <c r="V13" s="25">
        <v>0.27447048401600199</v>
      </c>
      <c r="W13" s="25">
        <v>3.4961279536580899E-3</v>
      </c>
    </row>
    <row r="14" spans="1:23" x14ac:dyDescent="0.25">
      <c r="A14" s="21" t="s">
        <v>50</v>
      </c>
      <c r="B14" s="22"/>
      <c r="C14" s="22"/>
      <c r="D14" s="22"/>
      <c r="E14" s="22"/>
      <c r="F14" s="22"/>
      <c r="G14" s="22"/>
      <c r="H14" s="4">
        <v>40</v>
      </c>
      <c r="I14" s="4">
        <v>30</v>
      </c>
      <c r="J14" s="6">
        <v>2</v>
      </c>
      <c r="K14" s="33">
        <v>0.25</v>
      </c>
      <c r="L14" s="7" t="s">
        <v>23</v>
      </c>
      <c r="M14" s="29">
        <f>55+2</f>
        <v>57</v>
      </c>
      <c r="N14" s="29">
        <f t="shared" si="2"/>
        <v>68400</v>
      </c>
      <c r="O14" s="7" t="s">
        <v>29</v>
      </c>
      <c r="P14" s="15">
        <v>5000000</v>
      </c>
      <c r="Q14" s="26" t="s">
        <v>54</v>
      </c>
      <c r="R14" s="24" t="s">
        <v>55</v>
      </c>
      <c r="S14" s="25">
        <v>0.79007317639823604</v>
      </c>
      <c r="T14" s="25">
        <v>0.57488596238536405</v>
      </c>
      <c r="U14" s="25">
        <v>0.75850331606728505</v>
      </c>
      <c r="V14" s="25">
        <v>0.55205324418652302</v>
      </c>
      <c r="W14" s="25">
        <v>4.8299316652437498E-3</v>
      </c>
    </row>
    <row r="15" spans="1:23" x14ac:dyDescent="0.25">
      <c r="A15" s="21" t="s">
        <v>53</v>
      </c>
      <c r="B15" s="22"/>
      <c r="C15" s="22"/>
      <c r="D15" s="22"/>
      <c r="E15" s="22"/>
      <c r="F15" s="22"/>
      <c r="G15" s="22"/>
      <c r="H15" s="4">
        <v>40</v>
      </c>
      <c r="I15" s="4">
        <v>30</v>
      </c>
      <c r="J15" s="6">
        <v>2</v>
      </c>
      <c r="K15" s="33">
        <v>0.25</v>
      </c>
      <c r="L15" s="7" t="s">
        <v>56</v>
      </c>
      <c r="M15" s="29">
        <f>42</f>
        <v>42</v>
      </c>
      <c r="N15" s="29">
        <f t="shared" si="2"/>
        <v>50400</v>
      </c>
      <c r="O15" s="7" t="s">
        <v>29</v>
      </c>
      <c r="P15" s="15">
        <v>5000000</v>
      </c>
      <c r="Q15" s="26"/>
      <c r="R15" s="24"/>
      <c r="S15" s="25">
        <v>0.21775829027636501</v>
      </c>
      <c r="T15" s="25">
        <v>4.3319639886149799E-2</v>
      </c>
      <c r="U15" s="25">
        <v>0.19734413691980399</v>
      </c>
      <c r="V15" s="25">
        <v>6.8138982977366799E-2</v>
      </c>
      <c r="W15" s="25">
        <v>9.0985984007339992E-3</v>
      </c>
    </row>
    <row r="16" spans="1:23" x14ac:dyDescent="0.25">
      <c r="A16" s="21" t="s">
        <v>57</v>
      </c>
      <c r="B16" s="22"/>
      <c r="C16" s="22"/>
      <c r="D16" s="22"/>
      <c r="E16" s="22"/>
      <c r="F16" s="22"/>
      <c r="G16" s="22"/>
      <c r="H16" s="4">
        <v>40</v>
      </c>
      <c r="I16" s="4">
        <v>30</v>
      </c>
      <c r="J16" s="6">
        <v>2</v>
      </c>
      <c r="K16" s="33">
        <v>0.25</v>
      </c>
      <c r="L16" s="20" t="s">
        <v>35</v>
      </c>
      <c r="M16" s="31">
        <v>42</v>
      </c>
      <c r="N16" s="29">
        <f t="shared" si="2"/>
        <v>50400</v>
      </c>
      <c r="O16" s="20" t="s">
        <v>29</v>
      </c>
      <c r="P16" s="15">
        <v>5000000</v>
      </c>
      <c r="Q16" s="26"/>
      <c r="R16" s="24"/>
      <c r="S16" s="25"/>
      <c r="T16" s="25"/>
      <c r="U16" s="25"/>
      <c r="V16" s="25"/>
      <c r="W16" s="25"/>
    </row>
    <row r="17" spans="1:23" x14ac:dyDescent="0.25">
      <c r="A17" s="21"/>
      <c r="B17" s="22"/>
      <c r="C17" s="22"/>
      <c r="D17" s="22"/>
      <c r="E17" s="22"/>
      <c r="F17" s="22"/>
      <c r="G17" s="22"/>
      <c r="Q17" s="26"/>
      <c r="R17" s="24"/>
      <c r="S17" s="25"/>
      <c r="T17" s="25"/>
      <c r="U17" s="25"/>
      <c r="V17" s="25"/>
      <c r="W17" s="25"/>
    </row>
    <row r="18" spans="1:23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7"/>
      <c r="K18" s="35"/>
      <c r="L18" s="20"/>
      <c r="M18" s="31"/>
      <c r="N18" s="31"/>
      <c r="O18" s="21"/>
      <c r="P18" s="28"/>
      <c r="Q18" s="26"/>
      <c r="R18" s="24"/>
      <c r="S18" s="25"/>
      <c r="T18" s="25"/>
      <c r="U18" s="25"/>
      <c r="V18" s="25"/>
      <c r="W18" s="25"/>
    </row>
    <row r="19" spans="1:23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7"/>
      <c r="K19" s="35"/>
      <c r="L19" s="21"/>
      <c r="M19" s="22"/>
      <c r="N19" s="22"/>
      <c r="O19" s="21"/>
      <c r="P19" s="28"/>
      <c r="Q19" s="26"/>
      <c r="R19" s="24"/>
      <c r="S19" s="25"/>
      <c r="T19" s="25"/>
      <c r="U19" s="25"/>
      <c r="V19" s="25"/>
      <c r="W19" s="25"/>
    </row>
    <row r="20" spans="1:23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7"/>
      <c r="K20" s="35"/>
      <c r="L20" s="21"/>
      <c r="M20" s="22"/>
      <c r="N20" s="22"/>
      <c r="O20" s="21"/>
      <c r="P20" s="28"/>
      <c r="Q20" s="26"/>
      <c r="R20" s="24"/>
      <c r="S20" s="25"/>
      <c r="T20" s="25"/>
      <c r="U20" s="25"/>
      <c r="V20" s="25"/>
      <c r="W20" s="25"/>
    </row>
    <row r="21" spans="1:23" x14ac:dyDescent="0.25">
      <c r="A21" s="21"/>
      <c r="B21" s="22"/>
      <c r="C21" s="22"/>
      <c r="D21" s="22"/>
      <c r="E21" s="22"/>
      <c r="F21" s="22"/>
      <c r="G21" s="22"/>
      <c r="H21" s="22"/>
      <c r="I21" s="22"/>
      <c r="J21" s="27"/>
      <c r="K21" s="35"/>
      <c r="L21" s="21"/>
      <c r="M21" s="22"/>
      <c r="N21" s="22"/>
      <c r="O21" s="21"/>
      <c r="P21" s="28"/>
      <c r="Q21" s="26"/>
      <c r="R21" s="24"/>
      <c r="S21" s="25"/>
      <c r="T21" s="25"/>
      <c r="U21" s="25"/>
      <c r="V21" s="25"/>
      <c r="W21" s="25"/>
    </row>
    <row r="22" spans="1:23" x14ac:dyDescent="0.25">
      <c r="A22" s="21"/>
      <c r="B22" s="22"/>
      <c r="C22" s="22"/>
      <c r="D22" s="22"/>
      <c r="E22" s="22"/>
      <c r="F22" s="22"/>
      <c r="G22" s="22"/>
      <c r="H22" s="22"/>
      <c r="I22" s="22"/>
      <c r="J22" s="27"/>
      <c r="K22" s="35"/>
      <c r="L22" s="21"/>
      <c r="M22" s="22"/>
      <c r="N22" s="22"/>
      <c r="O22" s="21"/>
      <c r="P22" s="28"/>
      <c r="Q22" s="26"/>
      <c r="R22" s="24"/>
      <c r="S22" s="25"/>
      <c r="T22" s="25"/>
      <c r="U22" s="25"/>
      <c r="V22" s="25"/>
      <c r="W22" s="25"/>
    </row>
    <row r="23" spans="1:23" x14ac:dyDescent="0.25">
      <c r="A23" s="21"/>
      <c r="B23" s="22"/>
      <c r="C23" s="22"/>
      <c r="D23" s="22"/>
      <c r="E23" s="22"/>
      <c r="F23" s="22"/>
      <c r="G23" s="22"/>
      <c r="H23" s="22"/>
      <c r="I23" s="22"/>
      <c r="J23" s="27"/>
      <c r="K23" s="35"/>
      <c r="L23" s="21"/>
      <c r="M23" s="22"/>
      <c r="N23" s="22"/>
      <c r="O23" s="21"/>
      <c r="P23" s="28"/>
      <c r="Q23" s="26"/>
      <c r="R23" s="24"/>
      <c r="S23" s="25"/>
      <c r="T23" s="25"/>
      <c r="U23" s="25"/>
      <c r="V23" s="25"/>
      <c r="W23" s="25"/>
    </row>
    <row r="24" spans="1:23" x14ac:dyDescent="0.25">
      <c r="A24" s="21"/>
      <c r="B24" s="22"/>
      <c r="C24" s="22"/>
      <c r="D24" s="22"/>
      <c r="E24" s="22"/>
      <c r="F24" s="22"/>
      <c r="G24" s="22"/>
      <c r="H24" s="22"/>
      <c r="I24" s="22"/>
      <c r="J24" s="27"/>
      <c r="K24" s="35"/>
      <c r="L24" s="21"/>
      <c r="M24" s="22"/>
      <c r="N24" s="22"/>
      <c r="O24" s="21"/>
      <c r="P24" s="28"/>
      <c r="Q24" s="26"/>
      <c r="R24" s="24"/>
      <c r="S24" s="25"/>
      <c r="T24" s="25"/>
      <c r="U24" s="25"/>
      <c r="V24" s="25"/>
      <c r="W24" s="25"/>
    </row>
    <row r="25" spans="1:23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7"/>
      <c r="K25" s="35"/>
      <c r="L25" s="21"/>
      <c r="M25" s="22"/>
      <c r="N25" s="22"/>
      <c r="O25" s="21"/>
      <c r="P25" s="28"/>
      <c r="Q25" s="26"/>
      <c r="R25" s="24"/>
      <c r="S25" s="25"/>
      <c r="T25" s="25"/>
      <c r="U25" s="25"/>
      <c r="V25" s="25"/>
      <c r="W25" s="25"/>
    </row>
    <row r="26" spans="1:23" x14ac:dyDescent="0.25">
      <c r="A26" s="21"/>
      <c r="B26" s="22"/>
      <c r="C26" s="22"/>
      <c r="D26" s="22"/>
      <c r="E26" s="22"/>
      <c r="F26" s="22"/>
      <c r="G26" s="22"/>
      <c r="H26" s="22"/>
      <c r="I26" s="22"/>
      <c r="J26" s="27"/>
      <c r="K26" s="35"/>
      <c r="L26" s="21"/>
      <c r="M26" s="22"/>
      <c r="N26" s="22"/>
      <c r="O26" s="21"/>
      <c r="P26" s="28"/>
      <c r="Q26" s="26"/>
      <c r="R26" s="24"/>
      <c r="S26" s="25"/>
      <c r="T26" s="25"/>
      <c r="U26" s="25"/>
      <c r="V26" s="25"/>
      <c r="W26" s="25"/>
    </row>
    <row r="27" spans="1:23" x14ac:dyDescent="0.25">
      <c r="A27" s="21"/>
      <c r="B27" s="22"/>
      <c r="C27" s="22"/>
      <c r="D27" s="22"/>
      <c r="E27" s="22"/>
      <c r="F27" s="22"/>
      <c r="G27" s="22"/>
      <c r="H27" s="22"/>
      <c r="I27" s="22"/>
      <c r="J27" s="27"/>
      <c r="K27" s="35"/>
      <c r="L27" s="21"/>
      <c r="M27" s="22"/>
      <c r="N27" s="22"/>
      <c r="O27" s="21"/>
      <c r="P27" s="28"/>
      <c r="Q27" s="26"/>
      <c r="R27" s="24"/>
      <c r="S27" s="25"/>
      <c r="T27" s="25"/>
      <c r="U27" s="25"/>
      <c r="V27" s="25"/>
      <c r="W27" s="25"/>
    </row>
    <row r="28" spans="1:23" x14ac:dyDescent="0.25">
      <c r="A28" s="21"/>
      <c r="B28" s="22"/>
      <c r="C28" s="22"/>
      <c r="D28" s="22"/>
      <c r="E28" s="22"/>
      <c r="F28" s="22"/>
      <c r="G28" s="22"/>
      <c r="H28" s="22"/>
      <c r="I28" s="22"/>
      <c r="J28" s="27"/>
      <c r="K28" s="35"/>
      <c r="L28" s="21"/>
      <c r="M28" s="22"/>
      <c r="N28" s="22"/>
      <c r="O28" s="21"/>
      <c r="P28" s="28"/>
      <c r="Q28" s="26"/>
      <c r="R28" s="24"/>
      <c r="S28" s="25"/>
      <c r="T28" s="25"/>
      <c r="U28" s="25"/>
      <c r="V28" s="25"/>
      <c r="W28" s="25"/>
    </row>
    <row r="29" spans="1:23" x14ac:dyDescent="0.25">
      <c r="A29" s="21"/>
      <c r="B29" s="22"/>
      <c r="C29" s="22"/>
      <c r="D29" s="22"/>
      <c r="E29" s="22"/>
      <c r="F29" s="22"/>
      <c r="G29" s="22"/>
      <c r="H29" s="22"/>
      <c r="I29" s="22"/>
      <c r="J29" s="27"/>
      <c r="K29" s="35"/>
      <c r="L29" s="21"/>
      <c r="M29" s="22"/>
      <c r="N29" s="22"/>
      <c r="O29" s="21"/>
      <c r="P29" s="28"/>
      <c r="Q29" s="26"/>
      <c r="R29" s="24"/>
      <c r="S29" s="25"/>
      <c r="T29" s="25"/>
      <c r="U29" s="25"/>
      <c r="V29" s="25"/>
      <c r="W29" s="25"/>
    </row>
    <row r="30" spans="1:23" x14ac:dyDescent="0.25">
      <c r="A30" s="21"/>
      <c r="B30" s="22"/>
      <c r="C30" s="22"/>
      <c r="D30" s="22"/>
      <c r="E30" s="22"/>
      <c r="F30" s="22"/>
      <c r="G30" s="22"/>
      <c r="H30" s="22"/>
      <c r="I30" s="22"/>
      <c r="J30" s="27"/>
      <c r="K30" s="35"/>
      <c r="L30" s="21"/>
      <c r="M30" s="22"/>
      <c r="N30" s="22"/>
      <c r="O30" s="21"/>
      <c r="P30" s="28"/>
      <c r="Q30" s="26"/>
      <c r="R30" s="24"/>
      <c r="S30" s="25"/>
      <c r="T30" s="25"/>
      <c r="U30" s="25"/>
      <c r="V30" s="25"/>
      <c r="W30" s="25"/>
    </row>
    <row r="31" spans="1:23" x14ac:dyDescent="0.25">
      <c r="A31" s="21"/>
      <c r="B31" s="22"/>
      <c r="C31" s="22"/>
      <c r="D31" s="22"/>
      <c r="E31" s="22"/>
      <c r="F31" s="22"/>
      <c r="G31" s="22"/>
      <c r="H31" s="22"/>
      <c r="I31" s="22"/>
      <c r="J31" s="27"/>
      <c r="K31" s="35"/>
      <c r="L31" s="20"/>
      <c r="M31" s="31"/>
      <c r="N31" s="31"/>
      <c r="O31" s="21"/>
      <c r="P31" s="28"/>
      <c r="Q31" s="26"/>
      <c r="R31" s="24"/>
      <c r="S31" s="25"/>
      <c r="T31" s="25"/>
      <c r="U31" s="25"/>
      <c r="V31" s="25"/>
      <c r="W31" s="25"/>
    </row>
  </sheetData>
  <pageMargins left="0.7" right="0.7" top="0.75" bottom="0.75" header="0.3" footer="0.3"/>
  <pageSetup orientation="portrait" r:id="rId1"/>
  <ignoredErrors>
    <ignoredError sqref="M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2024-04-01T19:41:43Z</dcterms:modified>
</cp:coreProperties>
</file>