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projects\rustKG\rustkg_be\sandbox\analyze\charts\"/>
    </mc:Choice>
  </mc:AlternateContent>
  <xr:revisionPtr revIDLastSave="0" documentId="13_ncr:1_{1E9DBF5B-B457-4CD0-9EEF-E0444CEBE80F}" xr6:coauthVersionLast="47" xr6:coauthVersionMax="47" xr10:uidLastSave="{00000000-0000-0000-0000-000000000000}"/>
  <bookViews>
    <workbookView xWindow="-23148" yWindow="6756" windowWidth="23256" windowHeight="12576" xr2:uid="{00000000-000D-0000-FFFF-FFFF00000000}"/>
  </bookViews>
  <sheets>
    <sheet name="diff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18" i="1" l="1"/>
  <c r="P619" i="1"/>
  <c r="P620" i="1"/>
  <c r="P621" i="1"/>
  <c r="P622" i="1"/>
  <c r="P623" i="1"/>
  <c r="P624" i="1"/>
  <c r="P625" i="1"/>
  <c r="P626" i="1"/>
  <c r="P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17" i="1"/>
  <c r="V618" i="1"/>
  <c r="V625" i="1"/>
  <c r="V619" i="1"/>
  <c r="V623" i="1"/>
  <c r="U617" i="1"/>
  <c r="S622" i="1"/>
  <c r="O626" i="1" a="1"/>
  <c r="Q623" i="1" a="1"/>
  <c r="Q621" i="1" a="1"/>
  <c r="Q617" i="1" a="1"/>
  <c r="V621" i="1"/>
  <c r="S625" i="1"/>
  <c r="T626" i="1"/>
  <c r="O621" i="1" a="1"/>
  <c r="R620" i="1"/>
  <c r="T625" i="1"/>
  <c r="O617" i="1" a="1"/>
  <c r="T622" i="1"/>
  <c r="Q624" i="1" a="1"/>
  <c r="V620" i="1"/>
  <c r="T618" i="1"/>
  <c r="S621" i="1"/>
  <c r="O625" i="1" a="1"/>
  <c r="V626" i="1"/>
  <c r="T623" i="1"/>
  <c r="S624" i="1"/>
  <c r="O624" i="1" a="1"/>
  <c r="T619" i="1"/>
  <c r="O619" i="1" a="1"/>
  <c r="V617" i="1"/>
  <c r="T621" i="1"/>
  <c r="U619" i="1"/>
  <c r="R622" i="1"/>
  <c r="U626" i="1"/>
  <c r="R621" i="1"/>
  <c r="W618" i="1"/>
  <c r="W623" i="1"/>
  <c r="V624" i="1"/>
  <c r="T624" i="1"/>
  <c r="S617" i="1"/>
  <c r="O623" i="1" a="1"/>
  <c r="V622" i="1"/>
  <c r="T620" i="1"/>
  <c r="R618" i="1"/>
  <c r="O620" i="1" a="1"/>
  <c r="R619" i="1"/>
  <c r="U618" i="1"/>
  <c r="O622" i="1" a="1"/>
  <c r="W619" i="1"/>
  <c r="W625" i="1"/>
  <c r="W620" i="1"/>
  <c r="W621" i="1"/>
  <c r="W622" i="1"/>
  <c r="W626" i="1"/>
  <c r="U620" i="1"/>
  <c r="T617" i="1"/>
  <c r="R623" i="1"/>
  <c r="Q626" i="1" a="1"/>
  <c r="W624" i="1"/>
  <c r="U625" i="1"/>
  <c r="S618" i="1"/>
  <c r="R625" i="1"/>
  <c r="Q625" i="1" a="1"/>
  <c r="U624" i="1"/>
  <c r="S619" i="1"/>
  <c r="R626" i="1"/>
  <c r="Q620" i="1" a="1"/>
  <c r="U622" i="1"/>
  <c r="S623" i="1"/>
  <c r="R617" i="1"/>
  <c r="Q622" i="1" a="1"/>
  <c r="U623" i="1"/>
  <c r="S620" i="1"/>
  <c r="O618" i="1" a="1"/>
  <c r="Q619" i="1" a="1"/>
  <c r="W617" i="1"/>
  <c r="U621" i="1"/>
  <c r="S626" i="1"/>
  <c r="R624" i="1"/>
  <c r="Q618" i="1" a="1"/>
  <c r="X623" i="1" l="1"/>
  <c r="X622" i="1"/>
  <c r="X624" i="1"/>
  <c r="X621" i="1"/>
  <c r="X625" i="1"/>
  <c r="X620" i="1"/>
  <c r="X626" i="1"/>
  <c r="X619" i="1"/>
  <c r="X618" i="1"/>
  <c r="X617" i="1"/>
  <c r="O622" i="1"/>
  <c r="O621" i="1"/>
  <c r="O620" i="1"/>
  <c r="O623" i="1"/>
  <c r="O619" i="1"/>
  <c r="O624" i="1"/>
  <c r="O625" i="1"/>
  <c r="O626" i="1"/>
  <c r="O618" i="1"/>
  <c r="O617" i="1"/>
  <c r="Q625" i="1"/>
  <c r="Q626" i="1"/>
  <c r="Q624" i="1"/>
  <c r="Q621" i="1"/>
  <c r="Q623" i="1"/>
  <c r="Q619" i="1"/>
  <c r="Q622" i="1"/>
  <c r="Q620" i="1"/>
  <c r="Q618" i="1"/>
  <c r="Q617" i="1"/>
  <c r="AY12" i="1"/>
  <c r="AY13" i="1"/>
  <c r="AY14" i="1"/>
  <c r="AY15" i="1"/>
  <c r="AY16" i="1"/>
  <c r="AY17" i="1"/>
  <c r="AY18" i="1"/>
  <c r="AY19" i="1"/>
  <c r="AY20" i="1"/>
  <c r="AY21" i="1"/>
  <c r="AY3" i="1"/>
  <c r="AY4" i="1"/>
  <c r="AY5" i="1"/>
  <c r="AY6" i="1"/>
  <c r="AY7" i="1"/>
  <c r="AY8" i="1"/>
  <c r="AY9" i="1"/>
  <c r="AY10" i="1"/>
  <c r="AY11" i="1"/>
  <c r="AY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2" i="1"/>
  <c r="AT20" i="1"/>
  <c r="AT50" i="1"/>
  <c r="AT21" i="1"/>
  <c r="AT56" i="1"/>
  <c r="AT8" i="1"/>
  <c r="AT57" i="1"/>
  <c r="AT9" i="1"/>
  <c r="AT38" i="1"/>
  <c r="AT51" i="1"/>
  <c r="AT22" i="1"/>
  <c r="AT10" i="1"/>
  <c r="AT14" i="1"/>
  <c r="AT44" i="1"/>
  <c r="AT39" i="1"/>
  <c r="AT32" i="1"/>
  <c r="AT15" i="1"/>
  <c r="AT58" i="1"/>
  <c r="AT23" i="1"/>
  <c r="AT45" i="1"/>
  <c r="AT46" i="1"/>
  <c r="AT40" i="1"/>
  <c r="AT33" i="1"/>
  <c r="AT34" i="1"/>
  <c r="AT2" i="1"/>
  <c r="AT24" i="1"/>
  <c r="AT3" i="1"/>
  <c r="AT52" i="1"/>
  <c r="AT4" i="1"/>
  <c r="AT25" i="1"/>
  <c r="AT16" i="1"/>
  <c r="AT53" i="1"/>
  <c r="AT17" i="1"/>
  <c r="AT18" i="1"/>
  <c r="AT47" i="1"/>
  <c r="AT35" i="1"/>
  <c r="AT54" i="1"/>
  <c r="AT26" i="1"/>
  <c r="AT59" i="1"/>
  <c r="AT27" i="1"/>
  <c r="AT28" i="1"/>
  <c r="AT36" i="1"/>
  <c r="AT48" i="1"/>
  <c r="AT11" i="1"/>
  <c r="AT55" i="1"/>
  <c r="AT12" i="1"/>
  <c r="AT41" i="1"/>
  <c r="AT5" i="1"/>
  <c r="AT60" i="1"/>
  <c r="AT42" i="1"/>
  <c r="AT43" i="1"/>
  <c r="AT61" i="1"/>
  <c r="AT13" i="1"/>
  <c r="AT29" i="1"/>
  <c r="AT6" i="1"/>
  <c r="AT37" i="1"/>
  <c r="AT30" i="1"/>
  <c r="AT49" i="1"/>
  <c r="AT7" i="1"/>
  <c r="AT19" i="1"/>
  <c r="AT31" i="1"/>
  <c r="Q366" i="1" a="1"/>
  <c r="R396" i="1"/>
  <c r="R348" i="1"/>
  <c r="O371" i="1" a="1"/>
  <c r="R311" i="1"/>
  <c r="R360" i="1"/>
  <c r="W377" i="1"/>
  <c r="T355" i="1"/>
  <c r="Q389" i="1" a="1"/>
  <c r="Q325" i="1" a="1"/>
  <c r="V321" i="1"/>
  <c r="U353" i="1"/>
  <c r="T341" i="1"/>
  <c r="N385" i="1" a="1"/>
  <c r="O404" i="1" a="1"/>
  <c r="W313" i="1"/>
  <c r="Q400" i="1" a="1"/>
  <c r="V341" i="1"/>
  <c r="Q362" i="1" a="1"/>
  <c r="U390" i="1"/>
  <c r="W387" i="1"/>
  <c r="R335" i="1"/>
  <c r="N356" i="1" a="1"/>
  <c r="V326" i="1"/>
  <c r="Q368" i="1" a="1"/>
  <c r="O365" i="1" a="1"/>
  <c r="T391" i="1"/>
  <c r="W328" i="1"/>
  <c r="T400" i="1"/>
  <c r="O346" i="1" a="1"/>
  <c r="V345" i="1"/>
  <c r="W390" i="1"/>
  <c r="V329" i="1"/>
  <c r="S366" i="1"/>
  <c r="R387" i="1"/>
  <c r="R364" i="1"/>
  <c r="W402" i="1"/>
  <c r="Q360" i="1" a="1"/>
  <c r="W317" i="1"/>
  <c r="U373" i="1"/>
  <c r="S367" i="1"/>
  <c r="U339" i="1"/>
  <c r="U394" i="1"/>
  <c r="V380" i="1"/>
  <c r="R374" i="1"/>
  <c r="S312" i="1"/>
  <c r="U328" i="1"/>
  <c r="N350" i="1" a="1"/>
  <c r="T342" i="1"/>
  <c r="V375" i="1"/>
  <c r="V369" i="1"/>
  <c r="N389" i="1" a="1"/>
  <c r="Q314" i="1" a="1"/>
  <c r="X76" i="1"/>
  <c r="V2" i="1"/>
  <c r="S54" i="1"/>
  <c r="P99" i="1" a="1"/>
  <c r="N39" i="1" a="1"/>
  <c r="X32" i="1"/>
  <c r="X17" i="1"/>
  <c r="V78" i="1"/>
  <c r="S88" i="1"/>
  <c r="P3" i="1" a="1"/>
  <c r="N67" i="1" a="1"/>
  <c r="X66" i="1"/>
  <c r="V94" i="1"/>
  <c r="S73" i="1"/>
  <c r="P11" i="1" a="1"/>
  <c r="N75" i="1" a="1"/>
  <c r="X5" i="1"/>
  <c r="V15" i="1"/>
  <c r="S10" i="1"/>
  <c r="P19" i="1" a="1"/>
  <c r="N83" i="1" a="1"/>
  <c r="X21" i="1"/>
  <c r="V31" i="1"/>
  <c r="S27" i="1"/>
  <c r="P27" i="1" a="1"/>
  <c r="N91" i="1" a="1"/>
  <c r="X37" i="1"/>
  <c r="V47" i="1"/>
  <c r="S62" i="1"/>
  <c r="P35" i="1" a="1"/>
  <c r="N52" i="1" a="1"/>
  <c r="X101" i="1"/>
  <c r="V16" i="1"/>
  <c r="S50" i="1"/>
  <c r="P67" i="1" a="1"/>
  <c r="N46" i="1" a="1"/>
  <c r="X25" i="1"/>
  <c r="V32" i="1"/>
  <c r="S6" i="1"/>
  <c r="P75" i="1" a="1"/>
  <c r="N86" i="1" a="1"/>
  <c r="X11" i="1"/>
  <c r="V18" i="1"/>
  <c r="S38" i="1"/>
  <c r="P91" i="1" a="1"/>
  <c r="N31" i="1" a="1"/>
  <c r="U79" i="1"/>
  <c r="O70" i="1" a="1"/>
  <c r="U71" i="1"/>
  <c r="O59" i="1" a="1"/>
  <c r="X93" i="1"/>
  <c r="W69" i="1"/>
  <c r="Q6" i="1" a="1"/>
  <c r="N36" i="1" a="1"/>
  <c r="P76" i="1" a="1"/>
  <c r="BC9" i="1"/>
  <c r="W23" i="1"/>
  <c r="P43" i="1" a="1"/>
  <c r="T62" i="1"/>
  <c r="U72" i="1"/>
  <c r="O57" i="1" a="1"/>
  <c r="O77" i="1" a="1"/>
  <c r="X53" i="1"/>
  <c r="R82" i="1"/>
  <c r="V28" i="1"/>
  <c r="O58" i="1" a="1"/>
  <c r="P5" i="1" a="1"/>
  <c r="T26" i="1"/>
  <c r="O10" i="1" a="1"/>
  <c r="S40" i="1"/>
  <c r="X22" i="1"/>
  <c r="R37" i="1"/>
  <c r="X14" i="1"/>
  <c r="X68" i="1"/>
  <c r="T398" i="1"/>
  <c r="U386" i="1"/>
  <c r="O352" i="1" a="1"/>
  <c r="W409" i="1"/>
  <c r="S385" i="1"/>
  <c r="W338" i="1"/>
  <c r="O406" i="1" a="1"/>
  <c r="O350" i="1" a="1"/>
  <c r="U348" i="1"/>
  <c r="Q315" i="1" a="1"/>
  <c r="T318" i="1"/>
  <c r="T350" i="1"/>
  <c r="U368" i="1"/>
  <c r="T347" i="1"/>
  <c r="W379" i="1"/>
  <c r="T327" i="1"/>
  <c r="R409" i="1"/>
  <c r="U377" i="1"/>
  <c r="V348" i="1"/>
  <c r="Q363" i="1" a="1"/>
  <c r="U381" i="1"/>
  <c r="U315" i="1"/>
  <c r="U397" i="1"/>
  <c r="T353" i="1"/>
  <c r="O357" i="1" a="1"/>
  <c r="R383" i="1"/>
  <c r="O395" i="1" a="1"/>
  <c r="U330" i="1"/>
  <c r="W347" i="1"/>
  <c r="V365" i="1"/>
  <c r="W359" i="1"/>
  <c r="R391" i="1"/>
  <c r="T336" i="1"/>
  <c r="V386" i="1"/>
  <c r="S340" i="1"/>
  <c r="S359" i="1"/>
  <c r="U361" i="1"/>
  <c r="U409" i="1"/>
  <c r="R316" i="1"/>
  <c r="V359" i="1"/>
  <c r="S344" i="1"/>
  <c r="W335" i="1"/>
  <c r="V353" i="1"/>
  <c r="R353" i="1"/>
  <c r="S399" i="1"/>
  <c r="N400" i="1" a="1"/>
  <c r="T319" i="1"/>
  <c r="Q399" i="1" a="1"/>
  <c r="S410" i="1"/>
  <c r="U382" i="1"/>
  <c r="T385" i="1"/>
  <c r="S379" i="1"/>
  <c r="Q397" i="1" a="1"/>
  <c r="X42" i="1"/>
  <c r="U34" i="1"/>
  <c r="S87" i="1"/>
  <c r="P30" i="1" a="1"/>
  <c r="N88" i="1" a="1"/>
  <c r="X62" i="1"/>
  <c r="X47" i="1"/>
  <c r="U51" i="1"/>
  <c r="S25" i="1"/>
  <c r="P95" i="1" a="1"/>
  <c r="N71" i="1" a="1"/>
  <c r="X64" i="1"/>
  <c r="U67" i="1"/>
  <c r="S58" i="1"/>
  <c r="P40" i="1" a="1"/>
  <c r="N79" i="1" a="1"/>
  <c r="X96" i="1"/>
  <c r="U83" i="1"/>
  <c r="S59" i="1"/>
  <c r="P72" i="1" a="1"/>
  <c r="N87" i="1" a="1"/>
  <c r="X81" i="1"/>
  <c r="U99" i="1"/>
  <c r="S47" i="1"/>
  <c r="P41" i="1" a="1"/>
  <c r="N95" i="1" a="1"/>
  <c r="X34" i="1"/>
  <c r="U39" i="1"/>
  <c r="S64" i="1"/>
  <c r="P81" i="1" a="1"/>
  <c r="N24" i="1" a="1"/>
  <c r="X54" i="1"/>
  <c r="U94" i="1"/>
  <c r="S23" i="1"/>
  <c r="P60" i="1" a="1"/>
  <c r="N56" i="1" a="1"/>
  <c r="X70" i="1"/>
  <c r="U95" i="1"/>
  <c r="S39" i="1"/>
  <c r="P84" i="1" a="1"/>
  <c r="N64" i="1" a="1"/>
  <c r="X41" i="1"/>
  <c r="U81" i="1"/>
  <c r="S71" i="1"/>
  <c r="P101" i="1" a="1"/>
  <c r="N80" i="1" a="1"/>
  <c r="U62" i="1"/>
  <c r="O22" i="1" a="1"/>
  <c r="U64" i="1"/>
  <c r="O23" i="1" a="1"/>
  <c r="U75" i="1"/>
  <c r="W7" i="1"/>
  <c r="Q78" i="1" a="1"/>
  <c r="N84" i="1" a="1"/>
  <c r="O60" i="1" a="1"/>
  <c r="V39" i="1"/>
  <c r="V4" i="1"/>
  <c r="P4" i="1" a="1"/>
  <c r="Q9" i="1" a="1"/>
  <c r="T67" i="1"/>
  <c r="O47" i="1" a="1"/>
  <c r="O327" i="1" a="1"/>
  <c r="X60" i="1"/>
  <c r="R54" i="1"/>
  <c r="U90" i="1"/>
  <c r="BC8" i="1"/>
  <c r="O330" i="1" a="1"/>
  <c r="T80" i="1"/>
  <c r="N42" i="1" a="1"/>
  <c r="Q84" i="1" a="1"/>
  <c r="X92" i="1"/>
  <c r="R40" i="1"/>
  <c r="W90" i="1"/>
  <c r="R359" i="1"/>
  <c r="T371" i="1"/>
  <c r="T374" i="1"/>
  <c r="R366" i="1"/>
  <c r="Q376" i="1" a="1"/>
  <c r="W323" i="1"/>
  <c r="U367" i="1"/>
  <c r="Q398" i="1" a="1"/>
  <c r="U365" i="1"/>
  <c r="S381" i="1"/>
  <c r="U311" i="1"/>
  <c r="Q346" i="1" a="1"/>
  <c r="V350" i="1"/>
  <c r="T383" i="1"/>
  <c r="N390" i="1" a="1"/>
  <c r="V311" i="1"/>
  <c r="R312" i="1"/>
  <c r="S356" i="1"/>
  <c r="T330" i="1"/>
  <c r="N382" i="1" a="1"/>
  <c r="U391" i="1"/>
  <c r="U314" i="1"/>
  <c r="Q355" i="1" a="1"/>
  <c r="U406" i="1"/>
  <c r="T332" i="1"/>
  <c r="W354" i="1"/>
  <c r="N346" i="1" a="1"/>
  <c r="S313" i="1"/>
  <c r="V397" i="1"/>
  <c r="S318" i="1"/>
  <c r="V393" i="1"/>
  <c r="Q394" i="1" a="1"/>
  <c r="V319" i="1"/>
  <c r="N393" i="1" a="1"/>
  <c r="R318" i="1"/>
  <c r="U362" i="1"/>
  <c r="S401" i="1"/>
  <c r="S372" i="1"/>
  <c r="R326" i="1"/>
  <c r="V373" i="1"/>
  <c r="U344" i="1"/>
  <c r="S321" i="1"/>
  <c r="U385" i="1"/>
  <c r="U400" i="1"/>
  <c r="U399" i="1"/>
  <c r="Q329" i="1" a="1"/>
  <c r="W318" i="1"/>
  <c r="T338" i="1"/>
  <c r="T378" i="1"/>
  <c r="R379" i="1"/>
  <c r="U364" i="1"/>
  <c r="Q382" i="1" a="1"/>
  <c r="S384" i="1"/>
  <c r="X91" i="1"/>
  <c r="U50" i="1"/>
  <c r="S29" i="1"/>
  <c r="P52" i="1" a="1"/>
  <c r="N2" i="1" a="1"/>
  <c r="X78" i="1"/>
  <c r="X79" i="1"/>
  <c r="U52" i="1"/>
  <c r="S91" i="1"/>
  <c r="P24" i="1" a="1"/>
  <c r="N12" i="1" a="1"/>
  <c r="X80" i="1"/>
  <c r="U68" i="1"/>
  <c r="S31" i="1"/>
  <c r="P56" i="1" a="1"/>
  <c r="N15" i="1" a="1"/>
  <c r="X65" i="1"/>
  <c r="U84" i="1"/>
  <c r="S96" i="1"/>
  <c r="P88" i="1" a="1"/>
  <c r="N16" i="1" a="1"/>
  <c r="X82" i="1"/>
  <c r="U100" i="1"/>
  <c r="S97" i="1"/>
  <c r="P25" i="1" a="1"/>
  <c r="N13" i="1" a="1"/>
  <c r="X7" i="1"/>
  <c r="U55" i="1"/>
  <c r="S98" i="1"/>
  <c r="P65" i="1" a="1"/>
  <c r="N5" i="1" a="1"/>
  <c r="X71" i="1"/>
  <c r="U91" i="1"/>
  <c r="S60" i="1"/>
  <c r="P20" i="1" a="1"/>
  <c r="N7" i="1" a="1"/>
  <c r="X87" i="1"/>
  <c r="U63" i="1"/>
  <c r="S76" i="1"/>
  <c r="P28" i="1" a="1"/>
  <c r="N10" i="1" a="1"/>
  <c r="X90" i="1"/>
  <c r="U33" i="1"/>
  <c r="S13" i="1"/>
  <c r="P44" i="1" a="1"/>
  <c r="N3" i="1" a="1"/>
  <c r="T32" i="1"/>
  <c r="N69" i="1" a="1"/>
  <c r="U48" i="1"/>
  <c r="O30" i="1" a="1"/>
  <c r="R5" i="1"/>
  <c r="V48" i="1"/>
  <c r="Q74" i="1" a="1"/>
  <c r="N6" i="1" a="1"/>
  <c r="N34" i="1" a="1"/>
  <c r="S81" i="1"/>
  <c r="V70" i="1"/>
  <c r="T45" i="1"/>
  <c r="N40" i="1" a="1"/>
  <c r="T101" i="1"/>
  <c r="N60" i="1" a="1"/>
  <c r="W34" i="1"/>
  <c r="W44" i="1"/>
  <c r="R18" i="1"/>
  <c r="T15" i="1"/>
  <c r="X56" i="1"/>
  <c r="N321" i="1" a="1"/>
  <c r="T29" i="1"/>
  <c r="N47" i="1" a="1"/>
  <c r="O16" i="1" a="1"/>
  <c r="W26" i="1"/>
  <c r="Q101" i="1" a="1"/>
  <c r="V60" i="1"/>
  <c r="T389" i="1"/>
  <c r="V406" i="1"/>
  <c r="R313" i="1"/>
  <c r="Q347" i="1" a="1"/>
  <c r="V396" i="1"/>
  <c r="Q336" i="1" a="1"/>
  <c r="Q401" i="1" a="1"/>
  <c r="T388" i="1"/>
  <c r="U402" i="1"/>
  <c r="S406" i="1"/>
  <c r="W361" i="1"/>
  <c r="V399" i="1"/>
  <c r="Q380" i="1" a="1"/>
  <c r="T358" i="1"/>
  <c r="R399" i="1"/>
  <c r="Q319" i="1" a="1"/>
  <c r="S316" i="1"/>
  <c r="S398" i="1"/>
  <c r="W342" i="1"/>
  <c r="O353" i="1" a="1"/>
  <c r="R355" i="1"/>
  <c r="V331" i="1"/>
  <c r="N380" i="1" a="1"/>
  <c r="R395" i="1"/>
  <c r="S346" i="1"/>
  <c r="S389" i="1"/>
  <c r="U351" i="1"/>
  <c r="W321" i="1"/>
  <c r="V409" i="1"/>
  <c r="W329" i="1"/>
  <c r="R347" i="1"/>
  <c r="N395" i="1" a="1"/>
  <c r="V315" i="1"/>
  <c r="W397" i="1"/>
  <c r="T392" i="1"/>
  <c r="W320" i="1"/>
  <c r="V368" i="1"/>
  <c r="T372" i="1"/>
  <c r="W334" i="1"/>
  <c r="Q404" i="1" a="1"/>
  <c r="U372" i="1"/>
  <c r="U320" i="1"/>
  <c r="R342" i="1"/>
  <c r="W358" i="1"/>
  <c r="Q381" i="1" a="1"/>
  <c r="Q323" i="1" a="1"/>
  <c r="S332" i="1"/>
  <c r="S337" i="1"/>
  <c r="Q359" i="1" a="1"/>
  <c r="R403" i="1"/>
  <c r="V323" i="1"/>
  <c r="T343" i="1"/>
  <c r="O334" i="1" a="1"/>
  <c r="X28" i="1"/>
  <c r="U6" i="1"/>
  <c r="R51" i="1"/>
  <c r="P37" i="1" a="1"/>
  <c r="O328" i="1" a="1"/>
  <c r="O336" i="1" a="1"/>
  <c r="X95" i="1"/>
  <c r="U53" i="1"/>
  <c r="S93" i="1"/>
  <c r="P38" i="1" a="1"/>
  <c r="O321" i="1" a="1"/>
  <c r="X97" i="1"/>
  <c r="U69" i="1"/>
  <c r="S14" i="1"/>
  <c r="P78" i="1" a="1"/>
  <c r="O329" i="1" a="1"/>
  <c r="X98" i="1"/>
  <c r="U85" i="1"/>
  <c r="S30" i="1"/>
  <c r="P31" i="1" a="1"/>
  <c r="O337" i="1" a="1"/>
  <c r="X8" i="1"/>
  <c r="U101" i="1"/>
  <c r="S46" i="1"/>
  <c r="P71" i="1" a="1"/>
  <c r="O322" i="1" a="1"/>
  <c r="X24" i="1"/>
  <c r="U23" i="1"/>
  <c r="S15" i="1"/>
  <c r="P32" i="1" a="1"/>
  <c r="O317" i="1" a="1"/>
  <c r="X88" i="1"/>
  <c r="U47" i="1"/>
  <c r="S2" i="1"/>
  <c r="P34" i="1" a="1"/>
  <c r="O318" i="1" a="1"/>
  <c r="X57" i="1"/>
  <c r="U96" i="1"/>
  <c r="R3" i="1"/>
  <c r="P74" i="1" a="1"/>
  <c r="O313" i="1" a="1"/>
  <c r="X43" i="1"/>
  <c r="U98" i="1"/>
  <c r="R35" i="1"/>
  <c r="P21" i="1" a="1"/>
  <c r="O311" i="1" a="1"/>
  <c r="T24" i="1"/>
  <c r="N43" i="1" a="1"/>
  <c r="T49" i="1"/>
  <c r="N26" i="1" a="1"/>
  <c r="O48" i="1" a="1"/>
  <c r="V54" i="1"/>
  <c r="P58" i="1" a="1"/>
  <c r="N4" i="1" a="1"/>
  <c r="AZ8" i="1"/>
  <c r="P17" i="1" a="1"/>
  <c r="V63" i="1"/>
  <c r="P80" i="1" a="1"/>
  <c r="N331" i="1" a="1"/>
  <c r="T82" i="1"/>
  <c r="N53" i="1" a="1"/>
  <c r="T34" i="1"/>
  <c r="W28" i="1"/>
  <c r="Q42" i="1" a="1"/>
  <c r="S4" i="1"/>
  <c r="U35" i="1"/>
  <c r="BB7" i="1"/>
  <c r="S20" i="1"/>
  <c r="O338" i="1" a="1"/>
  <c r="AW21" i="1" a="1"/>
  <c r="W87" i="1"/>
  <c r="Q50" i="1" a="1"/>
  <c r="U4" i="1"/>
  <c r="V45" i="1"/>
  <c r="S345" i="1"/>
  <c r="U384" i="1"/>
  <c r="W314" i="1"/>
  <c r="S380" i="1"/>
  <c r="T395" i="1"/>
  <c r="W393" i="1"/>
  <c r="W360" i="1"/>
  <c r="Q374" i="1" a="1"/>
  <c r="U407" i="1"/>
  <c r="S352" i="1"/>
  <c r="W366" i="1"/>
  <c r="R325" i="1"/>
  <c r="T408" i="1"/>
  <c r="V352" i="1"/>
  <c r="N378" i="1" a="1"/>
  <c r="Q333" i="1" a="1"/>
  <c r="S339" i="1"/>
  <c r="S390" i="1"/>
  <c r="Q345" i="1" a="1"/>
  <c r="N388" i="1" a="1"/>
  <c r="N410" i="1" a="1"/>
  <c r="S319" i="1"/>
  <c r="O405" i="1" a="1"/>
  <c r="Q390" i="1" a="1"/>
  <c r="W374" i="1"/>
  <c r="Q353" i="1" a="1"/>
  <c r="R362" i="1"/>
  <c r="T335" i="1"/>
  <c r="O383" i="1" a="1"/>
  <c r="U352" i="1"/>
  <c r="N391" i="1" a="1"/>
  <c r="W403" i="1"/>
  <c r="V312" i="1"/>
  <c r="W385" i="1"/>
  <c r="W352" i="1"/>
  <c r="T357" i="1"/>
  <c r="S404" i="1"/>
  <c r="W369" i="1"/>
  <c r="W337" i="1"/>
  <c r="Q365" i="1" a="1"/>
  <c r="T379" i="1"/>
  <c r="V334" i="1"/>
  <c r="R376" i="1"/>
  <c r="O341" i="1" a="1"/>
  <c r="Q331" i="1" a="1"/>
  <c r="V385" i="1"/>
  <c r="Q340" i="1" a="1"/>
  <c r="U319" i="1"/>
  <c r="T322" i="1"/>
  <c r="V383" i="1"/>
  <c r="V313" i="1"/>
  <c r="Q391" i="1" a="1"/>
  <c r="N334" i="1" a="1"/>
  <c r="W25" i="1"/>
  <c r="U40" i="1"/>
  <c r="R17" i="1"/>
  <c r="P10" i="1" a="1"/>
  <c r="O314" i="1" a="1"/>
  <c r="O333" i="1" a="1"/>
  <c r="X15" i="1"/>
  <c r="U70" i="1"/>
  <c r="R23" i="1"/>
  <c r="P14" i="1" a="1"/>
  <c r="O315" i="1" a="1"/>
  <c r="X16" i="1"/>
  <c r="U86" i="1"/>
  <c r="R71" i="1"/>
  <c r="P54" i="1" a="1"/>
  <c r="O323" i="1" a="1"/>
  <c r="X33" i="1"/>
  <c r="U7" i="1"/>
  <c r="R89" i="1"/>
  <c r="P94" i="1" a="1"/>
  <c r="O331" i="1" a="1"/>
  <c r="X18" i="1"/>
  <c r="U89" i="1"/>
  <c r="R58" i="1"/>
  <c r="P7" i="1" a="1"/>
  <c r="O339" i="1" a="1"/>
  <c r="W3" i="1"/>
  <c r="U58" i="1"/>
  <c r="R11" i="1"/>
  <c r="P55" i="1" a="1"/>
  <c r="O326" i="1" a="1"/>
  <c r="W67" i="1"/>
  <c r="U65" i="1"/>
  <c r="R78" i="1"/>
  <c r="P96" i="1" a="1"/>
  <c r="O319" i="1" a="1"/>
  <c r="W83" i="1"/>
  <c r="U66" i="1"/>
  <c r="R31" i="1"/>
  <c r="P9" i="1" a="1"/>
  <c r="N326" i="1" a="1"/>
  <c r="W24" i="1"/>
  <c r="U24" i="1"/>
  <c r="R64" i="1"/>
  <c r="P97" i="1" a="1"/>
  <c r="BB15" i="1"/>
  <c r="S35" i="1"/>
  <c r="N14" i="1" a="1"/>
  <c r="T57" i="1"/>
  <c r="N51" i="1" a="1"/>
  <c r="O335" i="1" a="1"/>
  <c r="V62" i="1"/>
  <c r="P49" i="1" a="1"/>
  <c r="N18" i="1" a="1"/>
  <c r="W96" i="1"/>
  <c r="X99" i="1"/>
  <c r="U27" i="1"/>
  <c r="X67" i="1"/>
  <c r="BB11" i="1"/>
  <c r="S90" i="1"/>
  <c r="N93" i="1" a="1"/>
  <c r="R63" i="1"/>
  <c r="W56" i="1"/>
  <c r="Q24" i="1" a="1"/>
  <c r="S61" i="1"/>
  <c r="T61" i="1"/>
  <c r="AZ7" i="1"/>
  <c r="S70" i="1"/>
  <c r="N313" i="1" a="1"/>
  <c r="V5" i="1"/>
  <c r="V19" i="1"/>
  <c r="Q57" i="1" a="1"/>
  <c r="U93" i="1"/>
  <c r="U345" i="1"/>
  <c r="V376" i="1"/>
  <c r="W331" i="1"/>
  <c r="U349" i="1"/>
  <c r="N359" i="1" a="1"/>
  <c r="O388" i="1" a="1"/>
  <c r="S393" i="1"/>
  <c r="S408" i="1"/>
  <c r="R329" i="1"/>
  <c r="V387" i="1"/>
  <c r="U363" i="1"/>
  <c r="R340" i="1"/>
  <c r="S370" i="1"/>
  <c r="S400" i="1"/>
  <c r="V372" i="1"/>
  <c r="N352" i="1" a="1"/>
  <c r="U316" i="1"/>
  <c r="W406" i="1"/>
  <c r="T373" i="1"/>
  <c r="T351" i="1"/>
  <c r="O366" i="1" a="1"/>
  <c r="V332" i="1"/>
  <c r="W326" i="1"/>
  <c r="N362" i="1" a="1"/>
  <c r="U355" i="1"/>
  <c r="O391" i="1" a="1"/>
  <c r="S357" i="1"/>
  <c r="S311" i="1"/>
  <c r="W351" i="1"/>
  <c r="V346" i="1"/>
  <c r="U356" i="1"/>
  <c r="U350" i="1"/>
  <c r="U334" i="1"/>
  <c r="O373" i="1" a="1"/>
  <c r="R365" i="1"/>
  <c r="O343" i="1" a="1"/>
  <c r="W368" i="1"/>
  <c r="V370" i="1"/>
  <c r="S322" i="1"/>
  <c r="N403" i="1" a="1"/>
  <c r="Q375" i="1" a="1"/>
  <c r="V328" i="1"/>
  <c r="R361" i="1"/>
  <c r="N387" i="1" a="1"/>
  <c r="W332" i="1"/>
  <c r="V317" i="1"/>
  <c r="S343" i="1"/>
  <c r="W327" i="1"/>
  <c r="T334" i="1"/>
  <c r="U378" i="1"/>
  <c r="W319" i="1"/>
  <c r="S382" i="1"/>
  <c r="N325" i="1" a="1"/>
  <c r="W100" i="1"/>
  <c r="U28" i="1"/>
  <c r="R77" i="1"/>
  <c r="P64" i="1" a="1"/>
  <c r="N340" i="1" a="1"/>
  <c r="N333" i="1" a="1"/>
  <c r="W29" i="1"/>
  <c r="U9" i="1"/>
  <c r="R4" i="1"/>
  <c r="P29" i="1" a="1"/>
  <c r="N335" i="1" a="1"/>
  <c r="W62" i="1"/>
  <c r="U25" i="1"/>
  <c r="R20" i="1"/>
  <c r="P45" i="1" a="1"/>
  <c r="N336" i="1" a="1"/>
  <c r="W47" i="1"/>
  <c r="U41" i="1"/>
  <c r="R36" i="1"/>
  <c r="P61" i="1" a="1"/>
  <c r="N337" i="1" a="1"/>
  <c r="W16" i="1"/>
  <c r="U57" i="1"/>
  <c r="R52" i="1"/>
  <c r="P77" i="1" a="1"/>
  <c r="N327" i="1" a="1"/>
  <c r="W49" i="1"/>
  <c r="U26" i="1"/>
  <c r="R68" i="1"/>
  <c r="P93" i="1" a="1"/>
  <c r="N330" i="1" a="1"/>
  <c r="W36" i="1"/>
  <c r="U80" i="1"/>
  <c r="R73" i="1"/>
  <c r="P15" i="1" a="1"/>
  <c r="N332" i="1" a="1"/>
  <c r="W52" i="1"/>
  <c r="U49" i="1"/>
  <c r="R74" i="1"/>
  <c r="P47" i="1" a="1"/>
  <c r="N320" i="1" a="1"/>
  <c r="W84" i="1"/>
  <c r="U12" i="1"/>
  <c r="R76" i="1"/>
  <c r="P8" i="1" a="1"/>
  <c r="BA5" i="1"/>
  <c r="S85" i="1"/>
  <c r="BC16" i="1"/>
  <c r="S83" i="1"/>
  <c r="N8" i="1" a="1"/>
  <c r="X2" i="1"/>
  <c r="U42" i="1"/>
  <c r="O67" i="1" a="1"/>
  <c r="O320" i="1" a="1"/>
  <c r="V65" i="1"/>
  <c r="U10" i="1"/>
  <c r="U56" i="1"/>
  <c r="W18" i="1"/>
  <c r="AZ20" i="1"/>
  <c r="S80" i="1"/>
  <c r="AZ12" i="1"/>
  <c r="O85" i="1" a="1"/>
  <c r="V68" i="1"/>
  <c r="P59" i="1" a="1"/>
  <c r="Q3" i="1" a="1"/>
  <c r="R46" i="1"/>
  <c r="AX11" i="1" a="1"/>
  <c r="S77" i="1"/>
  <c r="BB5" i="1"/>
  <c r="S72" i="1"/>
  <c r="V69" i="1"/>
  <c r="P12" i="1" a="1"/>
  <c r="U366" i="1"/>
  <c r="V362" i="1"/>
  <c r="T320" i="1"/>
  <c r="Q402" i="1" a="1"/>
  <c r="T364" i="1"/>
  <c r="R369" i="1"/>
  <c r="V349" i="1"/>
  <c r="V388" i="1"/>
  <c r="U317" i="1"/>
  <c r="S351" i="1"/>
  <c r="U388" i="1"/>
  <c r="O355" i="1" a="1"/>
  <c r="T402" i="1"/>
  <c r="R390" i="1"/>
  <c r="Q352" i="1" a="1"/>
  <c r="Q373" i="1" a="1"/>
  <c r="Q313" i="1" a="1"/>
  <c r="Q393" i="1" a="1"/>
  <c r="R354" i="1"/>
  <c r="U389" i="1"/>
  <c r="V351" i="1"/>
  <c r="T311" i="1"/>
  <c r="R339" i="1"/>
  <c r="V403" i="1"/>
  <c r="N384" i="1" a="1"/>
  <c r="N376" i="1" a="1"/>
  <c r="W365" i="1"/>
  <c r="Q332" i="1" a="1"/>
  <c r="V322" i="1"/>
  <c r="V347" i="1"/>
  <c r="S392" i="1"/>
  <c r="W375" i="1"/>
  <c r="U324" i="1"/>
  <c r="N392" i="1" a="1"/>
  <c r="T406" i="1"/>
  <c r="V366" i="1"/>
  <c r="O403" i="1" a="1"/>
  <c r="T362" i="1"/>
  <c r="Q326" i="1" a="1"/>
  <c r="Q372" i="1" a="1"/>
  <c r="S375" i="1"/>
  <c r="R319" i="1"/>
  <c r="R375" i="1"/>
  <c r="Q343" i="1" a="1"/>
  <c r="O387" i="1" a="1"/>
  <c r="W362" i="1"/>
  <c r="T312" i="1"/>
  <c r="R333" i="1"/>
  <c r="T331" i="1"/>
  <c r="W348" i="1"/>
  <c r="U410" i="1"/>
  <c r="R324" i="1"/>
  <c r="BC17" i="1"/>
  <c r="W37" i="1"/>
  <c r="U31" i="1"/>
  <c r="R62" i="1"/>
  <c r="O51" i="1" a="1"/>
  <c r="N324" i="1" a="1"/>
  <c r="N322" i="1" a="1"/>
  <c r="W59" i="1"/>
  <c r="U92" i="1"/>
  <c r="R53" i="1"/>
  <c r="P18" i="1" a="1"/>
  <c r="N315" i="1" a="1"/>
  <c r="W91" i="1"/>
  <c r="U13" i="1"/>
  <c r="R69" i="1"/>
  <c r="P50" i="1" a="1"/>
  <c r="N316" i="1" a="1"/>
  <c r="W76" i="1"/>
  <c r="U29" i="1"/>
  <c r="R85" i="1"/>
  <c r="P90" i="1" a="1"/>
  <c r="N318" i="1" a="1"/>
  <c r="W45" i="1"/>
  <c r="U45" i="1"/>
  <c r="R101" i="1"/>
  <c r="Q2" i="1" a="1"/>
  <c r="N319" i="1" a="1"/>
  <c r="W14" i="1"/>
  <c r="U61" i="1"/>
  <c r="R39" i="1"/>
  <c r="P2" i="1" a="1"/>
  <c r="N311" i="1" a="1"/>
  <c r="W97" i="1"/>
  <c r="U30" i="1"/>
  <c r="R91" i="1"/>
  <c r="O19" i="1" a="1"/>
  <c r="BB13" i="1"/>
  <c r="W82" i="1"/>
  <c r="U46" i="1"/>
  <c r="R60" i="1"/>
  <c r="O27" i="1" a="1"/>
  <c r="BB16" i="1"/>
  <c r="W21" i="1"/>
  <c r="U78" i="1"/>
  <c r="R93" i="1"/>
  <c r="O43" i="1" a="1"/>
  <c r="AW10" i="1" a="1"/>
  <c r="S43" i="1"/>
  <c r="AZ13" i="1"/>
  <c r="S101" i="1"/>
  <c r="R45" i="1"/>
  <c r="S57" i="1"/>
  <c r="U8" i="1"/>
  <c r="O72" i="1" a="1"/>
  <c r="BC4" i="1"/>
  <c r="T64" i="1"/>
  <c r="R21" i="1"/>
  <c r="U82" i="1"/>
  <c r="T81" i="1"/>
  <c r="AX12" i="1" a="1"/>
  <c r="S92" i="1"/>
  <c r="U21" i="1"/>
  <c r="N317" i="1" a="1"/>
  <c r="V59" i="1"/>
  <c r="P68" i="1" a="1"/>
  <c r="Q32" i="1" a="1"/>
  <c r="P33" i="1" a="1"/>
  <c r="X85" i="1"/>
  <c r="R100" i="1"/>
  <c r="AX9" i="1" a="1"/>
  <c r="P42" i="1" a="1"/>
  <c r="V74" i="1"/>
  <c r="P53" i="1" a="1"/>
  <c r="W381" i="1"/>
  <c r="N375" i="1" a="1"/>
  <c r="T337" i="1"/>
  <c r="O344" i="1" a="1"/>
  <c r="V360" i="1"/>
  <c r="W399" i="1"/>
  <c r="O347" i="1" a="1"/>
  <c r="V378" i="1"/>
  <c r="T313" i="1"/>
  <c r="T386" i="1"/>
  <c r="N401" i="1" a="1"/>
  <c r="N408" i="1" a="1"/>
  <c r="T363" i="1"/>
  <c r="S376" i="1"/>
  <c r="V407" i="1"/>
  <c r="O396" i="1" a="1"/>
  <c r="U341" i="1"/>
  <c r="R328" i="1"/>
  <c r="V382" i="1"/>
  <c r="S373" i="1"/>
  <c r="V395" i="1"/>
  <c r="Q337" i="1" a="1"/>
  <c r="T321" i="1"/>
  <c r="N357" i="1" a="1"/>
  <c r="O345" i="1" a="1"/>
  <c r="O361" i="1" a="1"/>
  <c r="O384" i="1" a="1"/>
  <c r="P311" i="1" a="1"/>
  <c r="T340" i="1"/>
  <c r="Q377" i="1" a="1"/>
  <c r="W356" i="1"/>
  <c r="N370" i="1" a="1"/>
  <c r="R338" i="1"/>
  <c r="U333" i="1"/>
  <c r="S403" i="1"/>
  <c r="Q396" i="1" a="1"/>
  <c r="O398" i="1" a="1"/>
  <c r="O377" i="1" a="1"/>
  <c r="Q324" i="1" a="1"/>
  <c r="N406" i="1" a="1"/>
  <c r="W376" i="1"/>
  <c r="U340" i="1"/>
  <c r="V405" i="1"/>
  <c r="T369" i="1"/>
  <c r="N358" i="1" a="1"/>
  <c r="T314" i="1"/>
  <c r="O354" i="1" a="1"/>
  <c r="T323" i="1"/>
  <c r="O410" i="1" a="1"/>
  <c r="R363" i="1"/>
  <c r="V389" i="1"/>
  <c r="R407" i="1"/>
  <c r="BB12" i="1"/>
  <c r="W32" i="1"/>
  <c r="T47" i="1"/>
  <c r="R44" i="1"/>
  <c r="O55" i="1" a="1"/>
  <c r="BC13" i="1"/>
  <c r="BC21" i="1"/>
  <c r="W101" i="1"/>
  <c r="U2" i="1"/>
  <c r="R33" i="1"/>
  <c r="O83" i="1" a="1"/>
  <c r="BB17" i="1"/>
  <c r="W8" i="1"/>
  <c r="T3" i="1"/>
  <c r="R97" i="1"/>
  <c r="O91" i="1" a="1"/>
  <c r="BB19" i="1"/>
  <c r="W41" i="1"/>
  <c r="T19" i="1"/>
  <c r="R66" i="1"/>
  <c r="O99" i="1" a="1"/>
  <c r="BC20" i="1"/>
  <c r="W89" i="1"/>
  <c r="T35" i="1"/>
  <c r="R6" i="1"/>
  <c r="O34" i="1" a="1"/>
  <c r="BB14" i="1"/>
  <c r="W74" i="1"/>
  <c r="T51" i="1"/>
  <c r="R22" i="1"/>
  <c r="O74" i="1" a="1"/>
  <c r="BC15" i="1"/>
  <c r="W77" i="1"/>
  <c r="T72" i="1"/>
  <c r="R86" i="1"/>
  <c r="O76" i="1" a="1"/>
  <c r="BB18" i="1"/>
  <c r="W46" i="1"/>
  <c r="T9" i="1"/>
  <c r="R7" i="1"/>
  <c r="O92" i="1" a="1"/>
  <c r="BC12" i="1"/>
  <c r="W79" i="1"/>
  <c r="T43" i="1"/>
  <c r="R43" i="1"/>
  <c r="O15" i="1" a="1"/>
  <c r="X84" i="1"/>
  <c r="R29" i="1"/>
  <c r="AX13" i="1" a="1"/>
  <c r="S12" i="1"/>
  <c r="Q64" i="1" a="1"/>
  <c r="P82" i="1" a="1"/>
  <c r="U17" i="1"/>
  <c r="O38" i="1" a="1"/>
  <c r="X69" i="1"/>
  <c r="S32" i="1"/>
  <c r="O66" i="1" a="1"/>
  <c r="T85" i="1"/>
  <c r="S17" i="1"/>
  <c r="X31" i="1"/>
  <c r="R34" i="1"/>
  <c r="R84" i="1"/>
  <c r="W86" i="1"/>
  <c r="V95" i="1"/>
  <c r="P13" i="1" a="1"/>
  <c r="P22" i="1" a="1"/>
  <c r="N63" i="1" a="1"/>
  <c r="X94" i="1"/>
  <c r="R42" i="1"/>
  <c r="X40" i="1"/>
  <c r="AW14" i="1" a="1"/>
  <c r="U11" i="1"/>
  <c r="P89" i="1" a="1"/>
  <c r="N365" i="1" a="1"/>
  <c r="R343" i="1"/>
  <c r="R405" i="1"/>
  <c r="R322" i="1"/>
  <c r="U326" i="1"/>
  <c r="V361" i="1"/>
  <c r="V330" i="1"/>
  <c r="S347" i="1"/>
  <c r="N398" i="1" a="1"/>
  <c r="W312" i="1"/>
  <c r="Q407" i="1" a="1"/>
  <c r="W386" i="1"/>
  <c r="T409" i="1"/>
  <c r="V384" i="1"/>
  <c r="R381" i="1"/>
  <c r="U337" i="1"/>
  <c r="V392" i="1"/>
  <c r="U359" i="1"/>
  <c r="O370" i="1" a="1"/>
  <c r="R397" i="1"/>
  <c r="U347" i="1"/>
  <c r="V318" i="1"/>
  <c r="Q395" i="1" a="1"/>
  <c r="U404" i="1"/>
  <c r="S354" i="1"/>
  <c r="V356" i="1"/>
  <c r="N399" i="1" a="1"/>
  <c r="S328" i="1"/>
  <c r="S361" i="1"/>
  <c r="W363" i="1"/>
  <c r="R410" i="1"/>
  <c r="U398" i="1"/>
  <c r="R352" i="1"/>
  <c r="R373" i="1"/>
  <c r="N347" i="1" a="1"/>
  <c r="S365" i="1"/>
  <c r="Q409" i="1" a="1"/>
  <c r="U369" i="1"/>
  <c r="S330" i="1"/>
  <c r="V390" i="1"/>
  <c r="S371" i="1"/>
  <c r="N366" i="1" a="1"/>
  <c r="O342" i="1" a="1"/>
  <c r="R372" i="1"/>
  <c r="R314" i="1"/>
  <c r="W349" i="1"/>
  <c r="V404" i="1"/>
  <c r="V363" i="1"/>
  <c r="S324" i="1"/>
  <c r="Q370" i="1" a="1"/>
  <c r="S315" i="1"/>
  <c r="U383" i="1"/>
  <c r="O399" i="1" a="1"/>
  <c r="AW2" i="1" a="1"/>
  <c r="V37" i="1"/>
  <c r="T46" i="1"/>
  <c r="Q31" i="1" a="1"/>
  <c r="N41" i="1" a="1"/>
  <c r="AW20" i="1" a="1"/>
  <c r="AW15" i="1" a="1"/>
  <c r="V100" i="1"/>
  <c r="T44" i="1"/>
  <c r="Q4" i="1" a="1"/>
  <c r="O40" i="1" a="1"/>
  <c r="AW19" i="1" a="1"/>
  <c r="V72" i="1"/>
  <c r="T60" i="1"/>
  <c r="Q20" i="1" a="1"/>
  <c r="O88" i="1" a="1"/>
  <c r="AW12" i="1" a="1"/>
  <c r="V57" i="1"/>
  <c r="T76" i="1"/>
  <c r="Q28" i="1" a="1"/>
  <c r="O9" i="1" a="1"/>
  <c r="AW3" i="1" a="1"/>
  <c r="V58" i="1"/>
  <c r="T92" i="1"/>
  <c r="Q36" i="1" a="1"/>
  <c r="O41" i="1" a="1"/>
  <c r="AW11" i="1" a="1"/>
  <c r="V75" i="1"/>
  <c r="T13" i="1"/>
  <c r="Q44" i="1" a="1"/>
  <c r="O81" i="1" a="1"/>
  <c r="AW4" i="1" a="1"/>
  <c r="V97" i="1"/>
  <c r="T77" i="1"/>
  <c r="Q100" i="1" a="1"/>
  <c r="O2" i="1" a="1"/>
  <c r="AW9" i="1" a="1"/>
  <c r="V82" i="1"/>
  <c r="T93" i="1"/>
  <c r="Q22" i="1" a="1"/>
  <c r="N17" i="1" a="1"/>
  <c r="AW8" i="1" a="1"/>
  <c r="V21" i="1"/>
  <c r="T30" i="1"/>
  <c r="Q94" i="1" a="1"/>
  <c r="N33" i="1" a="1"/>
  <c r="V76" i="1"/>
  <c r="Q34" i="1" a="1"/>
  <c r="W78" i="1"/>
  <c r="Q93" i="1" a="1"/>
  <c r="U18" i="1"/>
  <c r="AX21" i="1" a="1"/>
  <c r="S28" i="1"/>
  <c r="P66" i="1" a="1"/>
  <c r="T28" i="1"/>
  <c r="V23" i="1"/>
  <c r="X30" i="1"/>
  <c r="R81" i="1"/>
  <c r="S34" i="1"/>
  <c r="V52" i="1"/>
  <c r="P51" i="1" a="1"/>
  <c r="R55" i="1"/>
  <c r="N328" i="1" a="1"/>
  <c r="T12" i="1"/>
  <c r="AX4" i="1" a="1"/>
  <c r="U19" i="1"/>
  <c r="N32" i="1" a="1"/>
  <c r="V92" i="1"/>
  <c r="P100" i="1" a="1"/>
  <c r="O29" i="1" a="1"/>
  <c r="BB21" i="1"/>
  <c r="T78" i="1"/>
  <c r="N48" i="1" a="1"/>
  <c r="O33" i="1" a="1"/>
  <c r="V391" i="1"/>
  <c r="T328" i="1"/>
  <c r="S349" i="1"/>
  <c r="U321" i="1"/>
  <c r="Q322" i="1" a="1"/>
  <c r="W378" i="1"/>
  <c r="Q351" i="1" a="1"/>
  <c r="W341" i="1"/>
  <c r="U396" i="1"/>
  <c r="U346" i="1"/>
  <c r="O409" i="1" a="1"/>
  <c r="T329" i="1"/>
  <c r="Q350" i="1" a="1"/>
  <c r="N386" i="1" a="1"/>
  <c r="Q335" i="1" a="1"/>
  <c r="W370" i="1"/>
  <c r="R337" i="1"/>
  <c r="N377" i="1" a="1"/>
  <c r="S407" i="1"/>
  <c r="U323" i="1"/>
  <c r="U318" i="1"/>
  <c r="Q338" i="1" a="1"/>
  <c r="W405" i="1"/>
  <c r="V14" i="1"/>
  <c r="O5" i="1" a="1"/>
  <c r="AZ4" i="1"/>
  <c r="S75" i="1"/>
  <c r="BC11" i="1"/>
  <c r="T6" i="1"/>
  <c r="N81" i="1" a="1"/>
  <c r="V8" i="1"/>
  <c r="O95" i="1" a="1"/>
  <c r="V27" i="1"/>
  <c r="Q8" i="1" a="1"/>
  <c r="W70" i="1"/>
  <c r="Q59" i="1" a="1"/>
  <c r="AX7" i="1" a="1"/>
  <c r="S5" i="1"/>
  <c r="BA18" i="1"/>
  <c r="T91" i="1"/>
  <c r="N58" i="1" a="1"/>
  <c r="T90" i="1"/>
  <c r="O32" i="1" a="1"/>
  <c r="P63" i="1" a="1"/>
  <c r="P48" i="1" a="1"/>
  <c r="T58" i="1"/>
  <c r="T99" i="1"/>
  <c r="W58" i="1"/>
  <c r="X89" i="1"/>
  <c r="W20" i="1"/>
  <c r="S66" i="1"/>
  <c r="Q68" i="1" a="1"/>
  <c r="Q52" i="1" a="1"/>
  <c r="O340" i="1" a="1"/>
  <c r="BA12" i="1"/>
  <c r="T7" i="1"/>
  <c r="O93" i="1" a="1"/>
  <c r="T8" i="1"/>
  <c r="N65" i="1" a="1"/>
  <c r="P85" i="1" a="1"/>
  <c r="Q97" i="1" a="1"/>
  <c r="O52" i="1" a="1"/>
  <c r="W13" i="1"/>
  <c r="AZ11" i="1"/>
  <c r="V49" i="1"/>
  <c r="W35" i="1"/>
  <c r="U32" i="1"/>
  <c r="T100" i="1"/>
  <c r="X75" i="1"/>
  <c r="O382" i="1" a="1"/>
  <c r="W343" i="1"/>
  <c r="R401" i="1"/>
  <c r="Q321" i="1" a="1"/>
  <c r="R334" i="1"/>
  <c r="Q87" i="1" a="1"/>
  <c r="BA14" i="1"/>
  <c r="Q81" i="1" a="1"/>
  <c r="V13" i="1"/>
  <c r="X77" i="1"/>
  <c r="R56" i="1"/>
  <c r="Q361" i="1" a="1"/>
  <c r="V24" i="1"/>
  <c r="AZ6" i="1"/>
  <c r="V34" i="1"/>
  <c r="N339" i="1" a="1"/>
  <c r="W10" i="1"/>
  <c r="W72" i="1"/>
  <c r="Q316" i="1" a="1"/>
  <c r="S320" i="1"/>
  <c r="O386" i="1" a="1"/>
  <c r="R400" i="1"/>
  <c r="O374" i="1" a="1"/>
  <c r="V71" i="1"/>
  <c r="Q43" i="1" a="1"/>
  <c r="S94" i="1"/>
  <c r="T88" i="1"/>
  <c r="N314" i="1" a="1"/>
  <c r="U380" i="1"/>
  <c r="O349" i="1" a="1"/>
  <c r="V335" i="1"/>
  <c r="V398" i="1"/>
  <c r="Q63" i="1" a="1"/>
  <c r="V56" i="1"/>
  <c r="BA2" i="1"/>
  <c r="V64" i="1"/>
  <c r="R47" i="1"/>
  <c r="P36" i="1" a="1"/>
  <c r="V44" i="1"/>
  <c r="Q75" i="1" a="1"/>
  <c r="N396" i="1" a="1"/>
  <c r="X49" i="1"/>
  <c r="O17" i="1" a="1"/>
  <c r="R61" i="1"/>
  <c r="V93" i="1"/>
  <c r="Q72" i="1" a="1"/>
  <c r="X59" i="1"/>
  <c r="S9" i="1"/>
  <c r="S348" i="1"/>
  <c r="U395" i="1"/>
  <c r="N367" i="1" a="1"/>
  <c r="Q80" i="1" a="1"/>
  <c r="V26" i="1"/>
  <c r="T73" i="1"/>
  <c r="X39" i="1"/>
  <c r="U97" i="1"/>
  <c r="Q405" i="1" a="1"/>
  <c r="N405" i="1" a="1"/>
  <c r="W391" i="1"/>
  <c r="V327" i="1"/>
  <c r="N343" i="1" a="1"/>
  <c r="W333" i="1"/>
  <c r="R368" i="1"/>
  <c r="R349" i="1"/>
  <c r="T361" i="1"/>
  <c r="O379" i="1" a="1"/>
  <c r="W384" i="1"/>
  <c r="Q320" i="1" a="1"/>
  <c r="Q369" i="1" a="1"/>
  <c r="T316" i="1"/>
  <c r="W396" i="1"/>
  <c r="V379" i="1"/>
  <c r="W350" i="1"/>
  <c r="O356" i="1" a="1"/>
  <c r="N342" i="1" a="1"/>
  <c r="O389" i="1" a="1"/>
  <c r="T407" i="1"/>
  <c r="V316" i="1"/>
  <c r="R402" i="1"/>
  <c r="Q317" i="1" a="1"/>
  <c r="S329" i="1"/>
  <c r="T75" i="1"/>
  <c r="O64" i="1" a="1"/>
  <c r="AX18" i="1" a="1"/>
  <c r="S89" i="1"/>
  <c r="BA13" i="1"/>
  <c r="T39" i="1"/>
  <c r="N37" i="1" a="1"/>
  <c r="T36" i="1"/>
  <c r="O53" i="1" a="1"/>
  <c r="V42" i="1"/>
  <c r="Q41" i="1" a="1"/>
  <c r="W66" i="1"/>
  <c r="Q76" i="1" a="1"/>
  <c r="X9" i="1"/>
  <c r="R72" i="1"/>
  <c r="AZ15" i="1"/>
  <c r="S67" i="1"/>
  <c r="N54" i="1" a="1"/>
  <c r="T74" i="1"/>
  <c r="O94" i="1" a="1"/>
  <c r="P16" i="1" a="1"/>
  <c r="P70" i="1" a="1"/>
  <c r="S41" i="1"/>
  <c r="S22" i="1"/>
  <c r="W85" i="1"/>
  <c r="W11" i="1"/>
  <c r="U73" i="1"/>
  <c r="S49" i="1"/>
  <c r="N323" i="1" a="1"/>
  <c r="Q40" i="1" a="1"/>
  <c r="BA19" i="1"/>
  <c r="X48" i="1"/>
  <c r="S37" i="1"/>
  <c r="O316" i="1" a="1"/>
  <c r="T17" i="1"/>
  <c r="N92" i="1" a="1"/>
  <c r="P23" i="1" a="1"/>
  <c r="Q5" i="1" a="1"/>
  <c r="O56" i="1" a="1"/>
  <c r="AX8" i="1" a="1"/>
  <c r="N99" i="1" a="1"/>
  <c r="V55" i="1"/>
  <c r="X38" i="1"/>
  <c r="W5" i="1"/>
  <c r="BC10" i="1"/>
  <c r="P39" i="1" a="1"/>
  <c r="X72" i="1"/>
  <c r="R385" i="1"/>
  <c r="S314" i="1"/>
  <c r="O394" i="1" a="1"/>
  <c r="U342" i="1"/>
  <c r="V87" i="1"/>
  <c r="N50" i="1" a="1"/>
  <c r="Q85" i="1" a="1"/>
  <c r="W12" i="1"/>
  <c r="R26" i="1"/>
  <c r="Q354" i="1" a="1"/>
  <c r="U312" i="1"/>
  <c r="T326" i="1"/>
  <c r="N341" i="1" a="1"/>
  <c r="Q357" i="1" a="1"/>
  <c r="R330" i="1"/>
  <c r="Q383" i="1" a="1"/>
  <c r="W324" i="1"/>
  <c r="R398" i="1"/>
  <c r="W410" i="1"/>
  <c r="S386" i="1"/>
  <c r="T401" i="1"/>
  <c r="O385" i="1" a="1"/>
  <c r="O390" i="1" a="1"/>
  <c r="W398" i="1"/>
  <c r="V333" i="1"/>
  <c r="O358" i="1" a="1"/>
  <c r="S405" i="1"/>
  <c r="N394" i="1" a="1"/>
  <c r="W371" i="1"/>
  <c r="N368" i="1" a="1"/>
  <c r="V377" i="1"/>
  <c r="Q408" i="1" a="1"/>
  <c r="Q367" i="1" a="1"/>
  <c r="T405" i="1"/>
  <c r="U371" i="1"/>
  <c r="V337" i="1"/>
  <c r="T27" i="1"/>
  <c r="O7" i="1" a="1"/>
  <c r="AX2" i="1" a="1"/>
  <c r="R32" i="1"/>
  <c r="BA7" i="1"/>
  <c r="T16" i="1"/>
  <c r="N101" i="1" a="1"/>
  <c r="T21" i="1"/>
  <c r="O90" i="1" a="1"/>
  <c r="V10" i="1"/>
  <c r="O73" i="1" a="1"/>
  <c r="W17" i="1"/>
  <c r="Q37" i="1" a="1"/>
  <c r="X73" i="1"/>
  <c r="R80" i="1"/>
  <c r="AW13" i="1" a="1"/>
  <c r="S52" i="1"/>
  <c r="BC5" i="1"/>
  <c r="T95" i="1"/>
  <c r="N74" i="1" a="1"/>
  <c r="O35" i="1" a="1"/>
  <c r="N55" i="1" a="1"/>
  <c r="S24" i="1"/>
  <c r="R70" i="1"/>
  <c r="T31" i="1"/>
  <c r="W27" i="1"/>
  <c r="O79" i="1" a="1"/>
  <c r="S45" i="1"/>
  <c r="W98" i="1"/>
  <c r="P6" i="1" a="1"/>
  <c r="AW16" i="1" a="1"/>
  <c r="T98" i="1"/>
  <c r="R12" i="1"/>
  <c r="BC18" i="1"/>
  <c r="T94" i="1"/>
  <c r="N72" i="1" a="1"/>
  <c r="N76" i="1" a="1"/>
  <c r="O11" i="1" a="1"/>
  <c r="X27" i="1"/>
  <c r="R57" i="1"/>
  <c r="S65" i="1"/>
  <c r="N96" i="1" a="1"/>
  <c r="O325" i="1" a="1"/>
  <c r="BA4" i="1"/>
  <c r="AW18" i="1" a="1"/>
  <c r="BB9" i="1"/>
  <c r="Q99" i="1" a="1"/>
  <c r="R48" i="1"/>
  <c r="Q45" i="1" a="1"/>
  <c r="T339" i="1"/>
  <c r="O362" i="1" a="1"/>
  <c r="U325" i="1"/>
  <c r="S334" i="1"/>
  <c r="R393" i="1"/>
  <c r="V40" i="1"/>
  <c r="S11" i="1"/>
  <c r="V81" i="1"/>
  <c r="N59" i="1" a="1"/>
  <c r="U15" i="1"/>
  <c r="Q62" i="1" a="1"/>
  <c r="N383" i="1" a="1"/>
  <c r="O80" i="1" a="1"/>
  <c r="S48" i="1"/>
  <c r="Q56" i="1" a="1"/>
  <c r="Q7" i="1" a="1"/>
  <c r="Q19" i="1" a="1"/>
  <c r="U54" i="1"/>
  <c r="T380" i="1"/>
  <c r="V342" i="1"/>
  <c r="N348" i="1" a="1"/>
  <c r="N372" i="1" a="1"/>
  <c r="O78" i="1" a="1"/>
  <c r="W88" i="1"/>
  <c r="R30" i="1"/>
  <c r="O75" i="1" a="1"/>
  <c r="P79" i="1" a="1"/>
  <c r="AZ18" i="1"/>
  <c r="BC14" i="1"/>
  <c r="Q65" i="1" a="1"/>
  <c r="W392" i="1"/>
  <c r="N355" i="1" a="1"/>
  <c r="U401" i="1"/>
  <c r="O402" i="1" a="1"/>
  <c r="AX10" i="1" a="1"/>
  <c r="W80" i="1"/>
  <c r="T2" i="1"/>
  <c r="V35" i="1"/>
  <c r="N329" i="1" a="1"/>
  <c r="R389" i="1"/>
  <c r="Q51" i="1" a="1"/>
  <c r="AZ14" i="1"/>
  <c r="U16" i="1"/>
  <c r="R341" i="1"/>
  <c r="O408" i="1" a="1"/>
  <c r="S325" i="1"/>
  <c r="Q356" i="1" a="1"/>
  <c r="S333" i="1"/>
  <c r="W355" i="1"/>
  <c r="T390" i="1"/>
  <c r="O369" i="1" a="1"/>
  <c r="R408" i="1"/>
  <c r="U379" i="1"/>
  <c r="V402" i="1"/>
  <c r="Q344" i="1" a="1"/>
  <c r="U335" i="1"/>
  <c r="R386" i="1"/>
  <c r="T399" i="1"/>
  <c r="R388" i="1"/>
  <c r="R382" i="1"/>
  <c r="S397" i="1"/>
  <c r="T397" i="1"/>
  <c r="Q386" i="1" a="1"/>
  <c r="S362" i="1"/>
  <c r="V408" i="1"/>
  <c r="O363" i="1" a="1"/>
  <c r="BC7" i="1"/>
  <c r="T48" i="1"/>
  <c r="N90" i="1" a="1"/>
  <c r="X50" i="1"/>
  <c r="R59" i="1"/>
  <c r="AZ5" i="1"/>
  <c r="S78" i="1"/>
  <c r="BC6" i="1"/>
  <c r="T22" i="1"/>
  <c r="N89" i="1" a="1"/>
  <c r="V41" i="1"/>
  <c r="O24" i="1" a="1"/>
  <c r="V91" i="1"/>
  <c r="Q16" i="1" a="1"/>
  <c r="W57" i="1"/>
  <c r="Q91" i="1" a="1"/>
  <c r="AX3" i="1" a="1"/>
  <c r="S21" i="1"/>
  <c r="BA3" i="1"/>
  <c r="T96" i="1"/>
  <c r="N82" i="1" a="1"/>
  <c r="X100" i="1"/>
  <c r="AZ10" i="1"/>
  <c r="R95" i="1"/>
  <c r="Q90" i="1" a="1"/>
  <c r="S26" i="1"/>
  <c r="W39" i="1"/>
  <c r="V80" i="1"/>
  <c r="O44" i="1" a="1"/>
  <c r="T14" i="1"/>
  <c r="P46" i="1" a="1"/>
  <c r="S18" i="1"/>
  <c r="BA16" i="1"/>
  <c r="BB20" i="1"/>
  <c r="O65" i="1" a="1"/>
  <c r="W40" i="1"/>
  <c r="S100" i="1"/>
  <c r="S95" i="1"/>
  <c r="Q48" i="1" a="1"/>
  <c r="W53" i="1"/>
  <c r="V61" i="1"/>
  <c r="W64" i="1"/>
  <c r="U354" i="1"/>
  <c r="Q371" i="1" a="1"/>
  <c r="S396" i="1"/>
  <c r="T410" i="1"/>
  <c r="AX5" i="1" a="1"/>
  <c r="Q35" i="1" a="1"/>
  <c r="N38" i="1" a="1"/>
  <c r="Q70" i="1" a="1"/>
  <c r="O98" i="1" a="1"/>
  <c r="R38" i="1"/>
  <c r="P62" i="1" a="1"/>
  <c r="W33" i="1"/>
  <c r="T393" i="1"/>
  <c r="X20" i="1"/>
  <c r="O89" i="1" a="1"/>
  <c r="V46" i="1"/>
  <c r="W94" i="1"/>
  <c r="V33" i="1"/>
  <c r="W372" i="1"/>
  <c r="Q330" i="1" a="1"/>
  <c r="T365" i="1"/>
  <c r="W339" i="1"/>
  <c r="AX19" i="1" a="1"/>
  <c r="Q26" i="1" a="1"/>
  <c r="V30" i="1"/>
  <c r="N28" i="1" a="1"/>
  <c r="W43" i="1"/>
  <c r="V67" i="1"/>
  <c r="U43" i="1"/>
  <c r="Q327" i="1" a="1"/>
  <c r="R332" i="1"/>
  <c r="T387" i="1"/>
  <c r="W395" i="1"/>
  <c r="V364" i="1"/>
  <c r="T4" i="1"/>
  <c r="Q12" i="1" a="1"/>
  <c r="N27" i="1" a="1"/>
  <c r="O36" i="1" a="1"/>
  <c r="AZ19" i="1"/>
  <c r="AX6" i="1" a="1"/>
  <c r="W68" i="1"/>
  <c r="V85" i="1"/>
  <c r="V51" i="1"/>
  <c r="O97" i="1" a="1"/>
  <c r="Q21" i="1" a="1"/>
  <c r="S33" i="1"/>
  <c r="V20" i="1"/>
  <c r="U5" i="1"/>
  <c r="V43" i="1"/>
  <c r="O397" i="1" a="1"/>
  <c r="Q378" i="1" a="1"/>
  <c r="T396" i="1"/>
  <c r="BC3" i="1"/>
  <c r="AX15" i="1" a="1"/>
  <c r="O31" i="1" a="1"/>
  <c r="P73" i="1" a="1"/>
  <c r="N57" i="1" a="1"/>
  <c r="N345" i="1" a="1"/>
  <c r="R392" i="1"/>
  <c r="S326" i="1"/>
  <c r="Q348" i="1" a="1"/>
  <c r="W404" i="1"/>
  <c r="Q328" i="1" a="1"/>
  <c r="T375" i="1"/>
  <c r="V324" i="1"/>
  <c r="N360" i="1" a="1"/>
  <c r="N381" i="1" a="1"/>
  <c r="V394" i="1"/>
  <c r="Q406" i="1" a="1"/>
  <c r="W389" i="1"/>
  <c r="O360" i="1" a="1"/>
  <c r="T354" i="1"/>
  <c r="S378" i="1"/>
  <c r="T346" i="1"/>
  <c r="R320" i="1"/>
  <c r="V400" i="1"/>
  <c r="S369" i="1"/>
  <c r="W357" i="1"/>
  <c r="R336" i="1"/>
  <c r="V344" i="1"/>
  <c r="S342" i="1"/>
  <c r="T356" i="1"/>
  <c r="R377" i="1"/>
  <c r="BA9" i="1"/>
  <c r="T97" i="1"/>
  <c r="N98" i="1" a="1"/>
  <c r="W6" i="1"/>
  <c r="Q27" i="1" a="1"/>
  <c r="AX20" i="1" a="1"/>
  <c r="S42" i="1"/>
  <c r="BA21" i="1"/>
  <c r="T55" i="1"/>
  <c r="N77" i="1" a="1"/>
  <c r="T52" i="1"/>
  <c r="O61" i="1" a="1"/>
  <c r="V11" i="1"/>
  <c r="Q49" i="1" a="1"/>
  <c r="W55" i="1"/>
  <c r="Q38" i="1" a="1"/>
  <c r="X58" i="1"/>
  <c r="R88" i="1"/>
  <c r="AZ16" i="1"/>
  <c r="S99" i="1"/>
  <c r="N19" i="1" a="1"/>
  <c r="X23" i="1"/>
  <c r="W81" i="1"/>
  <c r="R79" i="1"/>
  <c r="P86" i="1" a="1"/>
  <c r="S79" i="1"/>
  <c r="V86" i="1"/>
  <c r="R75" i="1"/>
  <c r="O50" i="1" a="1"/>
  <c r="Q96" i="1" a="1"/>
  <c r="O62" i="1" a="1"/>
  <c r="U22" i="1"/>
  <c r="R99" i="1"/>
  <c r="Q53" i="1" a="1"/>
  <c r="AW7" i="1" a="1"/>
  <c r="S55" i="1"/>
  <c r="AW5" i="1" a="1"/>
  <c r="N94" i="1" a="1"/>
  <c r="W344" i="1"/>
  <c r="N97" i="1" a="1"/>
  <c r="S53" i="1"/>
  <c r="R19" i="1"/>
  <c r="O100" i="1" a="1"/>
  <c r="R378" i="1"/>
  <c r="S336" i="1"/>
  <c r="S364" i="1"/>
  <c r="W364" i="1"/>
  <c r="W22" i="1"/>
  <c r="T71" i="1"/>
  <c r="W71" i="1"/>
  <c r="X13" i="1"/>
  <c r="T11" i="1"/>
  <c r="V83" i="1"/>
  <c r="T404" i="1"/>
  <c r="W30" i="1"/>
  <c r="V29" i="1"/>
  <c r="V96" i="1"/>
  <c r="BB4" i="1"/>
  <c r="Q98" i="1" a="1"/>
  <c r="O392" i="1" a="1"/>
  <c r="S350" i="1"/>
  <c r="W388" i="1"/>
  <c r="R370" i="1"/>
  <c r="W60" i="1"/>
  <c r="O39" i="1" a="1"/>
  <c r="W38" i="1"/>
  <c r="BA20" i="1"/>
  <c r="N62" i="1" a="1"/>
  <c r="V98" i="1"/>
  <c r="R67" i="1"/>
  <c r="O368" i="1" a="1"/>
  <c r="U405" i="1"/>
  <c r="O364" i="1" a="1"/>
  <c r="R384" i="1"/>
  <c r="W73" i="1"/>
  <c r="Q25" i="1" a="1"/>
  <c r="R50" i="1"/>
  <c r="O46" i="1" a="1"/>
  <c r="U36" i="1"/>
  <c r="X83" i="1"/>
  <c r="O4" i="1" a="1"/>
  <c r="P92" i="1" a="1"/>
  <c r="W345" i="1"/>
  <c r="T66" i="1"/>
  <c r="W31" i="1"/>
  <c r="AZ9" i="1"/>
  <c r="O26" i="1" a="1"/>
  <c r="R13" i="1"/>
  <c r="O86" i="1" a="1"/>
  <c r="BB3" i="1"/>
  <c r="S19" i="1"/>
  <c r="U336" i="1"/>
  <c r="V340" i="1"/>
  <c r="N344" i="1" a="1"/>
  <c r="T18" i="1"/>
  <c r="Q82" i="1" a="1"/>
  <c r="T59" i="1"/>
  <c r="Q10" i="1" a="1"/>
  <c r="U88" i="1"/>
  <c r="O101" i="1" a="1"/>
  <c r="S341" i="1"/>
  <c r="N369" i="1" a="1"/>
  <c r="T376" i="1"/>
  <c r="S331" i="1"/>
  <c r="Q364" i="1" a="1"/>
  <c r="S383" i="1"/>
  <c r="W311" i="1"/>
  <c r="O367" i="1" a="1"/>
  <c r="N371" i="1" a="1"/>
  <c r="Q385" i="1" a="1"/>
  <c r="U343" i="1"/>
  <c r="S368" i="1"/>
  <c r="T403" i="1"/>
  <c r="Q392" i="1" a="1"/>
  <c r="U387" i="1"/>
  <c r="S377" i="1"/>
  <c r="U313" i="1"/>
  <c r="W353" i="1"/>
  <c r="V410" i="1"/>
  <c r="N351" i="1" a="1"/>
  <c r="R317" i="1"/>
  <c r="U408" i="1"/>
  <c r="N379" i="1" a="1"/>
  <c r="U393" i="1"/>
  <c r="O380" i="1" a="1"/>
  <c r="AZ17" i="1"/>
  <c r="S8" i="1"/>
  <c r="N35" i="1" a="1"/>
  <c r="W63" i="1"/>
  <c r="Q95" i="1" a="1"/>
  <c r="X3" i="1"/>
  <c r="R96" i="1"/>
  <c r="BA8" i="1"/>
  <c r="T33" i="1"/>
  <c r="N30" i="1" a="1"/>
  <c r="T37" i="1"/>
  <c r="O6" i="1" a="1"/>
  <c r="V90" i="1"/>
  <c r="O18" i="1" a="1"/>
  <c r="W2" i="1"/>
  <c r="Q69" i="1" a="1"/>
  <c r="X10" i="1"/>
  <c r="R49" i="1"/>
  <c r="AW17" i="1" a="1"/>
  <c r="S84" i="1"/>
  <c r="X44" i="1"/>
  <c r="W51" i="1"/>
  <c r="S56" i="1"/>
  <c r="R94" i="1"/>
  <c r="N66" i="1" a="1"/>
  <c r="S44" i="1"/>
  <c r="V79" i="1"/>
  <c r="U60" i="1"/>
  <c r="O87" i="1" a="1"/>
  <c r="X26" i="1"/>
  <c r="O21" i="1" a="1"/>
  <c r="U76" i="1"/>
  <c r="R9" i="1"/>
  <c r="P87" i="1" a="1"/>
  <c r="X63" i="1"/>
  <c r="R83" i="1"/>
  <c r="X86" i="1"/>
  <c r="R315" i="1"/>
  <c r="T38" i="1"/>
  <c r="W42" i="1"/>
  <c r="Q88" i="1" a="1"/>
  <c r="N312" i="1" a="1"/>
  <c r="R87" i="1"/>
  <c r="W373" i="1"/>
  <c r="W407" i="1"/>
  <c r="Q312" i="1" a="1"/>
  <c r="S323" i="1"/>
  <c r="S69" i="1"/>
  <c r="AX14" i="1" a="1"/>
  <c r="O69" i="1" a="1"/>
  <c r="X61" i="1"/>
  <c r="R15" i="1"/>
  <c r="S82" i="1"/>
  <c r="N21" i="1" a="1"/>
  <c r="BC19" i="1"/>
  <c r="O8" i="1" a="1"/>
  <c r="U44" i="1"/>
  <c r="T10" i="1"/>
  <c r="Q387" i="1" a="1"/>
  <c r="T360" i="1"/>
  <c r="T348" i="1"/>
  <c r="V367" i="1"/>
  <c r="O37" i="1" a="1"/>
  <c r="X35" i="1"/>
  <c r="T56" i="1"/>
  <c r="Q14" i="1" a="1"/>
  <c r="O25" i="1" a="1"/>
  <c r="N23" i="1" a="1"/>
  <c r="AW6" i="1" a="1"/>
  <c r="S3" i="1"/>
  <c r="Q46" i="1" a="1"/>
  <c r="V88" i="1"/>
  <c r="X36" i="1"/>
  <c r="T41" i="1"/>
  <c r="P98" i="1" a="1"/>
  <c r="W19" i="1"/>
  <c r="N49" i="1" a="1"/>
  <c r="S355" i="1"/>
  <c r="N361" i="1" a="1"/>
  <c r="T333" i="1"/>
  <c r="V36" i="1"/>
  <c r="W54" i="1"/>
  <c r="V22" i="1"/>
  <c r="O12" i="1" a="1"/>
  <c r="W9" i="1"/>
  <c r="T325" i="1"/>
  <c r="R351" i="1"/>
  <c r="U403" i="1"/>
  <c r="R327" i="1"/>
  <c r="T366" i="1"/>
  <c r="T345" i="1"/>
  <c r="V355" i="1"/>
  <c r="V358" i="1"/>
  <c r="O375" i="1" a="1"/>
  <c r="O407" i="1" a="1"/>
  <c r="U374" i="1"/>
  <c r="V314" i="1"/>
  <c r="N402" i="1" a="1"/>
  <c r="Q410" i="1" a="1"/>
  <c r="Q342" i="1" a="1"/>
  <c r="U370" i="1"/>
  <c r="W330" i="1"/>
  <c r="O381" i="1" a="1"/>
  <c r="T394" i="1"/>
  <c r="V381" i="1"/>
  <c r="U327" i="1"/>
  <c r="V338" i="1"/>
  <c r="T344" i="1"/>
  <c r="BB6" i="1"/>
  <c r="X4" i="1"/>
  <c r="R28" i="1"/>
  <c r="V89" i="1"/>
  <c r="O324" i="1" a="1"/>
  <c r="T86" i="1"/>
  <c r="O400" i="1" a="1"/>
  <c r="BC2" i="1"/>
  <c r="T68" i="1"/>
  <c r="R25" i="1"/>
  <c r="P57" i="1" a="1"/>
  <c r="X45" i="1"/>
  <c r="S388" i="1"/>
  <c r="Q13" i="1" a="1"/>
  <c r="T54" i="1"/>
  <c r="Q30" i="1" a="1"/>
  <c r="Q79" i="1" a="1"/>
  <c r="N45" i="1" a="1"/>
  <c r="R321" i="1"/>
  <c r="O401" i="1" a="1"/>
  <c r="S374" i="1"/>
  <c r="Q54" i="1" a="1"/>
  <c r="V25" i="1"/>
  <c r="AX16" i="1" a="1"/>
  <c r="Q47" i="1" a="1"/>
  <c r="T40" i="1"/>
  <c r="W394" i="1"/>
  <c r="T63" i="1"/>
  <c r="N22" i="1" a="1"/>
  <c r="R90" i="1"/>
  <c r="O63" i="1" a="1"/>
  <c r="R346" i="1"/>
  <c r="R406" i="1"/>
  <c r="U375" i="1"/>
  <c r="N73" i="1" a="1"/>
  <c r="S63" i="1"/>
  <c r="W50" i="1"/>
  <c r="W61" i="1"/>
  <c r="W340" i="1"/>
  <c r="S353" i="1"/>
  <c r="BB8" i="1"/>
  <c r="N25" i="1" a="1"/>
  <c r="O372" i="1" a="1"/>
  <c r="S317" i="1"/>
  <c r="W400" i="1"/>
  <c r="T367" i="1"/>
  <c r="W382" i="1"/>
  <c r="Q403" i="1" a="1"/>
  <c r="N404" i="1" a="1"/>
  <c r="V354" i="1"/>
  <c r="W367" i="1"/>
  <c r="U329" i="1"/>
  <c r="T324" i="1"/>
  <c r="T382" i="1"/>
  <c r="Q349" i="1" a="1"/>
  <c r="T359" i="1"/>
  <c r="Q334" i="1" a="1"/>
  <c r="U332" i="1"/>
  <c r="W408" i="1"/>
  <c r="T370" i="1"/>
  <c r="Q318" i="1" a="1"/>
  <c r="W325" i="1"/>
  <c r="U331" i="1"/>
  <c r="V336" i="1"/>
  <c r="N373" i="1" a="1"/>
  <c r="X46" i="1"/>
  <c r="R41" i="1"/>
  <c r="BA10" i="1"/>
  <c r="V101" i="1"/>
  <c r="Q17" i="1" a="1"/>
  <c r="W95" i="1"/>
  <c r="Q58" i="1" a="1"/>
  <c r="X19" i="1"/>
  <c r="R65" i="1"/>
  <c r="BA11" i="1"/>
  <c r="T50" i="1"/>
  <c r="N70" i="1" a="1"/>
  <c r="T53" i="1"/>
  <c r="O14" i="1" a="1"/>
  <c r="V77" i="1"/>
  <c r="O28" i="1" a="1"/>
  <c r="V3" i="1"/>
  <c r="Q77" i="1" a="1"/>
  <c r="X12" i="1"/>
  <c r="R98" i="1"/>
  <c r="W93" i="1"/>
  <c r="V6" i="1"/>
  <c r="N338" i="1" a="1"/>
  <c r="N9" i="1" a="1"/>
  <c r="T70" i="1"/>
  <c r="Q15" i="1" a="1"/>
  <c r="R16" i="1"/>
  <c r="O312" i="1" a="1"/>
  <c r="W92" i="1"/>
  <c r="W4" i="1"/>
  <c r="S68" i="1"/>
  <c r="S16" i="1"/>
  <c r="O3" i="1" a="1"/>
  <c r="N11" i="1" a="1"/>
  <c r="W15" i="1"/>
  <c r="Q86" i="1" a="1"/>
  <c r="V12" i="1"/>
  <c r="V99" i="1"/>
  <c r="N68" i="1" a="1"/>
  <c r="R345" i="1"/>
  <c r="U338" i="1"/>
  <c r="N364" i="1" a="1"/>
  <c r="O378" i="1" a="1"/>
  <c r="Q379" i="1" a="1"/>
  <c r="S360" i="1"/>
  <c r="W315" i="1"/>
  <c r="R371" i="1"/>
  <c r="N354" i="1" a="1"/>
  <c r="R331" i="1"/>
  <c r="V320" i="1"/>
  <c r="R350" i="1"/>
  <c r="S395" i="1"/>
  <c r="U392" i="1"/>
  <c r="N349" i="1" a="1"/>
  <c r="O348" i="1" a="1"/>
  <c r="S409" i="1"/>
  <c r="U357" i="1"/>
  <c r="X29" i="1"/>
  <c r="AZ3" i="1"/>
  <c r="R92" i="1"/>
  <c r="N20" i="1" a="1"/>
  <c r="W75" i="1"/>
  <c r="Q67" i="1" a="1"/>
  <c r="S7" i="1"/>
  <c r="X6" i="1"/>
  <c r="O359" i="1" a="1"/>
  <c r="Q311" i="1" a="1"/>
  <c r="Q384" i="1" a="1"/>
  <c r="T87" i="1"/>
  <c r="Q89" i="1" a="1"/>
  <c r="Q39" i="1" a="1"/>
  <c r="Q341" i="1" a="1"/>
  <c r="Q71" i="1" a="1"/>
  <c r="U87" i="1"/>
  <c r="X74" i="1"/>
  <c r="U74" i="1"/>
  <c r="P69" i="1" a="1"/>
  <c r="R357" i="1"/>
  <c r="T384" i="1"/>
  <c r="N353" i="1" a="1"/>
  <c r="O71" i="1" a="1"/>
  <c r="BA17" i="1"/>
  <c r="R10" i="1"/>
  <c r="U37" i="1"/>
  <c r="S74" i="1"/>
  <c r="W401" i="1"/>
  <c r="S394" i="1"/>
  <c r="T349" i="1"/>
  <c r="R2" i="1"/>
  <c r="T352" i="1"/>
  <c r="V374" i="1"/>
  <c r="N407" i="1" a="1"/>
  <c r="V401" i="1"/>
  <c r="W322" i="1"/>
  <c r="O351" i="1" a="1"/>
  <c r="V325" i="1"/>
  <c r="S338" i="1"/>
  <c r="U358" i="1"/>
  <c r="T381" i="1"/>
  <c r="S363" i="1"/>
  <c r="S391" i="1"/>
  <c r="T315" i="1"/>
  <c r="V343" i="1"/>
  <c r="R358" i="1"/>
  <c r="R356" i="1"/>
  <c r="O393" i="1" a="1"/>
  <c r="W346" i="1"/>
  <c r="U360" i="1"/>
  <c r="Q388" i="1" a="1"/>
  <c r="S335" i="1"/>
  <c r="U3" i="1"/>
  <c r="R344" i="1"/>
  <c r="V38" i="1"/>
  <c r="Q33" i="1" a="1"/>
  <c r="T25" i="1"/>
  <c r="AX17" i="1" a="1"/>
  <c r="U20" i="1"/>
  <c r="W65" i="1"/>
  <c r="BA15" i="1"/>
  <c r="V371" i="1"/>
  <c r="V66" i="1"/>
  <c r="R323" i="1"/>
  <c r="T83" i="1"/>
  <c r="X52" i="1"/>
  <c r="R14" i="1"/>
  <c r="Q66" i="1" a="1"/>
  <c r="AZ2" i="1"/>
  <c r="V357" i="1"/>
  <c r="S327" i="1"/>
  <c r="V7" i="1"/>
  <c r="O49" i="1" a="1"/>
  <c r="T42" i="1"/>
  <c r="X55" i="1"/>
  <c r="U14" i="1"/>
  <c r="R380" i="1"/>
  <c r="Q18" i="1" a="1"/>
  <c r="O54" i="1" a="1"/>
  <c r="T84" i="1"/>
  <c r="Q60" i="1" a="1"/>
  <c r="U38" i="1"/>
  <c r="T23" i="1"/>
  <c r="V339" i="1"/>
  <c r="T89" i="1"/>
  <c r="T20" i="1"/>
  <c r="Q55" i="1" a="1"/>
  <c r="N85" i="1" a="1"/>
  <c r="V17" i="1"/>
  <c r="U376" i="1"/>
  <c r="N363" i="1" a="1"/>
  <c r="U322" i="1"/>
  <c r="O84" i="1" a="1"/>
  <c r="W48" i="1"/>
  <c r="N78" i="1" a="1"/>
  <c r="V53" i="1"/>
  <c r="Q83" i="1" a="1"/>
  <c r="W383" i="1"/>
  <c r="P83" i="1" a="1"/>
  <c r="R404" i="1"/>
  <c r="N374" i="1" a="1"/>
  <c r="S86" i="1"/>
  <c r="U59" i="1"/>
  <c r="Q11" i="1" a="1"/>
  <c r="V84" i="1"/>
  <c r="V73" i="1"/>
  <c r="BB2" i="1"/>
  <c r="X51" i="1"/>
  <c r="O20" i="1" a="1"/>
  <c r="O82" i="1" a="1"/>
  <c r="Q73" i="1" a="1"/>
  <c r="W316" i="1"/>
  <c r="P26" i="1" a="1"/>
  <c r="R394" i="1"/>
  <c r="R367" i="1"/>
  <c r="T377" i="1"/>
  <c r="BA6" i="1"/>
  <c r="Q29" i="1" a="1"/>
  <c r="V50" i="1"/>
  <c r="O13" i="1" a="1"/>
  <c r="U77" i="1"/>
  <c r="O68" i="1" a="1"/>
  <c r="T79" i="1"/>
  <c r="O96" i="1" a="1"/>
  <c r="N409" i="1" a="1"/>
  <c r="R27" i="1"/>
  <c r="T5" i="1"/>
  <c r="O332" i="1" a="1"/>
  <c r="Q358" i="1" a="1"/>
  <c r="S402" i="1"/>
  <c r="N100" i="1" a="1"/>
  <c r="R8" i="1"/>
  <c r="Q92" i="1" a="1"/>
  <c r="T65" i="1"/>
  <c r="Q23" i="1" a="1"/>
  <c r="W336" i="1"/>
  <c r="S387" i="1"/>
  <c r="N61" i="1" a="1"/>
  <c r="Q61" i="1" a="1"/>
  <c r="AZ21" i="1"/>
  <c r="W380" i="1"/>
  <c r="N44" i="1" a="1"/>
  <c r="BB10" i="1"/>
  <c r="S358" i="1"/>
  <c r="Q339" i="1" a="1"/>
  <c r="O45" i="1" a="1"/>
  <c r="S51" i="1"/>
  <c r="W99" i="1"/>
  <c r="R24" i="1"/>
  <c r="O376" i="1" a="1"/>
  <c r="T368" i="1"/>
  <c r="O42" i="1" a="1"/>
  <c r="S36" i="1"/>
  <c r="T69" i="1"/>
  <c r="N29" i="1" a="1"/>
  <c r="T317" i="1"/>
  <c r="V9" i="1"/>
  <c r="N397" i="1" a="1"/>
  <c r="Q397" i="1" l="1"/>
  <c r="Q314" i="1"/>
  <c r="O399" i="1"/>
  <c r="N353" i="1"/>
  <c r="N396" i="1"/>
  <c r="Q391" i="1"/>
  <c r="Q382" i="1"/>
  <c r="N389" i="1"/>
  <c r="O374" i="1"/>
  <c r="N383" i="1"/>
  <c r="X383" i="1"/>
  <c r="N373" i="1"/>
  <c r="O380" i="1"/>
  <c r="X410" i="1"/>
  <c r="X364" i="1"/>
  <c r="O363" i="1"/>
  <c r="X371" i="1"/>
  <c r="Q317" i="1"/>
  <c r="Q338" i="1"/>
  <c r="Q339" i="1"/>
  <c r="X378" i="1"/>
  <c r="X382" i="1"/>
  <c r="X342" i="1"/>
  <c r="O402" i="1"/>
  <c r="Q370" i="1"/>
  <c r="X357" i="1"/>
  <c r="O410" i="1"/>
  <c r="Q359" i="1"/>
  <c r="X393" i="1"/>
  <c r="X318" i="1"/>
  <c r="X319" i="1"/>
  <c r="Q399" i="1"/>
  <c r="N350" i="1"/>
  <c r="X376" i="1"/>
  <c r="N409" i="1"/>
  <c r="N344" i="1"/>
  <c r="O354" i="1"/>
  <c r="Q340" i="1"/>
  <c r="X328" i="1"/>
  <c r="X331" i="1"/>
  <c r="N379" i="1"/>
  <c r="Q367" i="1"/>
  <c r="Q323" i="1"/>
  <c r="Q329" i="1"/>
  <c r="N400" i="1"/>
  <c r="X323" i="1"/>
  <c r="X375" i="1"/>
  <c r="Q388" i="1"/>
  <c r="Q341" i="1"/>
  <c r="N358" i="1"/>
  <c r="O387" i="1"/>
  <c r="Q331" i="1"/>
  <c r="Q381" i="1"/>
  <c r="X399" i="1"/>
  <c r="N372" i="1"/>
  <c r="X408" i="1"/>
  <c r="Q343" i="1"/>
  <c r="N387" i="1"/>
  <c r="O341" i="1"/>
  <c r="X400" i="1"/>
  <c r="Q386" i="1"/>
  <c r="Q408" i="1"/>
  <c r="N374" i="1"/>
  <c r="N367" i="1"/>
  <c r="X385" i="1"/>
  <c r="X394" i="1"/>
  <c r="X360" i="1"/>
  <c r="O342" i="1"/>
  <c r="Q361" i="1"/>
  <c r="Q318" i="1"/>
  <c r="Q321" i="1"/>
  <c r="X327" i="1"/>
  <c r="X340" i="1"/>
  <c r="X320" i="1"/>
  <c r="X339" i="1"/>
  <c r="N366" i="1"/>
  <c r="O389" i="1"/>
  <c r="N377" i="1"/>
  <c r="Q375" i="1"/>
  <c r="X372" i="1"/>
  <c r="X344" i="1"/>
  <c r="N406" i="1"/>
  <c r="Q372" i="1"/>
  <c r="N403" i="1"/>
  <c r="Q365" i="1"/>
  <c r="Q404" i="1"/>
  <c r="X373" i="1"/>
  <c r="N351" i="1"/>
  <c r="N368" i="1"/>
  <c r="N342" i="1"/>
  <c r="Q324" i="1"/>
  <c r="Q326" i="1"/>
  <c r="X322" i="1"/>
  <c r="O393" i="1"/>
  <c r="O377" i="1"/>
  <c r="X409" i="1"/>
  <c r="Q360" i="1"/>
  <c r="X369" i="1"/>
  <c r="O398" i="1"/>
  <c r="O403" i="1"/>
  <c r="X361" i="1"/>
  <c r="O356" i="1"/>
  <c r="Q409" i="1"/>
  <c r="Q396" i="1"/>
  <c r="O343" i="1"/>
  <c r="X362" i="1"/>
  <c r="X401" i="1"/>
  <c r="O401" i="1"/>
  <c r="O348" i="1"/>
  <c r="X332" i="1"/>
  <c r="O381" i="1"/>
  <c r="N394" i="1"/>
  <c r="N347" i="1"/>
  <c r="Q335" i="1"/>
  <c r="X333" i="1"/>
  <c r="N392" i="1"/>
  <c r="O373" i="1"/>
  <c r="N393" i="1"/>
  <c r="O394" i="1"/>
  <c r="N348" i="1"/>
  <c r="N349" i="1"/>
  <c r="Q334" i="1"/>
  <c r="Q312" i="1"/>
  <c r="X324" i="1"/>
  <c r="X334" i="1"/>
  <c r="X313" i="1"/>
  <c r="N386" i="1"/>
  <c r="N370" i="1"/>
  <c r="X350" i="1"/>
  <c r="N395" i="1"/>
  <c r="Q394" i="1"/>
  <c r="X398" i="1"/>
  <c r="O364" i="1"/>
  <c r="Q384" i="1"/>
  <c r="X392" i="1"/>
  <c r="X356" i="1"/>
  <c r="N391" i="1"/>
  <c r="O400" i="1"/>
  <c r="X370" i="1"/>
  <c r="O358" i="1"/>
  <c r="Q377" i="1"/>
  <c r="X352" i="1"/>
  <c r="O346" i="1"/>
  <c r="Q350" i="1"/>
  <c r="N397" i="1"/>
  <c r="O383" i="1"/>
  <c r="O386" i="1"/>
  <c r="Q349" i="1"/>
  <c r="Q342" i="1"/>
  <c r="X387" i="1"/>
  <c r="P311" i="1"/>
  <c r="Q332" i="1"/>
  <c r="X330" i="1"/>
  <c r="X335" i="1"/>
  <c r="N369" i="1"/>
  <c r="X395" i="1"/>
  <c r="O384" i="1"/>
  <c r="X351" i="1"/>
  <c r="N346" i="1"/>
  <c r="O395" i="1"/>
  <c r="N399" i="1"/>
  <c r="Q410" i="1"/>
  <c r="O361" i="1"/>
  <c r="N376" i="1"/>
  <c r="O391" i="1"/>
  <c r="Q353" i="1"/>
  <c r="O365" i="1"/>
  <c r="Q392" i="1"/>
  <c r="Q344" i="1"/>
  <c r="Q369" i="1"/>
  <c r="O409" i="1"/>
  <c r="O376" i="1"/>
  <c r="O345" i="1"/>
  <c r="N384" i="1"/>
  <c r="X355" i="1"/>
  <c r="O357" i="1"/>
  <c r="Q368" i="1"/>
  <c r="N405" i="1"/>
  <c r="Q378" i="1"/>
  <c r="N355" i="1"/>
  <c r="Q330" i="1"/>
  <c r="N357" i="1"/>
  <c r="N362" i="1"/>
  <c r="Q390" i="1"/>
  <c r="X406" i="1"/>
  <c r="N402" i="1"/>
  <c r="X404" i="1"/>
  <c r="O360" i="1"/>
  <c r="O390" i="1"/>
  <c r="Q320" i="1"/>
  <c r="O405" i="1"/>
  <c r="N380" i="1"/>
  <c r="Q355" i="1"/>
  <c r="X397" i="1"/>
  <c r="N356" i="1"/>
  <c r="X346" i="1"/>
  <c r="Q395" i="1"/>
  <c r="N361" i="1"/>
  <c r="Q311" i="1"/>
  <c r="Q337" i="1"/>
  <c r="X314" i="1"/>
  <c r="X315" i="1"/>
  <c r="X329" i="1"/>
  <c r="X325" i="1"/>
  <c r="X379" i="1"/>
  <c r="O366" i="1"/>
  <c r="N410" i="1"/>
  <c r="X391" i="1"/>
  <c r="X381" i="1"/>
  <c r="O385" i="1"/>
  <c r="X396" i="1"/>
  <c r="X347" i="1"/>
  <c r="X358" i="1"/>
  <c r="X389" i="1"/>
  <c r="N388" i="1"/>
  <c r="O353" i="1"/>
  <c r="N382" i="1"/>
  <c r="Q363" i="1"/>
  <c r="X390" i="1"/>
  <c r="O349" i="1"/>
  <c r="N354" i="1"/>
  <c r="X374" i="1"/>
  <c r="X343" i="1"/>
  <c r="Q345" i="1"/>
  <c r="Q362" i="1"/>
  <c r="Q406" i="1"/>
  <c r="O370" i="1"/>
  <c r="O379" i="1"/>
  <c r="X312" i="1"/>
  <c r="Q393" i="1"/>
  <c r="X377" i="1"/>
  <c r="X405" i="1"/>
  <c r="X359" i="1"/>
  <c r="X341" i="1"/>
  <c r="Q313" i="1"/>
  <c r="X316" i="1"/>
  <c r="Q400" i="1"/>
  <c r="O407" i="1"/>
  <c r="Q385" i="1"/>
  <c r="O369" i="1"/>
  <c r="Q351" i="1"/>
  <c r="O396" i="1"/>
  <c r="Q373" i="1"/>
  <c r="N352" i="1"/>
  <c r="Q333" i="1"/>
  <c r="Q319" i="1"/>
  <c r="X336" i="1"/>
  <c r="X337" i="1"/>
  <c r="Q352" i="1"/>
  <c r="N378" i="1"/>
  <c r="N390" i="1"/>
  <c r="O404" i="1"/>
  <c r="N404" i="1"/>
  <c r="Q371" i="1"/>
  <c r="O375" i="1"/>
  <c r="N371" i="1"/>
  <c r="N381" i="1"/>
  <c r="N385" i="1"/>
  <c r="Q358" i="1"/>
  <c r="N345" i="1"/>
  <c r="O351" i="1"/>
  <c r="Q380" i="1"/>
  <c r="X368" i="1"/>
  <c r="Q403" i="1"/>
  <c r="O362" i="1"/>
  <c r="O367" i="1"/>
  <c r="N360" i="1"/>
  <c r="N408" i="1"/>
  <c r="O355" i="1"/>
  <c r="Q346" i="1"/>
  <c r="X353" i="1"/>
  <c r="Q322" i="1"/>
  <c r="O397" i="1"/>
  <c r="N401" i="1"/>
  <c r="X388" i="1"/>
  <c r="X363" i="1"/>
  <c r="X311" i="1"/>
  <c r="Q387" i="1"/>
  <c r="Q407" i="1"/>
  <c r="Q379" i="1"/>
  <c r="Q315" i="1"/>
  <c r="Q325" i="1"/>
  <c r="X321" i="1"/>
  <c r="X317" i="1"/>
  <c r="X407" i="1"/>
  <c r="X402" i="1"/>
  <c r="X365" i="1"/>
  <c r="X348" i="1"/>
  <c r="Q389" i="1"/>
  <c r="Q405" i="1"/>
  <c r="N398" i="1"/>
  <c r="O368" i="1"/>
  <c r="O359" i="1"/>
  <c r="O378" i="1"/>
  <c r="Q374" i="1"/>
  <c r="Q398" i="1"/>
  <c r="O350" i="1"/>
  <c r="O382" i="1"/>
  <c r="Q356" i="1"/>
  <c r="Q383" i="1"/>
  <c r="N343" i="1"/>
  <c r="O347" i="1"/>
  <c r="Q401" i="1"/>
  <c r="X367" i="1"/>
  <c r="O406" i="1"/>
  <c r="N407" i="1"/>
  <c r="O392" i="1"/>
  <c r="O388" i="1"/>
  <c r="Q336" i="1"/>
  <c r="N364" i="1"/>
  <c r="Q364" i="1"/>
  <c r="Q328" i="1"/>
  <c r="N359" i="1"/>
  <c r="Q376" i="1"/>
  <c r="X326" i="1"/>
  <c r="O344" i="1"/>
  <c r="Q402" i="1"/>
  <c r="X349" i="1"/>
  <c r="Q347" i="1"/>
  <c r="O371" i="1"/>
  <c r="Q327" i="1"/>
  <c r="Q316" i="1"/>
  <c r="X338" i="1"/>
  <c r="O352" i="1"/>
  <c r="O408" i="1"/>
  <c r="Q357" i="1"/>
  <c r="N363" i="1"/>
  <c r="Q354" i="1"/>
  <c r="N375" i="1"/>
  <c r="X384" i="1"/>
  <c r="X386" i="1"/>
  <c r="X380" i="1"/>
  <c r="O372" i="1"/>
  <c r="X354" i="1"/>
  <c r="X366" i="1"/>
  <c r="X345" i="1"/>
  <c r="Q366" i="1"/>
  <c r="X403" i="1"/>
  <c r="Q348" i="1"/>
  <c r="N365" i="1"/>
  <c r="N341" i="1"/>
  <c r="O319" i="1"/>
  <c r="O326" i="1"/>
  <c r="O325" i="1"/>
  <c r="O332" i="1"/>
  <c r="O316" i="1"/>
  <c r="O339" i="1"/>
  <c r="O331" i="1"/>
  <c r="O323" i="1"/>
  <c r="O315" i="1"/>
  <c r="O333" i="1"/>
  <c r="O314" i="1"/>
  <c r="O340" i="1"/>
  <c r="O335" i="1"/>
  <c r="O334" i="1"/>
  <c r="O313" i="1"/>
  <c r="O327" i="1"/>
  <c r="O318" i="1"/>
  <c r="O317" i="1"/>
  <c r="O324" i="1"/>
  <c r="O338" i="1"/>
  <c r="O330" i="1"/>
  <c r="O322" i="1"/>
  <c r="O337" i="1"/>
  <c r="O329" i="1"/>
  <c r="O321" i="1"/>
  <c r="O336" i="1"/>
  <c r="O328" i="1"/>
  <c r="O320" i="1"/>
  <c r="O312" i="1"/>
  <c r="O311" i="1"/>
  <c r="N332" i="1"/>
  <c r="N330" i="1"/>
  <c r="N328" i="1"/>
  <c r="N331" i="1"/>
  <c r="N329" i="1"/>
  <c r="N327" i="1"/>
  <c r="N337" i="1"/>
  <c r="N336" i="1"/>
  <c r="N335" i="1"/>
  <c r="N333" i="1"/>
  <c r="N340" i="1"/>
  <c r="N339" i="1"/>
  <c r="N338" i="1"/>
  <c r="N334" i="1"/>
  <c r="N326" i="1"/>
  <c r="N317" i="1"/>
  <c r="N323" i="1"/>
  <c r="N314" i="1"/>
  <c r="N319" i="1"/>
  <c r="N318" i="1"/>
  <c r="N316" i="1"/>
  <c r="N315" i="1"/>
  <c r="N322" i="1"/>
  <c r="N324" i="1"/>
  <c r="N313" i="1"/>
  <c r="N321" i="1"/>
  <c r="N325" i="1"/>
  <c r="N320" i="1"/>
  <c r="N312" i="1"/>
  <c r="N311" i="1"/>
  <c r="BD11" i="1"/>
  <c r="BD8" i="1"/>
  <c r="BD7" i="1"/>
  <c r="BD6" i="1"/>
  <c r="BD10" i="1"/>
  <c r="BD5" i="1"/>
  <c r="BD4" i="1"/>
  <c r="BD9" i="1"/>
  <c r="BD3" i="1"/>
  <c r="BD12" i="1"/>
  <c r="BD18" i="1"/>
  <c r="BD17" i="1"/>
  <c r="BD16" i="1"/>
  <c r="BD19" i="1"/>
  <c r="BD15" i="1"/>
  <c r="BD20" i="1"/>
  <c r="BD14" i="1"/>
  <c r="BD21" i="1"/>
  <c r="BD13" i="1"/>
  <c r="BD2" i="1"/>
  <c r="AW19" i="1"/>
  <c r="AW15" i="1"/>
  <c r="AW20" i="1"/>
  <c r="AW16" i="1"/>
  <c r="AW14" i="1"/>
  <c r="AW18" i="1"/>
  <c r="AW17" i="1"/>
  <c r="AW21" i="1"/>
  <c r="AW13" i="1"/>
  <c r="AW12" i="1"/>
  <c r="AW8" i="1"/>
  <c r="AW10" i="1"/>
  <c r="AW9" i="1"/>
  <c r="AW4" i="1"/>
  <c r="AW6" i="1"/>
  <c r="AW5" i="1"/>
  <c r="AW7" i="1"/>
  <c r="AW11" i="1"/>
  <c r="AW3" i="1"/>
  <c r="AW2" i="1"/>
  <c r="AX17" i="1"/>
  <c r="AX15" i="1"/>
  <c r="AX16" i="1"/>
  <c r="AX14" i="1"/>
  <c r="AX20" i="1"/>
  <c r="AX18" i="1"/>
  <c r="AX19" i="1"/>
  <c r="AX21" i="1"/>
  <c r="AX13" i="1"/>
  <c r="AX12" i="1"/>
  <c r="AX10" i="1"/>
  <c r="AX9" i="1"/>
  <c r="AX11" i="1"/>
  <c r="AX5" i="1"/>
  <c r="AX8" i="1"/>
  <c r="AX4" i="1"/>
  <c r="AX3" i="1"/>
  <c r="AX7" i="1"/>
  <c r="AX6" i="1"/>
  <c r="AX2" i="1"/>
  <c r="Q74" i="1"/>
  <c r="Q66" i="1"/>
  <c r="Q34" i="1"/>
  <c r="Q18" i="1"/>
  <c r="Q10" i="1"/>
  <c r="Q97" i="1"/>
  <c r="Q89" i="1"/>
  <c r="Q81" i="1"/>
  <c r="Q73" i="1"/>
  <c r="Q65" i="1"/>
  <c r="Q57" i="1"/>
  <c r="Q49" i="1"/>
  <c r="Q41" i="1"/>
  <c r="Q33" i="1"/>
  <c r="Q25" i="1"/>
  <c r="Q17" i="1"/>
  <c r="Q9" i="1"/>
  <c r="Q96" i="1"/>
  <c r="Q88" i="1"/>
  <c r="Q80" i="1"/>
  <c r="Q72" i="1"/>
  <c r="Q64" i="1"/>
  <c r="Q56" i="1"/>
  <c r="Q48" i="1"/>
  <c r="Q40" i="1"/>
  <c r="Q32" i="1"/>
  <c r="Q24" i="1"/>
  <c r="Q16" i="1"/>
  <c r="Q8" i="1"/>
  <c r="Q82" i="1"/>
  <c r="Q26" i="1"/>
  <c r="Q87" i="1"/>
  <c r="Q47" i="1"/>
  <c r="Q7" i="1"/>
  <c r="Q78" i="1"/>
  <c r="Q46" i="1"/>
  <c r="Q14" i="1"/>
  <c r="Q93" i="1"/>
  <c r="Q77" i="1"/>
  <c r="Q69" i="1"/>
  <c r="Q61" i="1"/>
  <c r="Q53" i="1"/>
  <c r="Q45" i="1"/>
  <c r="Q37" i="1"/>
  <c r="Q29" i="1"/>
  <c r="Q21" i="1"/>
  <c r="Q13" i="1"/>
  <c r="Q5" i="1"/>
  <c r="Q98" i="1"/>
  <c r="Q50" i="1"/>
  <c r="Q71" i="1"/>
  <c r="Q31" i="1"/>
  <c r="Q94" i="1"/>
  <c r="Q62" i="1"/>
  <c r="Q22" i="1"/>
  <c r="Q100" i="1"/>
  <c r="Q84" i="1"/>
  <c r="Q68" i="1"/>
  <c r="Q52" i="1"/>
  <c r="Q44" i="1"/>
  <c r="Q36" i="1"/>
  <c r="Q28" i="1"/>
  <c r="Q20" i="1"/>
  <c r="Q4" i="1"/>
  <c r="Q90" i="1"/>
  <c r="Q42" i="1"/>
  <c r="Q79" i="1"/>
  <c r="Q63" i="1"/>
  <c r="Q39" i="1"/>
  <c r="Q15" i="1"/>
  <c r="Q70" i="1"/>
  <c r="Q38" i="1"/>
  <c r="Q6" i="1"/>
  <c r="Q85" i="1"/>
  <c r="Q92" i="1"/>
  <c r="Q76" i="1"/>
  <c r="Q60" i="1"/>
  <c r="Q12" i="1"/>
  <c r="Q58" i="1"/>
  <c r="Q95" i="1"/>
  <c r="Q55" i="1"/>
  <c r="Q23" i="1"/>
  <c r="Q86" i="1"/>
  <c r="Q54" i="1"/>
  <c r="Q30" i="1"/>
  <c r="Q101" i="1"/>
  <c r="Q99" i="1"/>
  <c r="Q91" i="1"/>
  <c r="Q83" i="1"/>
  <c r="Q75" i="1"/>
  <c r="Q67" i="1"/>
  <c r="Q59" i="1"/>
  <c r="Q51" i="1"/>
  <c r="Q43" i="1"/>
  <c r="Q35" i="1"/>
  <c r="Q27" i="1"/>
  <c r="Q19" i="1"/>
  <c r="Q11" i="1"/>
  <c r="Q3" i="1"/>
  <c r="P90" i="1"/>
  <c r="P50" i="1"/>
  <c r="P18" i="1"/>
  <c r="P89" i="1"/>
  <c r="P57" i="1"/>
  <c r="P17" i="1"/>
  <c r="P64" i="1"/>
  <c r="P8" i="1"/>
  <c r="P79" i="1"/>
  <c r="P47" i="1"/>
  <c r="P15" i="1"/>
  <c r="P70" i="1"/>
  <c r="P46" i="1"/>
  <c r="P22" i="1"/>
  <c r="P93" i="1"/>
  <c r="P77" i="1"/>
  <c r="P61" i="1"/>
  <c r="P45" i="1"/>
  <c r="P29" i="1"/>
  <c r="P13" i="1"/>
  <c r="P98" i="1"/>
  <c r="P66" i="1"/>
  <c r="P10" i="1"/>
  <c r="P97" i="1"/>
  <c r="P49" i="1"/>
  <c r="P9" i="1"/>
  <c r="P96" i="1"/>
  <c r="P48" i="1"/>
  <c r="P16" i="1"/>
  <c r="P87" i="1"/>
  <c r="P55" i="1"/>
  <c r="P7" i="1"/>
  <c r="P94" i="1"/>
  <c r="P54" i="1"/>
  <c r="P14" i="1"/>
  <c r="P85" i="1"/>
  <c r="P69" i="1"/>
  <c r="P53" i="1"/>
  <c r="P37" i="1"/>
  <c r="P21" i="1"/>
  <c r="P5" i="1"/>
  <c r="P74" i="1"/>
  <c r="P34" i="1"/>
  <c r="P73" i="1"/>
  <c r="P33" i="1"/>
  <c r="P80" i="1"/>
  <c r="P32" i="1"/>
  <c r="P71" i="1"/>
  <c r="P31" i="1"/>
  <c r="P78" i="1"/>
  <c r="P38" i="1"/>
  <c r="P100" i="1"/>
  <c r="P76" i="1"/>
  <c r="P68" i="1"/>
  <c r="P52" i="1"/>
  <c r="P44" i="1"/>
  <c r="P36" i="1"/>
  <c r="P28" i="1"/>
  <c r="P20" i="1"/>
  <c r="P4" i="1"/>
  <c r="P58" i="1"/>
  <c r="P26" i="1"/>
  <c r="P65" i="1"/>
  <c r="P25" i="1"/>
  <c r="P88" i="1"/>
  <c r="P56" i="1"/>
  <c r="P24" i="1"/>
  <c r="P63" i="1"/>
  <c r="P23" i="1"/>
  <c r="P62" i="1"/>
  <c r="P30" i="1"/>
  <c r="P101" i="1"/>
  <c r="P92" i="1"/>
  <c r="P84" i="1"/>
  <c r="P60" i="1"/>
  <c r="P12" i="1"/>
  <c r="P82" i="1"/>
  <c r="P42" i="1"/>
  <c r="P81" i="1"/>
  <c r="P41" i="1"/>
  <c r="P72" i="1"/>
  <c r="P40" i="1"/>
  <c r="P95" i="1"/>
  <c r="P39" i="1"/>
  <c r="P86" i="1"/>
  <c r="P6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Q2" i="1"/>
  <c r="P2" i="1"/>
  <c r="O101" i="1"/>
  <c r="O98" i="1"/>
  <c r="O58" i="1"/>
  <c r="O10" i="1"/>
  <c r="O81" i="1"/>
  <c r="O41" i="1"/>
  <c r="O9" i="1"/>
  <c r="O88" i="1"/>
  <c r="O40" i="1"/>
  <c r="O8" i="1"/>
  <c r="O87" i="1"/>
  <c r="O47" i="1"/>
  <c r="O7" i="1"/>
  <c r="O94" i="1"/>
  <c r="O86" i="1"/>
  <c r="O54" i="1"/>
  <c r="O46" i="1"/>
  <c r="O38" i="1"/>
  <c r="O30" i="1"/>
  <c r="O22" i="1"/>
  <c r="O14" i="1"/>
  <c r="O6" i="1"/>
  <c r="O90" i="1"/>
  <c r="O42" i="1"/>
  <c r="O97" i="1"/>
  <c r="O65" i="1"/>
  <c r="O33" i="1"/>
  <c r="O96" i="1"/>
  <c r="O64" i="1"/>
  <c r="O32" i="1"/>
  <c r="O63" i="1"/>
  <c r="O31" i="1"/>
  <c r="O78" i="1"/>
  <c r="O93" i="1"/>
  <c r="O85" i="1"/>
  <c r="O77" i="1"/>
  <c r="O69" i="1"/>
  <c r="O61" i="1"/>
  <c r="O53" i="1"/>
  <c r="O45" i="1"/>
  <c r="O37" i="1"/>
  <c r="O29" i="1"/>
  <c r="O21" i="1"/>
  <c r="O13" i="1"/>
  <c r="O5" i="1"/>
  <c r="O82" i="1"/>
  <c r="O50" i="1"/>
  <c r="O26" i="1"/>
  <c r="O89" i="1"/>
  <c r="O57" i="1"/>
  <c r="O25" i="1"/>
  <c r="O72" i="1"/>
  <c r="O56" i="1"/>
  <c r="O24" i="1"/>
  <c r="O95" i="1"/>
  <c r="O71" i="1"/>
  <c r="O39" i="1"/>
  <c r="O23" i="1"/>
  <c r="O70" i="1"/>
  <c r="O100" i="1"/>
  <c r="O84" i="1"/>
  <c r="O68" i="1"/>
  <c r="O52" i="1"/>
  <c r="O36" i="1"/>
  <c r="O28" i="1"/>
  <c r="O20" i="1"/>
  <c r="O4" i="1"/>
  <c r="O66" i="1"/>
  <c r="O18" i="1"/>
  <c r="O73" i="1"/>
  <c r="O49" i="1"/>
  <c r="O17" i="1"/>
  <c r="O80" i="1"/>
  <c r="O48" i="1"/>
  <c r="O16" i="1"/>
  <c r="O79" i="1"/>
  <c r="O55" i="1"/>
  <c r="O15" i="1"/>
  <c r="O62" i="1"/>
  <c r="O92" i="1"/>
  <c r="O76" i="1"/>
  <c r="O60" i="1"/>
  <c r="O44" i="1"/>
  <c r="O12" i="1"/>
  <c r="O74" i="1"/>
  <c r="O34" i="1"/>
  <c r="O99" i="1"/>
  <c r="O91" i="1"/>
  <c r="O83" i="1"/>
  <c r="O75" i="1"/>
  <c r="O67" i="1"/>
  <c r="O59" i="1"/>
  <c r="O51" i="1"/>
  <c r="O43" i="1"/>
  <c r="O35" i="1"/>
  <c r="O27" i="1"/>
  <c r="O19" i="1"/>
  <c r="O11" i="1"/>
  <c r="O3" i="1"/>
  <c r="O2" i="1"/>
  <c r="N96" i="1"/>
  <c r="N88" i="1"/>
  <c r="N80" i="1"/>
  <c r="N72" i="1"/>
  <c r="N64" i="1"/>
  <c r="N56" i="1"/>
  <c r="N48" i="1"/>
  <c r="N40" i="1"/>
  <c r="N32" i="1"/>
  <c r="N24" i="1"/>
  <c r="N95" i="1"/>
  <c r="N87" i="1"/>
  <c r="N79" i="1"/>
  <c r="N71" i="1"/>
  <c r="N63" i="1"/>
  <c r="N55" i="1"/>
  <c r="N47" i="1"/>
  <c r="N39" i="1"/>
  <c r="N31" i="1"/>
  <c r="N23" i="1"/>
  <c r="N86" i="1"/>
  <c r="N46" i="1"/>
  <c r="N93" i="1"/>
  <c r="N53" i="1"/>
  <c r="N84" i="1"/>
  <c r="N52" i="1"/>
  <c r="N91" i="1"/>
  <c r="N83" i="1"/>
  <c r="N75" i="1"/>
  <c r="N67" i="1"/>
  <c r="N59" i="1"/>
  <c r="N51" i="1"/>
  <c r="N43" i="1"/>
  <c r="N35" i="1"/>
  <c r="N19" i="1"/>
  <c r="N94" i="1"/>
  <c r="N54" i="1"/>
  <c r="N85" i="1"/>
  <c r="N45" i="1"/>
  <c r="N92" i="1"/>
  <c r="N44" i="1"/>
  <c r="N27" i="1"/>
  <c r="N70" i="1"/>
  <c r="N30" i="1"/>
  <c r="N101" i="1"/>
  <c r="N61" i="1"/>
  <c r="N29" i="1"/>
  <c r="N68" i="1"/>
  <c r="N28" i="1"/>
  <c r="N98" i="1"/>
  <c r="N82" i="1"/>
  <c r="N66" i="1"/>
  <c r="N58" i="1"/>
  <c r="N50" i="1"/>
  <c r="N42" i="1"/>
  <c r="N34" i="1"/>
  <c r="N18" i="1"/>
  <c r="N62" i="1"/>
  <c r="N38" i="1"/>
  <c r="N77" i="1"/>
  <c r="N37" i="1"/>
  <c r="N100" i="1"/>
  <c r="N60" i="1"/>
  <c r="N36" i="1"/>
  <c r="N99" i="1"/>
  <c r="N90" i="1"/>
  <c r="N74" i="1"/>
  <c r="N26" i="1"/>
  <c r="N78" i="1"/>
  <c r="N22" i="1"/>
  <c r="N69" i="1"/>
  <c r="N21" i="1"/>
  <c r="N76" i="1"/>
  <c r="N20" i="1"/>
  <c r="N97" i="1"/>
  <c r="N89" i="1"/>
  <c r="N81" i="1"/>
  <c r="N73" i="1"/>
  <c r="N65" i="1"/>
  <c r="N57" i="1"/>
  <c r="N49" i="1"/>
  <c r="N41" i="1"/>
  <c r="N33" i="1"/>
  <c r="N25" i="1"/>
  <c r="N17" i="1"/>
  <c r="N13" i="1"/>
  <c r="N16" i="1"/>
  <c r="N15" i="1"/>
  <c r="N12" i="1"/>
  <c r="N14" i="1"/>
  <c r="N11" i="1"/>
  <c r="N10" i="1"/>
  <c r="N7" i="1"/>
  <c r="N6" i="1"/>
  <c r="N9" i="1"/>
  <c r="N8" i="1"/>
  <c r="N5" i="1"/>
  <c r="N4" i="1"/>
  <c r="N3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<sst xmlns="http://schemas.openxmlformats.org/spreadsheetml/2006/main" count="2305" uniqueCount="92">
  <si>
    <t>model</t>
  </si>
  <si>
    <t>examGroup</t>
  </si>
  <si>
    <t>costTime</t>
  </si>
  <si>
    <t>chunkLength</t>
  </si>
  <si>
    <t>escapeCount</t>
  </si>
  <si>
    <t>input_tokens</t>
  </si>
  <si>
    <t>output_tokens</t>
  </si>
  <si>
    <t>reasoning_tokens</t>
  </si>
  <si>
    <t>deepseek-r1-250120</t>
  </si>
  <si>
    <t>diff</t>
  </si>
  <si>
    <t>deepseek-v3-241226</t>
  </si>
  <si>
    <t>full</t>
  </si>
  <si>
    <t>totalToken</t>
    <phoneticPr fontId="18" type="noConversion"/>
  </si>
  <si>
    <t>id</t>
  </si>
  <si>
    <t>windowLength</t>
  </si>
  <si>
    <t>3ba23f98-14d7-4107-9c7f-b59c607ac505</t>
  </si>
  <si>
    <t>edb88d13-3175-4853-b34b-867d88f0571e</t>
  </si>
  <si>
    <t>ffd079b6-5ec9-4d1e-bc34-a138d1c75afd</t>
  </si>
  <si>
    <t>0c5bb896-8006-4554-9bed-de3826678257</t>
  </si>
  <si>
    <t>8c8d4b72-e923-4fd3-ba2a-0ba3bebf3332</t>
  </si>
  <si>
    <t>2205ad14-4ae1-45f2-8b71-d0c32395ba31</t>
  </si>
  <si>
    <t>a753dd92-3787-4846-9b1b-81c810fb3ff7</t>
  </si>
  <si>
    <t>5a52d2e0-7219-40f9-aaf5-c3c51cc201c5</t>
  </si>
  <si>
    <t>03c49e5d-7c42-4c3e-b008-7996972de0a4</t>
  </si>
  <si>
    <t>totalTokens</t>
    <phoneticPr fontId="18" type="noConversion"/>
  </si>
  <si>
    <t>d4a6aaf1-8956-4941-8772-6eadfb6040e8</t>
  </si>
  <si>
    <t>total_tokens</t>
    <phoneticPr fontId="18" type="noConversion"/>
  </si>
  <si>
    <t>source_url</t>
  </si>
  <si>
    <t>3f0f1c81-3846-4b68-93ec-513b95a22e61</t>
  </si>
  <si>
    <t>file:///C:/Users/Dj/.rustup/toolchains/1.30-x86_64-pc-windows-msvc/share/doc/rust/html/std/option/enum.Option.html</t>
  </si>
  <si>
    <t>split</t>
  </si>
  <si>
    <t>04873ce3-54c0-442c-a135-16346c541ba6</t>
  </si>
  <si>
    <t>455721f0-b1cc-41c7-a57f-cd2e34400303</t>
  </si>
  <si>
    <t>f2a4a16c-4535-48fd-a7dd-b877ebfbb0ca</t>
  </si>
  <si>
    <t>47b3fbe3-e5d2-4d06-bad9-92de7d3ef0c4</t>
  </si>
  <si>
    <t>eeba7fa0-4cb7-48cb-92e5-972827d0753e</t>
  </si>
  <si>
    <t>548c3f08-ea4f-4549-aff4-7d557ad42d28</t>
  </si>
  <si>
    <t>65e973f5-724f-4e79-8a04-8236520ef8bb</t>
  </si>
  <si>
    <t>07f8d362-6847-41b3-942a-0e8196033b41</t>
  </si>
  <si>
    <t>2021cf8f-45db-4e09-b1c1-746399271ab5</t>
  </si>
  <si>
    <t>80081db8-246f-4172-a398-858eb49cb0bd</t>
  </si>
  <si>
    <t>e0eb00fd-9fb0-4601-aac9-2103c17f5bc8</t>
  </si>
  <si>
    <t>04f0b6ac-c0fb-48a3-b6b6-efb7d2d688e1</t>
  </si>
  <si>
    <t>ef64c035-2559-44fc-a0f2-d86b9285c820</t>
  </si>
  <si>
    <t>967e1221-83cf-49b0-ab25-bcdf7baa994e</t>
  </si>
  <si>
    <t>81c60376-bcb4-4dd7-a25c-b398c0247d9e</t>
  </si>
  <si>
    <t>3ccabd2f-da6a-45ba-aec8-dd194576ebf2</t>
  </si>
  <si>
    <t>33dfc692-2444-4363-95be-799c15bbcd73</t>
  </si>
  <si>
    <t>555f8254-650e-4eb7-bdb4-5b728afa5c16</t>
  </si>
  <si>
    <t>c020d6d3-3e7c-439f-a7a9-d4f8b217e083</t>
  </si>
  <si>
    <t>1781016a-7bdd-4fd2-b478-293a3e03f5e0</t>
  </si>
  <si>
    <t>ba07ad93-bd7a-4eb2-a8d0-b35d4d88f22a</t>
  </si>
  <si>
    <t>0455f8bf-b710-4fb4-9cfb-c8f7498dee09</t>
  </si>
  <si>
    <t>24c2627b-6116-4c75-b42d-6c4a29aa328f</t>
  </si>
  <si>
    <t>47f457fa-eb04-4251-be9d-8b6521f58186</t>
  </si>
  <si>
    <t>176f4dd0-a4c6-44cb-a284-1c857288b132</t>
  </si>
  <si>
    <t>7b855382-5b3a-4dd7-b7f1-bf8a45d47047</t>
  </si>
  <si>
    <t>84842d90-4fa8-4cc2-98f1-d5978cfca558</t>
  </si>
  <si>
    <t>ef419ee7-776b-4b03-8a6e-d15b86e3ec8b</t>
  </si>
  <si>
    <t>0cdcabc6-6cd3-4486-b266-60f9b1254010</t>
  </si>
  <si>
    <t>ceea4a26-869f-491c-9589-d1c5f93977a8</t>
  </si>
  <si>
    <t>file:///C:/Users/Dj/.rustup/toolchains/1.31-x86_64-pc-windows-msvc/share/doc/rust/html/std/option/enum.Option.html</t>
  </si>
  <si>
    <t>00e4f29c-b67f-4b87-9a00-8eba5befc0f2</t>
  </si>
  <si>
    <t>f05d62ad-77ab-4b4e-afaa-78730bb7907e</t>
  </si>
  <si>
    <t>b3154dc9-046c-48af-9fe5-96f605bf2dfb</t>
  </si>
  <si>
    <t>10df89a6-8a6b-451c-b9ae-5123bba77cf0</t>
  </si>
  <si>
    <t>5480b75a-bb28-4f7f-bfe9-efce7b6fb162</t>
  </si>
  <si>
    <t>31b13239-c741-4096-abf2-f293286f5eea</t>
  </si>
  <si>
    <t>9145d242-c87c-46f3-9d6b-f8555564c22f</t>
  </si>
  <si>
    <t>46622e32-feb4-450e-a9b1-5b3e371caef2</t>
  </si>
  <si>
    <t>c2c592cb-fce7-47d5-b50a-7247b2bd0e60</t>
  </si>
  <si>
    <t>152ec4ac-e13b-416f-ada9-f71d21af0763</t>
  </si>
  <si>
    <t>5b61fde3-2724-4801-addc-b9d55780d904</t>
  </si>
  <si>
    <t>08f473cd-5e19-493f-8b15-c807fb24bd1c</t>
  </si>
  <si>
    <t>9a714bd5-0862-4a6b-b927-1850c4f0b63a</t>
  </si>
  <si>
    <t>075b1855-b31e-48af-bee4-732b0b72f0f8</t>
  </si>
  <si>
    <t>3e96c5f2-63c1-41bd-a1ae-a4bc50bb2c73</t>
  </si>
  <si>
    <t>9aaac661-427d-4a97-8caa-d8eb23a0dab5</t>
  </si>
  <si>
    <t>5a0b4e15-b71e-4f45-983c-e4f209896e8a</t>
  </si>
  <si>
    <t>a7de353a-442f-4cd6-bec3-93d80e61fd27</t>
  </si>
  <si>
    <t>feb83823-3fea-4380-becc-e669744da5a6</t>
  </si>
  <si>
    <t>9a0e4fdf-aa1a-4273-991a-b578b570ffa5</t>
  </si>
  <si>
    <t>68d658ea-f715-4251-8e91-b8b080f36b04</t>
  </si>
  <si>
    <t>a2aa267b-4fcf-46cf-8dd2-56858638e3f8</t>
  </si>
  <si>
    <t>f173dd1e-93a0-4ee5-a692-3460867229e9</t>
  </si>
  <si>
    <t>ea35f53b-822b-4b67-925a-b0d587b1cae9</t>
  </si>
  <si>
    <t>ad354d53-ebe7-461d-aeb0-eb5b3da2197f</t>
  </si>
  <si>
    <t>05050ac9-71b2-4c83-8fd4-b153e33b232e</t>
  </si>
  <si>
    <t>58b13b9a-7eb3-416f-85a1-57dcc6bf9c10</t>
  </si>
  <si>
    <t>7c16de86-9b84-47be-bd5b-1fe2e0530339</t>
  </si>
  <si>
    <t>4c05f1e6-6684-4857-9e69-e54301fddc01</t>
  </si>
  <si>
    <t>新算法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</si>
</sst>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diff_data!$R$2:$R$6</c:f>
              <c:numCache>
                <c:formatCode>General</c:formatCode>
                <c:ptCount val="5"/>
                <c:pt idx="0">
                  <c:v>1079448.6666666667</c:v>
                </c:pt>
                <c:pt idx="1">
                  <c:v>340685.33333333331</c:v>
                </c:pt>
                <c:pt idx="2">
                  <c:v>375994</c:v>
                </c:pt>
                <c:pt idx="3">
                  <c:v>125325.66666666667</c:v>
                </c:pt>
                <c:pt idx="4">
                  <c:v>231269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8-4D58-8040-7AF7698607A1}"/>
            </c:ext>
          </c:extLst>
        </c:ser>
        <c:ser>
          <c:idx val="0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diff_data!$R$12:$R$16</c:f>
              <c:numCache>
                <c:formatCode>General</c:formatCode>
                <c:ptCount val="5"/>
                <c:pt idx="0">
                  <c:v>760591.66666666663</c:v>
                </c:pt>
                <c:pt idx="1">
                  <c:v>426325.33333333331</c:v>
                </c:pt>
                <c:pt idx="2">
                  <c:v>329863</c:v>
                </c:pt>
                <c:pt idx="3">
                  <c:v>216398.33333333334</c:v>
                </c:pt>
                <c:pt idx="4">
                  <c:v>364586.33333333331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78-4D58-8040-7AF7698607A1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diff_data!$R$22:$R$26</c:f>
              <c:numCache>
                <c:formatCode>General</c:formatCode>
                <c:ptCount val="5"/>
                <c:pt idx="0">
                  <c:v>758847.66666666663</c:v>
                </c:pt>
                <c:pt idx="1">
                  <c:v>558587.33333333337</c:v>
                </c:pt>
                <c:pt idx="2">
                  <c:v>304206.33333333331</c:v>
                </c:pt>
                <c:pt idx="3">
                  <c:v>258391.66666666666</c:v>
                </c:pt>
                <c:pt idx="4">
                  <c:v>179513.66666666666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78-4D58-8040-7AF7698607A1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diff_data!$R$32:$R$36</c:f>
              <c:numCache>
                <c:formatCode>General</c:formatCode>
                <c:ptCount val="5"/>
                <c:pt idx="0">
                  <c:v>801608</c:v>
                </c:pt>
                <c:pt idx="1">
                  <c:v>384751</c:v>
                </c:pt>
                <c:pt idx="2">
                  <c:v>273970.66666666669</c:v>
                </c:pt>
                <c:pt idx="3">
                  <c:v>251687.66666666666</c:v>
                </c:pt>
                <c:pt idx="4">
                  <c:v>233767.66666666666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78-4D58-8040-7AF7698607A1}"/>
            </c:ext>
          </c:extLst>
        </c:ser>
        <c:ser>
          <c:idx val="4"/>
          <c:order val="4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diff_data!$R$42:$R$46</c:f>
              <c:numCache>
                <c:formatCode>General</c:formatCode>
                <c:ptCount val="5"/>
                <c:pt idx="0">
                  <c:v>1027488.6666666666</c:v>
                </c:pt>
                <c:pt idx="1">
                  <c:v>782876</c:v>
                </c:pt>
                <c:pt idx="2">
                  <c:v>596774.33333333337</c:v>
                </c:pt>
                <c:pt idx="3">
                  <c:v>253521</c:v>
                </c:pt>
                <c:pt idx="4">
                  <c:v>340974.33333333331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478-4D58-8040-7AF7698607A1}"/>
            </c:ext>
          </c:extLst>
        </c:ser>
        <c:ser>
          <c:idx val="5"/>
          <c:order val="5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diff_data!$R$52:$R$56</c:f>
              <c:numCache>
                <c:formatCode>General</c:formatCode>
                <c:ptCount val="5"/>
                <c:pt idx="0">
                  <c:v>669909</c:v>
                </c:pt>
                <c:pt idx="1">
                  <c:v>720328.33333333337</c:v>
                </c:pt>
                <c:pt idx="2">
                  <c:v>466019.66666666669</c:v>
                </c:pt>
                <c:pt idx="3">
                  <c:v>247928.66666666666</c:v>
                </c:pt>
                <c:pt idx="4">
                  <c:v>219862.33333333334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478-4D58-8040-7AF7698607A1}"/>
            </c:ext>
          </c:extLst>
        </c:ser>
        <c:ser>
          <c:idx val="6"/>
          <c:order val="6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diff_data!$R$62:$R$66</c:f>
              <c:numCache>
                <c:formatCode>General</c:formatCode>
                <c:ptCount val="5"/>
                <c:pt idx="0">
                  <c:v>1205509</c:v>
                </c:pt>
                <c:pt idx="1">
                  <c:v>522100.33333333331</c:v>
                </c:pt>
                <c:pt idx="2">
                  <c:v>396746</c:v>
                </c:pt>
                <c:pt idx="3">
                  <c:v>415919</c:v>
                </c:pt>
                <c:pt idx="4">
                  <c:v>306392.33333333331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478-4D58-8040-7AF7698607A1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diff_data!$R$72:$R$76</c:f>
              <c:numCache>
                <c:formatCode>General</c:formatCode>
                <c:ptCount val="5"/>
                <c:pt idx="0">
                  <c:v>832354.66666666663</c:v>
                </c:pt>
                <c:pt idx="1">
                  <c:v>594577.33333333337</c:v>
                </c:pt>
                <c:pt idx="2">
                  <c:v>384775.66666666669</c:v>
                </c:pt>
                <c:pt idx="3">
                  <c:v>315814.66666666669</c:v>
                </c:pt>
                <c:pt idx="4">
                  <c:v>365218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478-4D58-8040-7AF7698607A1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diff_data!$R$82:$R$86</c:f>
              <c:numCache>
                <c:formatCode>General</c:formatCode>
                <c:ptCount val="5"/>
                <c:pt idx="0">
                  <c:v>447546.33333333331</c:v>
                </c:pt>
                <c:pt idx="1">
                  <c:v>364464.33333333331</c:v>
                </c:pt>
                <c:pt idx="2">
                  <c:v>487358.66666666669</c:v>
                </c:pt>
                <c:pt idx="3">
                  <c:v>335004.66666666669</c:v>
                </c:pt>
                <c:pt idx="4">
                  <c:v>337469.66666666669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478-4D58-8040-7AF7698607A1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diff_data!$R$92:$R$96</c:f>
              <c:numCache>
                <c:formatCode>General</c:formatCode>
                <c:ptCount val="5"/>
                <c:pt idx="0">
                  <c:v>34845</c:v>
                </c:pt>
                <c:pt idx="1">
                  <c:v>42974.666666666664</c:v>
                </c:pt>
                <c:pt idx="2">
                  <c:v>35472.333333333336</c:v>
                </c:pt>
                <c:pt idx="3">
                  <c:v>30192</c:v>
                </c:pt>
                <c:pt idx="4">
                  <c:v>102899.33333333333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478-4D58-8040-7AF76986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DeepseekV3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diff_data!$R$7:$R$11</c:f>
              <c:numCache>
                <c:formatCode>General</c:formatCode>
                <c:ptCount val="5"/>
                <c:pt idx="0">
                  <c:v>38555</c:v>
                </c:pt>
                <c:pt idx="1">
                  <c:v>83707</c:v>
                </c:pt>
                <c:pt idx="2">
                  <c:v>41364.333333333336</c:v>
                </c:pt>
                <c:pt idx="3">
                  <c:v>35400</c:v>
                </c:pt>
                <c:pt idx="4">
                  <c:v>34429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8-4D58-8040-7AF7698607A1}"/>
            </c:ext>
          </c:extLst>
        </c:ser>
        <c:ser>
          <c:idx val="0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diff_data!$R$17:$R$21</c:f>
              <c:numCache>
                <c:formatCode>General</c:formatCode>
                <c:ptCount val="5"/>
                <c:pt idx="0">
                  <c:v>66836.333333333328</c:v>
                </c:pt>
                <c:pt idx="1">
                  <c:v>40972.333333333336</c:v>
                </c:pt>
                <c:pt idx="2">
                  <c:v>20825</c:v>
                </c:pt>
                <c:pt idx="3">
                  <c:v>21816</c:v>
                </c:pt>
                <c:pt idx="4">
                  <c:v>22011.666666666668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78-4D58-8040-7AF7698607A1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diff_data!$R$27:$R$31</c:f>
              <c:numCache>
                <c:formatCode>General</c:formatCode>
                <c:ptCount val="5"/>
                <c:pt idx="0">
                  <c:v>36881</c:v>
                </c:pt>
                <c:pt idx="1">
                  <c:v>14857.666666666666</c:v>
                </c:pt>
                <c:pt idx="2">
                  <c:v>11208.666666666666</c:v>
                </c:pt>
                <c:pt idx="3">
                  <c:v>10976</c:v>
                </c:pt>
                <c:pt idx="4">
                  <c:v>8165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78-4D58-8040-7AF7698607A1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diff_data!$R$37:$R$41</c:f>
              <c:numCache>
                <c:formatCode>General</c:formatCode>
                <c:ptCount val="5"/>
                <c:pt idx="0">
                  <c:v>21765.666666666668</c:v>
                </c:pt>
                <c:pt idx="1">
                  <c:v>81780</c:v>
                </c:pt>
                <c:pt idx="2">
                  <c:v>12909</c:v>
                </c:pt>
                <c:pt idx="3">
                  <c:v>41960.333333333336</c:v>
                </c:pt>
                <c:pt idx="4">
                  <c:v>14825.666666666666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78-4D58-8040-7AF7698607A1}"/>
            </c:ext>
          </c:extLst>
        </c:ser>
        <c:ser>
          <c:idx val="4"/>
          <c:order val="4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diff_data!$R$47:$R$51</c:f>
              <c:numCache>
                <c:formatCode>General</c:formatCode>
                <c:ptCount val="5"/>
                <c:pt idx="0">
                  <c:v>44299.666666666664</c:v>
                </c:pt>
                <c:pt idx="1">
                  <c:v>19814</c:v>
                </c:pt>
                <c:pt idx="2">
                  <c:v>52119</c:v>
                </c:pt>
                <c:pt idx="3">
                  <c:v>14526</c:v>
                </c:pt>
                <c:pt idx="4">
                  <c:v>25985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478-4D58-8040-7AF7698607A1}"/>
            </c:ext>
          </c:extLst>
        </c:ser>
        <c:ser>
          <c:idx val="5"/>
          <c:order val="5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diff_data!$R$57:$R$61</c:f>
              <c:numCache>
                <c:formatCode>General</c:formatCode>
                <c:ptCount val="5"/>
                <c:pt idx="0">
                  <c:v>24155.666666666668</c:v>
                </c:pt>
                <c:pt idx="1">
                  <c:v>16901.666666666668</c:v>
                </c:pt>
                <c:pt idx="2">
                  <c:v>14522.333333333334</c:v>
                </c:pt>
                <c:pt idx="3">
                  <c:v>12635</c:v>
                </c:pt>
                <c:pt idx="4">
                  <c:v>13041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478-4D58-8040-7AF7698607A1}"/>
            </c:ext>
          </c:extLst>
        </c:ser>
        <c:ser>
          <c:idx val="6"/>
          <c:order val="6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diff_data!$R$67:$R$71</c:f>
              <c:numCache>
                <c:formatCode>General</c:formatCode>
                <c:ptCount val="5"/>
                <c:pt idx="0">
                  <c:v>85419.666666666672</c:v>
                </c:pt>
                <c:pt idx="1">
                  <c:v>143849</c:v>
                </c:pt>
                <c:pt idx="2">
                  <c:v>31865</c:v>
                </c:pt>
                <c:pt idx="3">
                  <c:v>46925</c:v>
                </c:pt>
                <c:pt idx="4">
                  <c:v>41508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478-4D58-8040-7AF7698607A1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diff_data!$R$77:$R$81</c:f>
              <c:numCache>
                <c:formatCode>General</c:formatCode>
                <c:ptCount val="5"/>
                <c:pt idx="0">
                  <c:v>54551.666666666664</c:v>
                </c:pt>
                <c:pt idx="1">
                  <c:v>99605</c:v>
                </c:pt>
                <c:pt idx="2">
                  <c:v>11851.333333333334</c:v>
                </c:pt>
                <c:pt idx="3">
                  <c:v>29495</c:v>
                </c:pt>
                <c:pt idx="4">
                  <c:v>13346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478-4D58-8040-7AF7698607A1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diff_data!$R$87:$R$91</c:f>
              <c:numCache>
                <c:formatCode>General</c:formatCode>
                <c:ptCount val="5"/>
                <c:pt idx="0">
                  <c:v>38315.333333333336</c:v>
                </c:pt>
                <c:pt idx="1">
                  <c:v>7777</c:v>
                </c:pt>
                <c:pt idx="2">
                  <c:v>50335.333333333336</c:v>
                </c:pt>
                <c:pt idx="3">
                  <c:v>16142.333333333334</c:v>
                </c:pt>
                <c:pt idx="4">
                  <c:v>7763.333333333333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478-4D58-8040-7AF7698607A1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diff_data!$R$97:$R$101</c:f>
              <c:numCache>
                <c:formatCode>General</c:formatCode>
                <c:ptCount val="5"/>
                <c:pt idx="0">
                  <c:v>2548.6666666666665</c:v>
                </c:pt>
                <c:pt idx="1">
                  <c:v>2847.3333333333335</c:v>
                </c:pt>
                <c:pt idx="2">
                  <c:v>2602.3333333333335</c:v>
                </c:pt>
                <c:pt idx="3">
                  <c:v>2701.6666666666665</c:v>
                </c:pt>
                <c:pt idx="4">
                  <c:v>2777.6666666666665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478-4D58-8040-7AF76986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diff_data!$X$2:$X$6</c:f>
              <c:numCache>
                <c:formatCode>General</c:formatCode>
                <c:ptCount val="5"/>
                <c:pt idx="0">
                  <c:v>87066.666666666672</c:v>
                </c:pt>
                <c:pt idx="1">
                  <c:v>54914.333333333336</c:v>
                </c:pt>
                <c:pt idx="2">
                  <c:v>53304.666666666664</c:v>
                </c:pt>
                <c:pt idx="3">
                  <c:v>44363.666666666664</c:v>
                </c:pt>
                <c:pt idx="4">
                  <c:v>47039.333333333336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8-4D58-8040-7AF7698607A1}"/>
            </c:ext>
          </c:extLst>
        </c:ser>
        <c:ser>
          <c:idx val="0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diff_data!$X$12:$X$16</c:f>
              <c:numCache>
                <c:formatCode>General</c:formatCode>
                <c:ptCount val="5"/>
                <c:pt idx="0">
                  <c:v>60528</c:v>
                </c:pt>
                <c:pt idx="1">
                  <c:v>47449</c:v>
                </c:pt>
                <c:pt idx="2">
                  <c:v>41584.333333333336</c:v>
                </c:pt>
                <c:pt idx="3">
                  <c:v>37916.666666666664</c:v>
                </c:pt>
                <c:pt idx="4">
                  <c:v>46606.333333333336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78-4D58-8040-7AF7698607A1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diff_data!$X$22:$X$26</c:f>
              <c:numCache>
                <c:formatCode>General</c:formatCode>
                <c:ptCount val="5"/>
                <c:pt idx="0">
                  <c:v>55325.666666666664</c:v>
                </c:pt>
                <c:pt idx="1">
                  <c:v>50412.666666666664</c:v>
                </c:pt>
                <c:pt idx="2">
                  <c:v>39117.333333333336</c:v>
                </c:pt>
                <c:pt idx="3">
                  <c:v>37499.333333333336</c:v>
                </c:pt>
                <c:pt idx="4">
                  <c:v>31992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78-4D58-8040-7AF7698607A1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diff_data!$X$32:$X$36</c:f>
              <c:numCache>
                <c:formatCode>General</c:formatCode>
                <c:ptCount val="5"/>
                <c:pt idx="0">
                  <c:v>53923</c:v>
                </c:pt>
                <c:pt idx="1">
                  <c:v>39407</c:v>
                </c:pt>
                <c:pt idx="2">
                  <c:v>30259</c:v>
                </c:pt>
                <c:pt idx="3">
                  <c:v>44808.666666666664</c:v>
                </c:pt>
                <c:pt idx="4">
                  <c:v>29591.333333333332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78-4D58-8040-7AF7698607A1}"/>
            </c:ext>
          </c:extLst>
        </c:ser>
        <c:ser>
          <c:idx val="4"/>
          <c:order val="4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diff_data!$X$42:$X$46</c:f>
              <c:numCache>
                <c:formatCode>General</c:formatCode>
                <c:ptCount val="5"/>
                <c:pt idx="0">
                  <c:v>64079.333333333336</c:v>
                </c:pt>
                <c:pt idx="1">
                  <c:v>55961.333333333336</c:v>
                </c:pt>
                <c:pt idx="2">
                  <c:v>56390</c:v>
                </c:pt>
                <c:pt idx="3">
                  <c:v>51876.333333333336</c:v>
                </c:pt>
                <c:pt idx="4">
                  <c:v>46291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478-4D58-8040-7AF7698607A1}"/>
            </c:ext>
          </c:extLst>
        </c:ser>
        <c:ser>
          <c:idx val="5"/>
          <c:order val="5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diff_data!$X$52:$X$56</c:f>
              <c:numCache>
                <c:formatCode>General</c:formatCode>
                <c:ptCount val="5"/>
                <c:pt idx="0">
                  <c:v>42928</c:v>
                </c:pt>
                <c:pt idx="1">
                  <c:v>53653.666666666664</c:v>
                </c:pt>
                <c:pt idx="2">
                  <c:v>49281</c:v>
                </c:pt>
                <c:pt idx="3">
                  <c:v>41330.333333333336</c:v>
                </c:pt>
                <c:pt idx="4">
                  <c:v>41576.666666666664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478-4D58-8040-7AF7698607A1}"/>
            </c:ext>
          </c:extLst>
        </c:ser>
        <c:ser>
          <c:idx val="6"/>
          <c:order val="6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diff_data!$X$62:$X$66</c:f>
              <c:numCache>
                <c:formatCode>General</c:formatCode>
                <c:ptCount val="5"/>
                <c:pt idx="0">
                  <c:v>85127.333333333328</c:v>
                </c:pt>
                <c:pt idx="1">
                  <c:v>58038</c:v>
                </c:pt>
                <c:pt idx="2">
                  <c:v>50109</c:v>
                </c:pt>
                <c:pt idx="3">
                  <c:v>54082.333333333336</c:v>
                </c:pt>
                <c:pt idx="4">
                  <c:v>50348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478-4D58-8040-7AF7698607A1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diff_data!$X$72:$X$76</c:f>
              <c:numCache>
                <c:formatCode>General</c:formatCode>
                <c:ptCount val="5"/>
                <c:pt idx="0">
                  <c:v>51022.333333333336</c:v>
                </c:pt>
                <c:pt idx="1">
                  <c:v>49977</c:v>
                </c:pt>
                <c:pt idx="2">
                  <c:v>35586</c:v>
                </c:pt>
                <c:pt idx="3">
                  <c:v>37223.666666666664</c:v>
                </c:pt>
                <c:pt idx="4">
                  <c:v>43146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478-4D58-8040-7AF7698607A1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diff_data!$X$82:$X$86</c:f>
              <c:numCache>
                <c:formatCode>General</c:formatCode>
                <c:ptCount val="5"/>
                <c:pt idx="0">
                  <c:v>30173.333333333332</c:v>
                </c:pt>
                <c:pt idx="1">
                  <c:v>24199.666666666668</c:v>
                </c:pt>
                <c:pt idx="2">
                  <c:v>27961</c:v>
                </c:pt>
                <c:pt idx="3">
                  <c:v>23255.333333333332</c:v>
                </c:pt>
                <c:pt idx="4">
                  <c:v>23195.666666666668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478-4D58-8040-7AF7698607A1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diff_data!$X$92:$X$96</c:f>
              <c:numCache>
                <c:formatCode>General</c:formatCode>
                <c:ptCount val="5"/>
                <c:pt idx="0">
                  <c:v>2978</c:v>
                </c:pt>
                <c:pt idx="1">
                  <c:v>3221.3333333333335</c:v>
                </c:pt>
                <c:pt idx="2">
                  <c:v>2983</c:v>
                </c:pt>
                <c:pt idx="3">
                  <c:v>2867.6666666666665</c:v>
                </c:pt>
                <c:pt idx="4">
                  <c:v>5126.666666666667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478-4D58-8040-7AF76986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diff_data!$X$7:$X$11</c:f>
              <c:numCache>
                <c:formatCode>General</c:formatCode>
                <c:ptCount val="5"/>
                <c:pt idx="0">
                  <c:v>50487</c:v>
                </c:pt>
                <c:pt idx="1">
                  <c:v>47382.333333333336</c:v>
                </c:pt>
                <c:pt idx="2">
                  <c:v>42522.333333333336</c:v>
                </c:pt>
                <c:pt idx="3">
                  <c:v>41769.666666666664</c:v>
                </c:pt>
                <c:pt idx="4">
                  <c:v>40783.666666666664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8-4D58-8040-7AF7698607A1}"/>
            </c:ext>
          </c:extLst>
        </c:ser>
        <c:ser>
          <c:idx val="0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diff_data!$X$17:$X$21</c:f>
              <c:numCache>
                <c:formatCode>General</c:formatCode>
                <c:ptCount val="5"/>
                <c:pt idx="0">
                  <c:v>37526.666666666664</c:v>
                </c:pt>
                <c:pt idx="1">
                  <c:v>35499</c:v>
                </c:pt>
                <c:pt idx="2">
                  <c:v>31807.666666666668</c:v>
                </c:pt>
                <c:pt idx="3">
                  <c:v>31854.333333333332</c:v>
                </c:pt>
                <c:pt idx="4">
                  <c:v>35585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78-4D58-8040-7AF7698607A1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diff_data!$X$27:$X$31</c:f>
              <c:numCache>
                <c:formatCode>General</c:formatCode>
                <c:ptCount val="5"/>
                <c:pt idx="0">
                  <c:v>30327.333333333332</c:v>
                </c:pt>
                <c:pt idx="1">
                  <c:v>32327.333333333332</c:v>
                </c:pt>
                <c:pt idx="2">
                  <c:v>29481</c:v>
                </c:pt>
                <c:pt idx="3">
                  <c:v>29528.666666666668</c:v>
                </c:pt>
                <c:pt idx="4">
                  <c:v>26746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78-4D58-8040-7AF7698607A1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diff_data!$X$37:$X$41</c:f>
              <c:numCache>
                <c:formatCode>General</c:formatCode>
                <c:ptCount val="5"/>
                <c:pt idx="0">
                  <c:v>27800.666666666668</c:v>
                </c:pt>
                <c:pt idx="1">
                  <c:v>29248.333333333332</c:v>
                </c:pt>
                <c:pt idx="2">
                  <c:v>21764.333333333332</c:v>
                </c:pt>
                <c:pt idx="3">
                  <c:v>37952.666666666664</c:v>
                </c:pt>
                <c:pt idx="4">
                  <c:v>22623.666666666668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78-4D58-8040-7AF7698607A1}"/>
            </c:ext>
          </c:extLst>
        </c:ser>
        <c:ser>
          <c:idx val="4"/>
          <c:order val="4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diff_data!$X$47:$X$51</c:f>
              <c:numCache>
                <c:formatCode>General</c:formatCode>
                <c:ptCount val="5"/>
                <c:pt idx="0">
                  <c:v>31838.666666666668</c:v>
                </c:pt>
                <c:pt idx="1">
                  <c:v>30052</c:v>
                </c:pt>
                <c:pt idx="2">
                  <c:v>39072</c:v>
                </c:pt>
                <c:pt idx="3">
                  <c:v>44373</c:v>
                </c:pt>
                <c:pt idx="4">
                  <c:v>36298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478-4D58-8040-7AF7698607A1}"/>
            </c:ext>
          </c:extLst>
        </c:ser>
        <c:ser>
          <c:idx val="5"/>
          <c:order val="5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diff_data!$X$57:$X$61</c:f>
              <c:numCache>
                <c:formatCode>General</c:formatCode>
                <c:ptCount val="5"/>
                <c:pt idx="0">
                  <c:v>21608</c:v>
                </c:pt>
                <c:pt idx="1">
                  <c:v>30731.666666666668</c:v>
                </c:pt>
                <c:pt idx="2">
                  <c:v>33973.666666666664</c:v>
                </c:pt>
                <c:pt idx="3">
                  <c:v>33872.333333333336</c:v>
                </c:pt>
                <c:pt idx="4">
                  <c:v>35364.666666666664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478-4D58-8040-7AF7698607A1}"/>
            </c:ext>
          </c:extLst>
        </c:ser>
        <c:ser>
          <c:idx val="6"/>
          <c:order val="6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diff_data!$X$67:$X$71</c:f>
              <c:numCache>
                <c:formatCode>General</c:formatCode>
                <c:ptCount val="5"/>
                <c:pt idx="0">
                  <c:v>46550.666666666664</c:v>
                </c:pt>
                <c:pt idx="1">
                  <c:v>46636.333333333336</c:v>
                </c:pt>
                <c:pt idx="2">
                  <c:v>37891</c:v>
                </c:pt>
                <c:pt idx="3">
                  <c:v>41960.333333333336</c:v>
                </c:pt>
                <c:pt idx="4">
                  <c:v>42001.333333333336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478-4D58-8040-7AF7698607A1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diff_data!$X$77:$X$81</c:f>
              <c:numCache>
                <c:formatCode>General</c:formatCode>
                <c:ptCount val="5"/>
                <c:pt idx="0">
                  <c:v>27263</c:v>
                </c:pt>
                <c:pt idx="1">
                  <c:v>36649.666666666664</c:v>
                </c:pt>
                <c:pt idx="2">
                  <c:v>24763.333333333332</c:v>
                </c:pt>
                <c:pt idx="3">
                  <c:v>29065.666666666668</c:v>
                </c:pt>
                <c:pt idx="4">
                  <c:v>33283.666666666664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478-4D58-8040-7AF7698607A1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diff_data!$X$87:$X$91</c:f>
              <c:numCache>
                <c:formatCode>General</c:formatCode>
                <c:ptCount val="5"/>
                <c:pt idx="0">
                  <c:v>16486.333333333332</c:v>
                </c:pt>
                <c:pt idx="1">
                  <c:v>12321</c:v>
                </c:pt>
                <c:pt idx="2">
                  <c:v>14122</c:v>
                </c:pt>
                <c:pt idx="3">
                  <c:v>12609.666666666666</c:v>
                </c:pt>
                <c:pt idx="4">
                  <c:v>12330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478-4D58-8040-7AF7698607A1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diff_data!$X$97:$X$101</c:f>
              <c:numCache>
                <c:formatCode>General</c:formatCode>
                <c:ptCount val="5"/>
                <c:pt idx="0">
                  <c:v>1979</c:v>
                </c:pt>
                <c:pt idx="1">
                  <c:v>1983</c:v>
                </c:pt>
                <c:pt idx="2">
                  <c:v>1983</c:v>
                </c:pt>
                <c:pt idx="3">
                  <c:v>1982.6666666666667</c:v>
                </c:pt>
                <c:pt idx="4">
                  <c:v>1984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478-4D58-8040-7AF76986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(diff_data!$X$5,diff_data!$X$15,diff_data!$X$25,diff_data!$X$35,diff_data!$X$45,diff_data!$X$55,diff_data!$X$65,diff_data!$X$75,diff_data!$X$85,diff_data!$X$95)</c:f>
              <c:numCache>
                <c:formatCode>General</c:formatCode>
                <c:ptCount val="10"/>
                <c:pt idx="0">
                  <c:v>44363.666666666664</c:v>
                </c:pt>
                <c:pt idx="1">
                  <c:v>37916.666666666664</c:v>
                </c:pt>
                <c:pt idx="2">
                  <c:v>37499.333333333336</c:v>
                </c:pt>
                <c:pt idx="3">
                  <c:v>44808.666666666664</c:v>
                </c:pt>
                <c:pt idx="4">
                  <c:v>51876.333333333336</c:v>
                </c:pt>
                <c:pt idx="5">
                  <c:v>41330.333333333336</c:v>
                </c:pt>
                <c:pt idx="6">
                  <c:v>54082.333333333336</c:v>
                </c:pt>
                <c:pt idx="7">
                  <c:v>37223.666666666664</c:v>
                </c:pt>
                <c:pt idx="8">
                  <c:v>23255.333333333332</c:v>
                </c:pt>
                <c:pt idx="9">
                  <c:v>2867.6666666666665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D3-4469-AB9C-5D4AEDF692B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diff_data!$BD$2:$BD$11</c:f>
              <c:numCache>
                <c:formatCode>General</c:formatCode>
                <c:ptCount val="10"/>
                <c:pt idx="0">
                  <c:v>23593</c:v>
                </c:pt>
                <c:pt idx="1">
                  <c:v>21145.333333333332</c:v>
                </c:pt>
                <c:pt idx="2">
                  <c:v>20203.333333333332</c:v>
                </c:pt>
                <c:pt idx="3">
                  <c:v>27108.666666666668</c:v>
                </c:pt>
                <c:pt idx="4">
                  <c:v>28469.666666666668</c:v>
                </c:pt>
                <c:pt idx="5">
                  <c:v>23443.666666666668</c:v>
                </c:pt>
                <c:pt idx="6">
                  <c:v>24581</c:v>
                </c:pt>
                <c:pt idx="7">
                  <c:v>25367.333333333332</c:v>
                </c:pt>
                <c:pt idx="8">
                  <c:v>23283.666666666668</c:v>
                </c:pt>
                <c:pt idx="9">
                  <c:v>23855.333333333332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D3-4469-AB9C-5D4AEDF6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DeepseekR1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(diff_data!$R$5,diff_data!$R$15,diff_data!$R$25,diff_data!$R$35,diff_data!$R$45,diff_data!$R$55,diff_data!$R$65,diff_data!$R$75,diff_data!$R$85,diff_data!$R$95)</c:f>
              <c:numCache>
                <c:formatCode>General</c:formatCode>
                <c:ptCount val="10"/>
                <c:pt idx="0">
                  <c:v>125325.66666666667</c:v>
                </c:pt>
                <c:pt idx="1">
                  <c:v>216398.33333333334</c:v>
                </c:pt>
                <c:pt idx="2">
                  <c:v>258391.66666666666</c:v>
                </c:pt>
                <c:pt idx="3">
                  <c:v>251687.66666666666</c:v>
                </c:pt>
                <c:pt idx="4">
                  <c:v>253521</c:v>
                </c:pt>
                <c:pt idx="5">
                  <c:v>247928.66666666666</c:v>
                </c:pt>
                <c:pt idx="6">
                  <c:v>415919</c:v>
                </c:pt>
                <c:pt idx="7">
                  <c:v>315814.66666666669</c:v>
                </c:pt>
                <c:pt idx="8">
                  <c:v>335004.66666666669</c:v>
                </c:pt>
                <c:pt idx="9">
                  <c:v>30192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D3-4469-AB9C-5D4AEDF692B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diff_data!$AZ$2:$AZ$11</c:f>
              <c:numCache>
                <c:formatCode>General</c:formatCode>
                <c:ptCount val="10"/>
                <c:pt idx="0">
                  <c:v>96623.666666666672</c:v>
                </c:pt>
                <c:pt idx="1">
                  <c:v>72584.666666666672</c:v>
                </c:pt>
                <c:pt idx="2">
                  <c:v>63854.666666666664</c:v>
                </c:pt>
                <c:pt idx="3">
                  <c:v>252542.66666666666</c:v>
                </c:pt>
                <c:pt idx="4">
                  <c:v>171959</c:v>
                </c:pt>
                <c:pt idx="5">
                  <c:v>74949</c:v>
                </c:pt>
                <c:pt idx="6">
                  <c:v>122715.66666666667</c:v>
                </c:pt>
                <c:pt idx="7">
                  <c:v>189334.66666666666</c:v>
                </c:pt>
                <c:pt idx="8">
                  <c:v>154323.33333333334</c:v>
                </c:pt>
                <c:pt idx="9">
                  <c:v>194716.66666666666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D3-4469-AB9C-5D4AEDF6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DeepseekV3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(diff_data!$R$10,diff_data!$R$20,diff_data!$R$30,diff_data!$R$40,diff_data!$R$50,diff_data!$R$60,diff_data!$R$70,diff_data!$R$80,diff_data!$R$90,diff_data!$R$100)</c:f>
              <c:numCache>
                <c:formatCode>General</c:formatCode>
                <c:ptCount val="10"/>
                <c:pt idx="0">
                  <c:v>35400</c:v>
                </c:pt>
                <c:pt idx="1">
                  <c:v>21816</c:v>
                </c:pt>
                <c:pt idx="2">
                  <c:v>10976</c:v>
                </c:pt>
                <c:pt idx="3">
                  <c:v>41960.333333333336</c:v>
                </c:pt>
                <c:pt idx="4">
                  <c:v>14526</c:v>
                </c:pt>
                <c:pt idx="5">
                  <c:v>12635</c:v>
                </c:pt>
                <c:pt idx="6">
                  <c:v>46925</c:v>
                </c:pt>
                <c:pt idx="7">
                  <c:v>29495</c:v>
                </c:pt>
                <c:pt idx="8">
                  <c:v>16142.333333333334</c:v>
                </c:pt>
                <c:pt idx="9">
                  <c:v>2701.6666666666665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D3-4469-AB9C-5D4AEDF692B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diff_data!$AZ$12:$AZ$21</c:f>
              <c:numCache>
                <c:formatCode>General</c:formatCode>
                <c:ptCount val="10"/>
                <c:pt idx="0">
                  <c:v>25762.666666666668</c:v>
                </c:pt>
                <c:pt idx="1">
                  <c:v>27641</c:v>
                </c:pt>
                <c:pt idx="2">
                  <c:v>20423.666666666668</c:v>
                </c:pt>
                <c:pt idx="3">
                  <c:v>60344.333333333336</c:v>
                </c:pt>
                <c:pt idx="4">
                  <c:v>64964</c:v>
                </c:pt>
                <c:pt idx="5">
                  <c:v>28855.666666666668</c:v>
                </c:pt>
                <c:pt idx="6">
                  <c:v>80269</c:v>
                </c:pt>
                <c:pt idx="7">
                  <c:v>57310.333333333336</c:v>
                </c:pt>
                <c:pt idx="8">
                  <c:v>30266.333333333332</c:v>
                </c:pt>
                <c:pt idx="9">
                  <c:v>38926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D3-4469-AB9C-5D4AEDF6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(diff_data!$X$10,diff_data!$X$20,diff_data!$X$30,diff_data!$X$40,diff_data!$X$50,diff_data!$X$60,diff_data!$X$70,diff_data!$X$80,diff_data!$X$90,diff_data!$X$100)</c:f>
              <c:numCache>
                <c:formatCode>General</c:formatCode>
                <c:ptCount val="10"/>
                <c:pt idx="0">
                  <c:v>41769.666666666664</c:v>
                </c:pt>
                <c:pt idx="1">
                  <c:v>31854.333333333332</c:v>
                </c:pt>
                <c:pt idx="2">
                  <c:v>29528.666666666668</c:v>
                </c:pt>
                <c:pt idx="3">
                  <c:v>37952.666666666664</c:v>
                </c:pt>
                <c:pt idx="4">
                  <c:v>44373</c:v>
                </c:pt>
                <c:pt idx="5">
                  <c:v>33872.333333333336</c:v>
                </c:pt>
                <c:pt idx="6">
                  <c:v>41960.333333333336</c:v>
                </c:pt>
                <c:pt idx="7">
                  <c:v>29065.666666666668</c:v>
                </c:pt>
                <c:pt idx="8">
                  <c:v>12609.666666666666</c:v>
                </c:pt>
                <c:pt idx="9">
                  <c:v>1982.6666666666667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D3-4469-AB9C-5D4AEDF692B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diff_data!$BD$12:$BD$21</c:f>
              <c:numCache>
                <c:formatCode>General</c:formatCode>
                <c:ptCount val="10"/>
                <c:pt idx="0">
                  <c:v>23593</c:v>
                </c:pt>
                <c:pt idx="1">
                  <c:v>21145.333333333332</c:v>
                </c:pt>
                <c:pt idx="2">
                  <c:v>20203.333333333332</c:v>
                </c:pt>
                <c:pt idx="3">
                  <c:v>27108.666666666668</c:v>
                </c:pt>
                <c:pt idx="4">
                  <c:v>28469.666666666668</c:v>
                </c:pt>
                <c:pt idx="5">
                  <c:v>23443.666666666668</c:v>
                </c:pt>
                <c:pt idx="6">
                  <c:v>24581</c:v>
                </c:pt>
                <c:pt idx="7">
                  <c:v>25367.333333333332</c:v>
                </c:pt>
                <c:pt idx="8">
                  <c:v>23283.666666666668</c:v>
                </c:pt>
                <c:pt idx="9">
                  <c:v>23855.333333333332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D3-4469-AB9C-5D4AEDF6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diff_data!$S$2:$S$6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21-4524-85D9-37554627AEC5}"/>
            </c:ext>
          </c:extLst>
        </c:ser>
        <c:ser>
          <c:idx val="1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diff_data!$S$12:$S$16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21-4524-85D9-37554627AEC5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diff_data!$S$22:$S$26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21-4524-85D9-37554627AEC5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diff_data!$S$32:$S$36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21-4524-85D9-37554627AEC5}"/>
            </c:ext>
          </c:extLst>
        </c:ser>
        <c:ser>
          <c:idx val="4"/>
          <c:order val="4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diff_data!$S$52:$S$56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21-4524-85D9-37554627AEC5}"/>
            </c:ext>
          </c:extLst>
        </c:ser>
        <c:ser>
          <c:idx val="6"/>
          <c:order val="5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diff_data!$S$62:$S$66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21-4524-85D9-37554627AEC5}"/>
            </c:ext>
          </c:extLst>
        </c:ser>
        <c:ser>
          <c:idx val="5"/>
          <c:order val="6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diff_data!$S$42:$S$46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121-4524-85D9-37554627AEC5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diff_data!$S$72:$S$76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121-4524-85D9-37554627AEC5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diff_data!$S$82:$S$86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121-4524-85D9-37554627AEC5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diff_data!$S$92:$S$96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121-4524-85D9-37554627A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24208"/>
        <c:axId val="471124624"/>
      </c:scatterChart>
      <c:valAx>
        <c:axId val="4711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24624"/>
        <c:crosses val="autoZero"/>
        <c:crossBetween val="midCat"/>
      </c:valAx>
      <c:valAx>
        <c:axId val="471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Chunks</a:t>
                </a:r>
                <a:r>
                  <a:rPr lang="en-US" altLang="zh-CN" baseline="0"/>
                  <a:t> Count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2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diff_data!$N$311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diff_data!$R$311:$R$315</c:f>
              <c:numCache>
                <c:formatCode>General</c:formatCode>
                <c:ptCount val="5"/>
                <c:pt idx="0">
                  <c:v>1523686.3333333333</c:v>
                </c:pt>
                <c:pt idx="1">
                  <c:v>425074.33333333331</c:v>
                </c:pt>
                <c:pt idx="2">
                  <c:v>444265.66666666669</c:v>
                </c:pt>
                <c:pt idx="3">
                  <c:v>137033.33333333334</c:v>
                </c:pt>
                <c:pt idx="4">
                  <c:v>383628.33333333331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43-4091-8926-8CE997E6838F}"/>
            </c:ext>
          </c:extLst>
        </c:ser>
        <c:ser>
          <c:idx val="0"/>
          <c:order val="1"/>
          <c:tx>
            <c:strRef>
              <c:f>diff_data!$N$321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diff_data!$R$321:$R$325</c:f>
              <c:numCache>
                <c:formatCode>General</c:formatCode>
                <c:ptCount val="5"/>
                <c:pt idx="0">
                  <c:v>886132.33333333337</c:v>
                </c:pt>
                <c:pt idx="1">
                  <c:v>546311</c:v>
                </c:pt>
                <c:pt idx="2">
                  <c:v>318904.66666666669</c:v>
                </c:pt>
                <c:pt idx="3">
                  <c:v>357641</c:v>
                </c:pt>
                <c:pt idx="4">
                  <c:v>282972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43-4091-8926-8CE997E6838F}"/>
            </c:ext>
          </c:extLst>
        </c:ser>
        <c:ser>
          <c:idx val="2"/>
          <c:order val="2"/>
          <c:tx>
            <c:strRef>
              <c:f>diff_data!$N$331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diff_data!$R$331:$R$335</c:f>
              <c:numCache>
                <c:formatCode>General</c:formatCode>
                <c:ptCount val="5"/>
                <c:pt idx="0">
                  <c:v>950800.33333333337</c:v>
                </c:pt>
                <c:pt idx="1">
                  <c:v>473284.66666666669</c:v>
                </c:pt>
                <c:pt idx="2">
                  <c:v>332982</c:v>
                </c:pt>
                <c:pt idx="3">
                  <c:v>349106</c:v>
                </c:pt>
                <c:pt idx="4">
                  <c:v>286245.33333333331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B43-4091-8926-8CE997E6838F}"/>
            </c:ext>
          </c:extLst>
        </c:ser>
        <c:ser>
          <c:idx val="3"/>
          <c:order val="3"/>
          <c:tx>
            <c:strRef>
              <c:f>diff_data!$N$341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diff_data!$R$341:$R$345</c:f>
              <c:numCache>
                <c:formatCode>General</c:formatCode>
                <c:ptCount val="5"/>
                <c:pt idx="0">
                  <c:v>681486.66666666663</c:v>
                </c:pt>
                <c:pt idx="1">
                  <c:v>446887</c:v>
                </c:pt>
                <c:pt idx="2">
                  <c:v>309009.33333333331</c:v>
                </c:pt>
                <c:pt idx="3">
                  <c:v>437918.66666666669</c:v>
                </c:pt>
                <c:pt idx="4">
                  <c:v>69504.666666666672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B43-4091-8926-8CE997E6838F}"/>
            </c:ext>
          </c:extLst>
        </c:ser>
        <c:ser>
          <c:idx val="4"/>
          <c:order val="4"/>
          <c:tx>
            <c:strRef>
              <c:f>diff_data!$N$351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diff_data!$R$351:$R$355</c:f>
              <c:numCache>
                <c:formatCode>General</c:formatCode>
                <c:ptCount val="5"/>
                <c:pt idx="0">
                  <c:v>887702</c:v>
                </c:pt>
                <c:pt idx="1">
                  <c:v>654509.33333333337</c:v>
                </c:pt>
                <c:pt idx="2">
                  <c:v>689144.33333333337</c:v>
                </c:pt>
                <c:pt idx="3">
                  <c:v>407045.33333333331</c:v>
                </c:pt>
                <c:pt idx="4">
                  <c:v>407282.66666666669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B43-4091-8926-8CE997E6838F}"/>
            </c:ext>
          </c:extLst>
        </c:ser>
        <c:ser>
          <c:idx val="5"/>
          <c:order val="5"/>
          <c:tx>
            <c:strRef>
              <c:f>diff_data!$N$361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diff_data!$R$361:$R$365</c:f>
              <c:numCache>
                <c:formatCode>General</c:formatCode>
                <c:ptCount val="5"/>
                <c:pt idx="0">
                  <c:v>737638</c:v>
                </c:pt>
                <c:pt idx="1">
                  <c:v>825365</c:v>
                </c:pt>
                <c:pt idx="2">
                  <c:v>567320</c:v>
                </c:pt>
                <c:pt idx="3">
                  <c:v>339001</c:v>
                </c:pt>
                <c:pt idx="4">
                  <c:v>381495.66666666669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B43-4091-8926-8CE997E6838F}"/>
            </c:ext>
          </c:extLst>
        </c:ser>
        <c:ser>
          <c:idx val="6"/>
          <c:order val="6"/>
          <c:tx>
            <c:strRef>
              <c:f>diff_data!$N$371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diff_data!$R$371:$R$375</c:f>
              <c:numCache>
                <c:formatCode>General</c:formatCode>
                <c:ptCount val="5"/>
                <c:pt idx="0">
                  <c:v>1120469.6666666667</c:v>
                </c:pt>
                <c:pt idx="1">
                  <c:v>542092.66666666663</c:v>
                </c:pt>
                <c:pt idx="2">
                  <c:v>392359</c:v>
                </c:pt>
                <c:pt idx="3">
                  <c:v>471942.66666666669</c:v>
                </c:pt>
                <c:pt idx="4">
                  <c:v>531574.33333333337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B43-4091-8926-8CE997E6838F}"/>
            </c:ext>
          </c:extLst>
        </c:ser>
        <c:ser>
          <c:idx val="7"/>
          <c:order val="7"/>
          <c:tx>
            <c:strRef>
              <c:f>diff_data!$N$381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diff_data!$R$381:$R$385</c:f>
              <c:numCache>
                <c:formatCode>General</c:formatCode>
                <c:ptCount val="5"/>
                <c:pt idx="0">
                  <c:v>871208.33333333337</c:v>
                </c:pt>
                <c:pt idx="1">
                  <c:v>821329.66666666663</c:v>
                </c:pt>
                <c:pt idx="2">
                  <c:v>379681</c:v>
                </c:pt>
                <c:pt idx="3">
                  <c:v>254159.66666666666</c:v>
                </c:pt>
                <c:pt idx="4">
                  <c:v>437938.33333333331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B43-4091-8926-8CE997E6838F}"/>
            </c:ext>
          </c:extLst>
        </c:ser>
        <c:ser>
          <c:idx val="8"/>
          <c:order val="8"/>
          <c:tx>
            <c:strRef>
              <c:f>diff_data!$N$391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diff_data!$R$391:$R$395</c:f>
              <c:numCache>
                <c:formatCode>General</c:formatCode>
                <c:ptCount val="5"/>
                <c:pt idx="0">
                  <c:v>544920</c:v>
                </c:pt>
                <c:pt idx="1">
                  <c:v>421264.66666666669</c:v>
                </c:pt>
                <c:pt idx="2">
                  <c:v>427746.66666666669</c:v>
                </c:pt>
                <c:pt idx="3">
                  <c:v>414057.66666666669</c:v>
                </c:pt>
                <c:pt idx="4">
                  <c:v>459089.33333333331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B43-4091-8926-8CE997E6838F}"/>
            </c:ext>
          </c:extLst>
        </c:ser>
        <c:ser>
          <c:idx val="9"/>
          <c:order val="9"/>
          <c:tx>
            <c:strRef>
              <c:f>diff_data!$N$401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diff_data!$R$401:$R$405</c:f>
              <c:numCache>
                <c:formatCode>General</c:formatCode>
                <c:ptCount val="5"/>
                <c:pt idx="0">
                  <c:v>136382.33333333334</c:v>
                </c:pt>
                <c:pt idx="1">
                  <c:v>98154.333333333328</c:v>
                </c:pt>
                <c:pt idx="2">
                  <c:v>86972.666666666672</c:v>
                </c:pt>
                <c:pt idx="3">
                  <c:v>76311.333333333328</c:v>
                </c:pt>
                <c:pt idx="4">
                  <c:v>91052.333333333328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0B43-4091-8926-8CE997E68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DeepseekV3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diff_data!$N$316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diff_data!$R$316:$R$320</c:f>
              <c:numCache>
                <c:formatCode>General</c:formatCode>
                <c:ptCount val="5"/>
                <c:pt idx="0">
                  <c:v>106238</c:v>
                </c:pt>
                <c:pt idx="1">
                  <c:v>58400.666666666664</c:v>
                </c:pt>
                <c:pt idx="2">
                  <c:v>65369.333333333336</c:v>
                </c:pt>
                <c:pt idx="3">
                  <c:v>33802</c:v>
                </c:pt>
                <c:pt idx="4">
                  <c:v>22523.666666666668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E2A-48F4-99CE-2C71E59807C8}"/>
            </c:ext>
          </c:extLst>
        </c:ser>
        <c:ser>
          <c:idx val="1"/>
          <c:order val="1"/>
          <c:tx>
            <c:strRef>
              <c:f>diff_data!$N$326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diff_data!$R$326:$R$330</c:f>
              <c:numCache>
                <c:formatCode>General</c:formatCode>
                <c:ptCount val="5"/>
                <c:pt idx="0">
                  <c:v>74359.666666666672</c:v>
                </c:pt>
                <c:pt idx="1">
                  <c:v>18897</c:v>
                </c:pt>
                <c:pt idx="2">
                  <c:v>33892.333333333336</c:v>
                </c:pt>
                <c:pt idx="3">
                  <c:v>37828</c:v>
                </c:pt>
                <c:pt idx="4">
                  <c:v>11695.333333333334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E2A-48F4-99CE-2C71E59807C8}"/>
            </c:ext>
          </c:extLst>
        </c:ser>
        <c:ser>
          <c:idx val="2"/>
          <c:order val="2"/>
          <c:tx>
            <c:strRef>
              <c:f>diff_data!$N$336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diff_data!$R$336:$R$340</c:f>
              <c:numCache>
                <c:formatCode>General</c:formatCode>
                <c:ptCount val="5"/>
                <c:pt idx="0">
                  <c:v>67336.333333333328</c:v>
                </c:pt>
                <c:pt idx="1">
                  <c:v>14217.333333333334</c:v>
                </c:pt>
                <c:pt idx="2">
                  <c:v>12666.333333333334</c:v>
                </c:pt>
                <c:pt idx="3">
                  <c:v>10341.666666666666</c:v>
                </c:pt>
                <c:pt idx="4">
                  <c:v>9448.6666666666661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E2A-48F4-99CE-2C71E59807C8}"/>
            </c:ext>
          </c:extLst>
        </c:ser>
        <c:ser>
          <c:idx val="3"/>
          <c:order val="3"/>
          <c:tx>
            <c:strRef>
              <c:f>diff_data!$N$346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diff_data!$R$346:$R$350</c:f>
              <c:numCache>
                <c:formatCode>General</c:formatCode>
                <c:ptCount val="5"/>
                <c:pt idx="0">
                  <c:v>52726.333333333336</c:v>
                </c:pt>
                <c:pt idx="1">
                  <c:v>55734.333333333336</c:v>
                </c:pt>
                <c:pt idx="2">
                  <c:v>38615.333333333336</c:v>
                </c:pt>
                <c:pt idx="3">
                  <c:v>22963</c:v>
                </c:pt>
                <c:pt idx="4">
                  <c:v>7613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E2A-48F4-99CE-2C71E59807C8}"/>
            </c:ext>
          </c:extLst>
        </c:ser>
        <c:ser>
          <c:idx val="4"/>
          <c:order val="4"/>
          <c:tx>
            <c:strRef>
              <c:f>diff_data!$N$356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diff_data!$R$356:$R$360</c:f>
              <c:numCache>
                <c:formatCode>General</c:formatCode>
                <c:ptCount val="5"/>
                <c:pt idx="0">
                  <c:v>33734.333333333336</c:v>
                </c:pt>
                <c:pt idx="1">
                  <c:v>48980</c:v>
                </c:pt>
                <c:pt idx="2">
                  <c:v>20369</c:v>
                </c:pt>
                <c:pt idx="3">
                  <c:v>16126.666666666666</c:v>
                </c:pt>
                <c:pt idx="4">
                  <c:v>13932.333333333334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E2A-48F4-99CE-2C71E59807C8}"/>
            </c:ext>
          </c:extLst>
        </c:ser>
        <c:ser>
          <c:idx val="5"/>
          <c:order val="5"/>
          <c:tx>
            <c:strRef>
              <c:f>diff_data!$N$366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diff_data!$R$366:$R$370</c:f>
              <c:numCache>
                <c:formatCode>General</c:formatCode>
                <c:ptCount val="5"/>
                <c:pt idx="0">
                  <c:v>22516</c:v>
                </c:pt>
                <c:pt idx="1">
                  <c:v>43291.666666666664</c:v>
                </c:pt>
                <c:pt idx="2">
                  <c:v>18359.666666666668</c:v>
                </c:pt>
                <c:pt idx="3">
                  <c:v>13151.666666666666</c:v>
                </c:pt>
                <c:pt idx="4">
                  <c:v>24717.333333333332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E2A-48F4-99CE-2C71E59807C8}"/>
            </c:ext>
          </c:extLst>
        </c:ser>
        <c:ser>
          <c:idx val="6"/>
          <c:order val="6"/>
          <c:tx>
            <c:strRef>
              <c:f>diff_data!$N$376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diff_data!$R$376:$R$380</c:f>
              <c:numCache>
                <c:formatCode>General</c:formatCode>
                <c:ptCount val="5"/>
                <c:pt idx="0">
                  <c:v>79679</c:v>
                </c:pt>
                <c:pt idx="1">
                  <c:v>85036</c:v>
                </c:pt>
                <c:pt idx="2">
                  <c:v>19474.333333333332</c:v>
                </c:pt>
                <c:pt idx="3">
                  <c:v>82037</c:v>
                </c:pt>
                <c:pt idx="4">
                  <c:v>30301.333333333332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CE2A-48F4-99CE-2C71E59807C8}"/>
            </c:ext>
          </c:extLst>
        </c:ser>
        <c:ser>
          <c:idx val="7"/>
          <c:order val="7"/>
          <c:tx>
            <c:strRef>
              <c:f>diff_data!$N$386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diff_data!$R$386:$R$390</c:f>
              <c:numCache>
                <c:formatCode>General</c:formatCode>
                <c:ptCount val="5"/>
                <c:pt idx="0">
                  <c:v>24341.333333333332</c:v>
                </c:pt>
                <c:pt idx="1">
                  <c:v>26987.666666666668</c:v>
                </c:pt>
                <c:pt idx="2">
                  <c:v>11794.333333333334</c:v>
                </c:pt>
                <c:pt idx="3">
                  <c:v>12460.333333333334</c:v>
                </c:pt>
                <c:pt idx="4">
                  <c:v>25830.333333333332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CE2A-48F4-99CE-2C71E59807C8}"/>
            </c:ext>
          </c:extLst>
        </c:ser>
        <c:ser>
          <c:idx val="8"/>
          <c:order val="8"/>
          <c:tx>
            <c:strRef>
              <c:f>diff_data!$N$396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diff_data!$R$396:$R$400</c:f>
              <c:numCache>
                <c:formatCode>General</c:formatCode>
                <c:ptCount val="5"/>
                <c:pt idx="0">
                  <c:v>12294.333333333334</c:v>
                </c:pt>
                <c:pt idx="1">
                  <c:v>9409.6666666666661</c:v>
                </c:pt>
                <c:pt idx="2">
                  <c:v>9069.6666666666661</c:v>
                </c:pt>
                <c:pt idx="3">
                  <c:v>8238.6666666666661</c:v>
                </c:pt>
                <c:pt idx="4">
                  <c:v>8562.6666666666661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CE2A-48F4-99CE-2C71E59807C8}"/>
            </c:ext>
          </c:extLst>
        </c:ser>
        <c:ser>
          <c:idx val="9"/>
          <c:order val="9"/>
          <c:tx>
            <c:strRef>
              <c:f>diff_data!$N$406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diff_data!$R$406:$R$410</c:f>
              <c:numCache>
                <c:formatCode>General</c:formatCode>
                <c:ptCount val="5"/>
                <c:pt idx="0">
                  <c:v>2858.6666666666665</c:v>
                </c:pt>
                <c:pt idx="1">
                  <c:v>3005</c:v>
                </c:pt>
                <c:pt idx="2">
                  <c:v>3050</c:v>
                </c:pt>
                <c:pt idx="3">
                  <c:v>3107.3333333333335</c:v>
                </c:pt>
                <c:pt idx="4">
                  <c:v>3214.3333333333335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CE2A-48F4-99CE-2C71E598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diff_data!$N$311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diff_data!$X$311:$X$315</c:f>
              <c:numCache>
                <c:formatCode>General</c:formatCode>
                <c:ptCount val="5"/>
                <c:pt idx="0">
                  <c:v>90241.333333333328</c:v>
                </c:pt>
                <c:pt idx="1">
                  <c:v>53235</c:v>
                </c:pt>
                <c:pt idx="2">
                  <c:v>50646.333333333336</c:v>
                </c:pt>
                <c:pt idx="3">
                  <c:v>41494.333333333336</c:v>
                </c:pt>
                <c:pt idx="4">
                  <c:v>47471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EAF-45FC-85C0-302EB5DC710F}"/>
            </c:ext>
          </c:extLst>
        </c:ser>
        <c:ser>
          <c:idx val="1"/>
          <c:order val="1"/>
          <c:tx>
            <c:strRef>
              <c:f>diff_data!$N$321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diff_data!$X$321:$X$325</c:f>
              <c:numCache>
                <c:formatCode>General</c:formatCode>
                <c:ptCount val="5"/>
                <c:pt idx="0">
                  <c:v>60014</c:v>
                </c:pt>
                <c:pt idx="1">
                  <c:v>43497.666666666672</c:v>
                </c:pt>
                <c:pt idx="2">
                  <c:v>40051.666666666672</c:v>
                </c:pt>
                <c:pt idx="3">
                  <c:v>35627</c:v>
                </c:pt>
                <c:pt idx="4">
                  <c:v>37697.666666666664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EAF-45FC-85C0-302EB5DC710F}"/>
            </c:ext>
          </c:extLst>
        </c:ser>
        <c:ser>
          <c:idx val="2"/>
          <c:order val="2"/>
          <c:tx>
            <c:strRef>
              <c:f>diff_data!$N$331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diff_data!$X$331:$X$335</c:f>
              <c:numCache>
                <c:formatCode>General</c:formatCode>
                <c:ptCount val="5"/>
                <c:pt idx="0">
                  <c:v>56472.666666666664</c:v>
                </c:pt>
                <c:pt idx="1">
                  <c:v>38617</c:v>
                </c:pt>
                <c:pt idx="2">
                  <c:v>38663.666666666672</c:v>
                </c:pt>
                <c:pt idx="3">
                  <c:v>32770.333333333336</c:v>
                </c:pt>
                <c:pt idx="4">
                  <c:v>34524.333333333336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EAF-45FC-85C0-302EB5DC710F}"/>
            </c:ext>
          </c:extLst>
        </c:ser>
        <c:ser>
          <c:idx val="3"/>
          <c:order val="3"/>
          <c:tx>
            <c:strRef>
              <c:f>diff_data!$N$341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diff_data!$X$341:$X$345</c:f>
              <c:numCache>
                <c:formatCode>General</c:formatCode>
                <c:ptCount val="5"/>
                <c:pt idx="0">
                  <c:v>48011.333333333336</c:v>
                </c:pt>
                <c:pt idx="1">
                  <c:v>39644.666666666672</c:v>
                </c:pt>
                <c:pt idx="2">
                  <c:v>30379.666666666668</c:v>
                </c:pt>
                <c:pt idx="3">
                  <c:v>36526.666666666664</c:v>
                </c:pt>
                <c:pt idx="4">
                  <c:v>24335.666666666668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EAF-45FC-85C0-302EB5DC710F}"/>
            </c:ext>
          </c:extLst>
        </c:ser>
        <c:ser>
          <c:idx val="5"/>
          <c:order val="4"/>
          <c:tx>
            <c:strRef>
              <c:f>diff_data!$N$356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diff_data!$X$351:$X$355</c:f>
              <c:numCache>
                <c:formatCode>General</c:formatCode>
                <c:ptCount val="5"/>
                <c:pt idx="0">
                  <c:v>56136.666666666672</c:v>
                </c:pt>
                <c:pt idx="1">
                  <c:v>47166.333333333328</c:v>
                </c:pt>
                <c:pt idx="2">
                  <c:v>55141.666666666672</c:v>
                </c:pt>
                <c:pt idx="3">
                  <c:v>53951</c:v>
                </c:pt>
                <c:pt idx="4">
                  <c:v>45642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EAF-45FC-85C0-302EB5DC710F}"/>
            </c:ext>
          </c:extLst>
        </c:ser>
        <c:ser>
          <c:idx val="6"/>
          <c:order val="5"/>
          <c:tx>
            <c:strRef>
              <c:f>diff_data!$N$361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diff_data!$X$361:$X$365</c:f>
              <c:numCache>
                <c:formatCode>General</c:formatCode>
                <c:ptCount val="5"/>
                <c:pt idx="0">
                  <c:v>43630</c:v>
                </c:pt>
                <c:pt idx="1">
                  <c:v>50682</c:v>
                </c:pt>
                <c:pt idx="2">
                  <c:v>46460.333333333328</c:v>
                </c:pt>
                <c:pt idx="3">
                  <c:v>39657</c:v>
                </c:pt>
                <c:pt idx="4">
                  <c:v>42654.666666666664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EAF-45FC-85C0-302EB5DC710F}"/>
            </c:ext>
          </c:extLst>
        </c:ser>
        <c:ser>
          <c:idx val="7"/>
          <c:order val="6"/>
          <c:tx>
            <c:strRef>
              <c:f>diff_data!$N$371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diff_data!$X$371:$X$375</c:f>
              <c:numCache>
                <c:formatCode>General</c:formatCode>
                <c:ptCount val="5"/>
                <c:pt idx="0">
                  <c:v>77760.333333333328</c:v>
                </c:pt>
                <c:pt idx="1">
                  <c:v>56459.333333333336</c:v>
                </c:pt>
                <c:pt idx="2">
                  <c:v>48525.666666666664</c:v>
                </c:pt>
                <c:pt idx="3">
                  <c:v>50910.666666666664</c:v>
                </c:pt>
                <c:pt idx="4">
                  <c:v>52722.666666666672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EAF-45FC-85C0-302EB5DC710F}"/>
            </c:ext>
          </c:extLst>
        </c:ser>
        <c:ser>
          <c:idx val="8"/>
          <c:order val="7"/>
          <c:tx>
            <c:strRef>
              <c:f>diff_data!$N$381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diff_data!$X$381:$X$385</c:f>
              <c:numCache>
                <c:formatCode>General</c:formatCode>
                <c:ptCount val="5"/>
                <c:pt idx="0">
                  <c:v>51250.333333333328</c:v>
                </c:pt>
                <c:pt idx="1">
                  <c:v>53457</c:v>
                </c:pt>
                <c:pt idx="2">
                  <c:v>35762</c:v>
                </c:pt>
                <c:pt idx="3">
                  <c:v>32063.333333333332</c:v>
                </c:pt>
                <c:pt idx="4">
                  <c:v>41892.666666666672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EAF-45FC-85C0-302EB5DC710F}"/>
            </c:ext>
          </c:extLst>
        </c:ser>
        <c:ser>
          <c:idx val="9"/>
          <c:order val="8"/>
          <c:tx>
            <c:strRef>
              <c:f>diff_data!$N$391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diff_data!$X$391:$X$395</c:f>
              <c:numCache>
                <c:formatCode>General</c:formatCode>
                <c:ptCount val="5"/>
                <c:pt idx="0">
                  <c:v>30522.666666666664</c:v>
                </c:pt>
                <c:pt idx="1">
                  <c:v>23700</c:v>
                </c:pt>
                <c:pt idx="2">
                  <c:v>23895.666666666668</c:v>
                </c:pt>
                <c:pt idx="3">
                  <c:v>24032.333333333336</c:v>
                </c:pt>
                <c:pt idx="4">
                  <c:v>24278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EAF-45FC-85C0-302EB5DC710F}"/>
            </c:ext>
          </c:extLst>
        </c:ser>
        <c:ser>
          <c:idx val="10"/>
          <c:order val="9"/>
          <c:tx>
            <c:strRef>
              <c:f>diff_data!$N$401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diff_data!$X$401:$X$405</c:f>
              <c:numCache>
                <c:formatCode>General</c:formatCode>
                <c:ptCount val="5"/>
                <c:pt idx="0">
                  <c:v>6132.3333333333339</c:v>
                </c:pt>
                <c:pt idx="1">
                  <c:v>4982</c:v>
                </c:pt>
                <c:pt idx="2">
                  <c:v>4734.6666666666661</c:v>
                </c:pt>
                <c:pt idx="3">
                  <c:v>4407</c:v>
                </c:pt>
                <c:pt idx="4">
                  <c:v>4893.3333333333339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EAF-45FC-85C0-302EB5DC7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diff_data!$N$316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diff_data!$X$316:$X$320</c:f>
              <c:numCache>
                <c:formatCode>General</c:formatCode>
                <c:ptCount val="5"/>
                <c:pt idx="0">
                  <c:v>51974</c:v>
                </c:pt>
                <c:pt idx="1">
                  <c:v>43347.666666666664</c:v>
                </c:pt>
                <c:pt idx="2">
                  <c:v>40800.666666666664</c:v>
                </c:pt>
                <c:pt idx="3">
                  <c:v>38993.666666666664</c:v>
                </c:pt>
                <c:pt idx="4">
                  <c:v>37880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93E-4AAD-980E-F49B4CEA4627}"/>
            </c:ext>
          </c:extLst>
        </c:ser>
        <c:ser>
          <c:idx val="1"/>
          <c:order val="1"/>
          <c:tx>
            <c:strRef>
              <c:f>diff_data!$N$326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diff_data!$X$326:$X$330</c:f>
              <c:numCache>
                <c:formatCode>General</c:formatCode>
                <c:ptCount val="5"/>
                <c:pt idx="0">
                  <c:v>38287.666666666672</c:v>
                </c:pt>
                <c:pt idx="1">
                  <c:v>29491</c:v>
                </c:pt>
                <c:pt idx="2">
                  <c:v>32631</c:v>
                </c:pt>
                <c:pt idx="3">
                  <c:v>27658.666666666668</c:v>
                </c:pt>
                <c:pt idx="4">
                  <c:v>30349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93E-4AAD-980E-F49B4CEA4627}"/>
            </c:ext>
          </c:extLst>
        </c:ser>
        <c:ser>
          <c:idx val="2"/>
          <c:order val="2"/>
          <c:tx>
            <c:strRef>
              <c:f>diff_data!$N$336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diff_data!$X$336:$X$340</c:f>
              <c:numCache>
                <c:formatCode>General</c:formatCode>
                <c:ptCount val="5"/>
                <c:pt idx="0">
                  <c:v>32339</c:v>
                </c:pt>
                <c:pt idx="1">
                  <c:v>26335.333333333332</c:v>
                </c:pt>
                <c:pt idx="2">
                  <c:v>29879.666666666668</c:v>
                </c:pt>
                <c:pt idx="3">
                  <c:v>23549</c:v>
                </c:pt>
                <c:pt idx="4">
                  <c:v>27072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93E-4AAD-980E-F49B4CEA4627}"/>
            </c:ext>
          </c:extLst>
        </c:ser>
        <c:ser>
          <c:idx val="3"/>
          <c:order val="3"/>
          <c:tx>
            <c:strRef>
              <c:f>diff_data!$N$346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diff_data!$X$346:$X$350</c:f>
              <c:numCache>
                <c:formatCode>General</c:formatCode>
                <c:ptCount val="5"/>
                <c:pt idx="0">
                  <c:v>30631</c:v>
                </c:pt>
                <c:pt idx="1">
                  <c:v>29155.666666666664</c:v>
                </c:pt>
                <c:pt idx="2">
                  <c:v>23448.666666666668</c:v>
                </c:pt>
                <c:pt idx="3">
                  <c:v>25454.666666666664</c:v>
                </c:pt>
                <c:pt idx="4">
                  <c:v>22701.666666666668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93E-4AAD-980E-F49B4CEA4627}"/>
            </c:ext>
          </c:extLst>
        </c:ser>
        <c:ser>
          <c:idx val="4"/>
          <c:order val="4"/>
          <c:tx>
            <c:strRef>
              <c:f>diff_data!$N$356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diff_data!$X$356:$X$360</c:f>
              <c:numCache>
                <c:formatCode>General</c:formatCode>
                <c:ptCount val="5"/>
                <c:pt idx="0">
                  <c:v>31285.666666666668</c:v>
                </c:pt>
                <c:pt idx="1">
                  <c:v>31237.333333333332</c:v>
                </c:pt>
                <c:pt idx="2">
                  <c:v>37079.333333333336</c:v>
                </c:pt>
                <c:pt idx="3">
                  <c:v>43491</c:v>
                </c:pt>
                <c:pt idx="4">
                  <c:v>35010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93E-4AAD-980E-F49B4CEA4627}"/>
            </c:ext>
          </c:extLst>
        </c:ser>
        <c:ser>
          <c:idx val="5"/>
          <c:order val="5"/>
          <c:tx>
            <c:strRef>
              <c:f>diff_data!$N$366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diff_data!$X$366:$X$370</c:f>
              <c:numCache>
                <c:formatCode>General</c:formatCode>
                <c:ptCount val="5"/>
                <c:pt idx="0">
                  <c:v>22999.333333333332</c:v>
                </c:pt>
                <c:pt idx="1">
                  <c:v>29660.333333333336</c:v>
                </c:pt>
                <c:pt idx="2">
                  <c:v>31352</c:v>
                </c:pt>
                <c:pt idx="3">
                  <c:v>30865.666666666668</c:v>
                </c:pt>
                <c:pt idx="4">
                  <c:v>32886.666666666672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93E-4AAD-980E-F49B4CEA4627}"/>
            </c:ext>
          </c:extLst>
        </c:ser>
        <c:ser>
          <c:idx val="6"/>
          <c:order val="6"/>
          <c:tx>
            <c:strRef>
              <c:f>diff_data!$N$376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diff_data!$X$376:$X$380</c:f>
              <c:numCache>
                <c:formatCode>General</c:formatCode>
                <c:ptCount val="5"/>
                <c:pt idx="0">
                  <c:v>46698.666666666672</c:v>
                </c:pt>
                <c:pt idx="1">
                  <c:v>43963.666666666664</c:v>
                </c:pt>
                <c:pt idx="2">
                  <c:v>37874</c:v>
                </c:pt>
                <c:pt idx="3">
                  <c:v>39792</c:v>
                </c:pt>
                <c:pt idx="4">
                  <c:v>38402.666666666664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93E-4AAD-980E-F49B4CEA4627}"/>
            </c:ext>
          </c:extLst>
        </c:ser>
        <c:ser>
          <c:idx val="7"/>
          <c:order val="7"/>
          <c:tx>
            <c:strRef>
              <c:f>diff_data!$N$386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diff_data!$X$386:$X$390</c:f>
              <c:numCache>
                <c:formatCode>General</c:formatCode>
                <c:ptCount val="5"/>
                <c:pt idx="0">
                  <c:v>26982.666666666668</c:v>
                </c:pt>
                <c:pt idx="1">
                  <c:v>30647.333333333332</c:v>
                </c:pt>
                <c:pt idx="2">
                  <c:v>25429</c:v>
                </c:pt>
                <c:pt idx="3">
                  <c:v>25430</c:v>
                </c:pt>
                <c:pt idx="4">
                  <c:v>30695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993E-4AAD-980E-F49B4CEA4627}"/>
            </c:ext>
          </c:extLst>
        </c:ser>
        <c:ser>
          <c:idx val="9"/>
          <c:order val="8"/>
          <c:tx>
            <c:strRef>
              <c:f>diff_data!$N$396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diff_data!$X$396:$X$400</c:f>
              <c:numCache>
                <c:formatCode>General</c:formatCode>
                <c:ptCount val="5"/>
                <c:pt idx="0">
                  <c:v>15029</c:v>
                </c:pt>
                <c:pt idx="1">
                  <c:v>12138.666666666666</c:v>
                </c:pt>
                <c:pt idx="2">
                  <c:v>12119.666666666666</c:v>
                </c:pt>
                <c:pt idx="3">
                  <c:v>12110.333333333334</c:v>
                </c:pt>
                <c:pt idx="4">
                  <c:v>12113.666666666666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993E-4AAD-980E-F49B4CEA4627}"/>
            </c:ext>
          </c:extLst>
        </c:ser>
        <c:ser>
          <c:idx val="8"/>
          <c:order val="9"/>
          <c:tx>
            <c:strRef>
              <c:f>diff_data!$N$406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diff_data!$X$406:$X$410</c:f>
              <c:numCache>
                <c:formatCode>General</c:formatCode>
                <c:ptCount val="5"/>
                <c:pt idx="0">
                  <c:v>2495</c:v>
                </c:pt>
                <c:pt idx="1">
                  <c:v>2492</c:v>
                </c:pt>
                <c:pt idx="2">
                  <c:v>2495.3333333333335</c:v>
                </c:pt>
                <c:pt idx="3">
                  <c:v>2495.3333333333335</c:v>
                </c:pt>
                <c:pt idx="4">
                  <c:v>2495.3333333333335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993E-4AAD-980E-F49B4CEA4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(diff_data!$X$314,diff_data!$X$324,diff_data!$X$334,diff_data!$X$344,diff_data!$X$354,diff_data!$X$364,diff_data!$X$374,diff_data!$X$384,diff_data!$X$394,diff_data!$X$404)</c:f>
              <c:numCache>
                <c:formatCode>General</c:formatCode>
                <c:ptCount val="10"/>
                <c:pt idx="0">
                  <c:v>41494.333333333336</c:v>
                </c:pt>
                <c:pt idx="1">
                  <c:v>35627</c:v>
                </c:pt>
                <c:pt idx="2">
                  <c:v>32770.333333333336</c:v>
                </c:pt>
                <c:pt idx="3">
                  <c:v>36526.666666666664</c:v>
                </c:pt>
                <c:pt idx="4">
                  <c:v>53951</c:v>
                </c:pt>
                <c:pt idx="5">
                  <c:v>39657</c:v>
                </c:pt>
                <c:pt idx="6">
                  <c:v>50910.666666666664</c:v>
                </c:pt>
                <c:pt idx="7">
                  <c:v>32063.333333333332</c:v>
                </c:pt>
                <c:pt idx="8">
                  <c:v>24032.333333333336</c:v>
                </c:pt>
                <c:pt idx="9">
                  <c:v>4407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4B-41B2-91E3-68BD39460BF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diff_data!$BD$2:$BD$11</c:f>
              <c:numCache>
                <c:formatCode>General</c:formatCode>
                <c:ptCount val="10"/>
                <c:pt idx="0">
                  <c:v>23593</c:v>
                </c:pt>
                <c:pt idx="1">
                  <c:v>21145.333333333332</c:v>
                </c:pt>
                <c:pt idx="2">
                  <c:v>20203.333333333332</c:v>
                </c:pt>
                <c:pt idx="3">
                  <c:v>27108.666666666668</c:v>
                </c:pt>
                <c:pt idx="4">
                  <c:v>28469.666666666668</c:v>
                </c:pt>
                <c:pt idx="5">
                  <c:v>23443.666666666668</c:v>
                </c:pt>
                <c:pt idx="6">
                  <c:v>24581</c:v>
                </c:pt>
                <c:pt idx="7">
                  <c:v>25367.333333333332</c:v>
                </c:pt>
                <c:pt idx="8">
                  <c:v>23283.666666666668</c:v>
                </c:pt>
                <c:pt idx="9">
                  <c:v>23855.333333333332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4B-41B2-91E3-68BD39460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DeepseekR1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(diff_data!$R$314,diff_data!$R$324,diff_data!$R$334,diff_data!$R$344,diff_data!$R$354,diff_data!$R$364,diff_data!$R$374,diff_data!$R$384,diff_data!$R$394,diff_data!$R$404)</c:f>
              <c:numCache>
                <c:formatCode>General</c:formatCode>
                <c:ptCount val="10"/>
                <c:pt idx="0">
                  <c:v>137033.33333333334</c:v>
                </c:pt>
                <c:pt idx="1">
                  <c:v>357641</c:v>
                </c:pt>
                <c:pt idx="2">
                  <c:v>349106</c:v>
                </c:pt>
                <c:pt idx="3">
                  <c:v>437918.66666666669</c:v>
                </c:pt>
                <c:pt idx="4">
                  <c:v>407045.33333333331</c:v>
                </c:pt>
                <c:pt idx="5">
                  <c:v>339001</c:v>
                </c:pt>
                <c:pt idx="6">
                  <c:v>471942.66666666669</c:v>
                </c:pt>
                <c:pt idx="7">
                  <c:v>254159.66666666666</c:v>
                </c:pt>
                <c:pt idx="8">
                  <c:v>414057.66666666669</c:v>
                </c:pt>
                <c:pt idx="9">
                  <c:v>76311.333333333328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79-4956-AE15-A78A7240DA41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diff_data!$AZ$2:$AZ$11</c:f>
              <c:numCache>
                <c:formatCode>General</c:formatCode>
                <c:ptCount val="10"/>
                <c:pt idx="0">
                  <c:v>96623.666666666672</c:v>
                </c:pt>
                <c:pt idx="1">
                  <c:v>72584.666666666672</c:v>
                </c:pt>
                <c:pt idx="2">
                  <c:v>63854.666666666664</c:v>
                </c:pt>
                <c:pt idx="3">
                  <c:v>252542.66666666666</c:v>
                </c:pt>
                <c:pt idx="4">
                  <c:v>171959</c:v>
                </c:pt>
                <c:pt idx="5">
                  <c:v>74949</c:v>
                </c:pt>
                <c:pt idx="6">
                  <c:v>122715.66666666667</c:v>
                </c:pt>
                <c:pt idx="7">
                  <c:v>189334.66666666666</c:v>
                </c:pt>
                <c:pt idx="8">
                  <c:v>154323.33333333334</c:v>
                </c:pt>
                <c:pt idx="9">
                  <c:v>194716.66666666666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79-4956-AE15-A78A7240D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DeepseekV3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(diff_data!$R$319,diff_data!$R$329,diff_data!$R$339,diff_data!$R$349,diff_data!$R$359,diff_data!$R$369,diff_data!$R$379,diff_data!$R$389,diff_data!$R$399,diff_data!$R$409)</c:f>
              <c:numCache>
                <c:formatCode>General</c:formatCode>
                <c:ptCount val="10"/>
                <c:pt idx="0">
                  <c:v>33802</c:v>
                </c:pt>
                <c:pt idx="1">
                  <c:v>37828</c:v>
                </c:pt>
                <c:pt idx="2">
                  <c:v>10341.666666666666</c:v>
                </c:pt>
                <c:pt idx="3">
                  <c:v>22963</c:v>
                </c:pt>
                <c:pt idx="4">
                  <c:v>16126.666666666666</c:v>
                </c:pt>
                <c:pt idx="5">
                  <c:v>13151.666666666666</c:v>
                </c:pt>
                <c:pt idx="6">
                  <c:v>82037</c:v>
                </c:pt>
                <c:pt idx="7">
                  <c:v>12460.333333333334</c:v>
                </c:pt>
                <c:pt idx="8">
                  <c:v>8238.6666666666661</c:v>
                </c:pt>
                <c:pt idx="9">
                  <c:v>3107.3333333333335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A0-4C40-AC7E-2A428551B706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diff_data!$AZ$12:$AZ$21</c:f>
              <c:numCache>
                <c:formatCode>General</c:formatCode>
                <c:ptCount val="10"/>
                <c:pt idx="0">
                  <c:v>25762.666666666668</c:v>
                </c:pt>
                <c:pt idx="1">
                  <c:v>27641</c:v>
                </c:pt>
                <c:pt idx="2">
                  <c:v>20423.666666666668</c:v>
                </c:pt>
                <c:pt idx="3">
                  <c:v>60344.333333333336</c:v>
                </c:pt>
                <c:pt idx="4">
                  <c:v>64964</c:v>
                </c:pt>
                <c:pt idx="5">
                  <c:v>28855.666666666668</c:v>
                </c:pt>
                <c:pt idx="6">
                  <c:v>80269</c:v>
                </c:pt>
                <c:pt idx="7">
                  <c:v>57310.333333333336</c:v>
                </c:pt>
                <c:pt idx="8">
                  <c:v>30266.333333333332</c:v>
                </c:pt>
                <c:pt idx="9">
                  <c:v>38926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A0-4C40-AC7E-2A428551B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(diff_data!$X$319,diff_data!$X$329,diff_data!$X$339,diff_data!$X$349,diff_data!$X$359,diff_data!$X$369,diff_data!$X$379,diff_data!$X$389,diff_data!$X$399,diff_data!$X$409)</c:f>
              <c:numCache>
                <c:formatCode>General</c:formatCode>
                <c:ptCount val="10"/>
                <c:pt idx="0">
                  <c:v>38993.666666666664</c:v>
                </c:pt>
                <c:pt idx="1">
                  <c:v>27658.666666666668</c:v>
                </c:pt>
                <c:pt idx="2">
                  <c:v>23549</c:v>
                </c:pt>
                <c:pt idx="3">
                  <c:v>25454.666666666664</c:v>
                </c:pt>
                <c:pt idx="4">
                  <c:v>43491</c:v>
                </c:pt>
                <c:pt idx="5">
                  <c:v>30865.666666666668</c:v>
                </c:pt>
                <c:pt idx="6">
                  <c:v>39792</c:v>
                </c:pt>
                <c:pt idx="7">
                  <c:v>25430</c:v>
                </c:pt>
                <c:pt idx="8">
                  <c:v>12110.333333333334</c:v>
                </c:pt>
                <c:pt idx="9">
                  <c:v>2495.3333333333335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CC-4BF2-BFEC-9C133DAD73A5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diff_data!$BD$12:$BD$21</c:f>
              <c:numCache>
                <c:formatCode>General</c:formatCode>
                <c:ptCount val="10"/>
                <c:pt idx="0">
                  <c:v>23593</c:v>
                </c:pt>
                <c:pt idx="1">
                  <c:v>21145.333333333332</c:v>
                </c:pt>
                <c:pt idx="2">
                  <c:v>20203.333333333332</c:v>
                </c:pt>
                <c:pt idx="3">
                  <c:v>27108.666666666668</c:v>
                </c:pt>
                <c:pt idx="4">
                  <c:v>28469.666666666668</c:v>
                </c:pt>
                <c:pt idx="5">
                  <c:v>23443.666666666668</c:v>
                </c:pt>
                <c:pt idx="6">
                  <c:v>24581</c:v>
                </c:pt>
                <c:pt idx="7">
                  <c:v>25367.333333333332</c:v>
                </c:pt>
                <c:pt idx="8">
                  <c:v>23283.666666666668</c:v>
                </c:pt>
                <c:pt idx="9">
                  <c:v>23855.333333333332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CC-4BF2-BFEC-9C133DAD7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diff_data!$S$311:$S$315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21-4524-85D9-37554627AEC5}"/>
            </c:ext>
          </c:extLst>
        </c:ser>
        <c:ser>
          <c:idx val="1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diff_data!$S$321:$S$325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21-4524-85D9-37554627AEC5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diff_data!$S$331:$S$335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21-4524-85D9-37554627AEC5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diff_data!$S$341:$S$345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21-4524-85D9-37554627AEC5}"/>
            </c:ext>
          </c:extLst>
        </c:ser>
        <c:ser>
          <c:idx val="4"/>
          <c:order val="4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diff_data!$S$361:$S$365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21-4524-85D9-37554627AEC5}"/>
            </c:ext>
          </c:extLst>
        </c:ser>
        <c:ser>
          <c:idx val="6"/>
          <c:order val="5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diff_data!$S$371:$S$375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21-4524-85D9-37554627AEC5}"/>
            </c:ext>
          </c:extLst>
        </c:ser>
        <c:ser>
          <c:idx val="5"/>
          <c:order val="6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diff_data!$S$351:$S$355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121-4524-85D9-37554627AEC5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diff_data!$S$381:$S$385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121-4524-85D9-37554627AEC5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diff_data!$S$391:$S$395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121-4524-85D9-37554627AEC5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diff_data!$S$401:$S$405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121-4524-85D9-37554627A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24208"/>
        <c:axId val="471124624"/>
      </c:scatterChart>
      <c:valAx>
        <c:axId val="4711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24624"/>
        <c:crosses val="autoZero"/>
        <c:crossBetween val="midCat"/>
      </c:valAx>
      <c:valAx>
        <c:axId val="471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Chunks</a:t>
                </a:r>
                <a:r>
                  <a:rPr lang="en-US" altLang="zh-CN" baseline="0"/>
                  <a:t> Count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2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diff_data!$O$617</c:f>
              <c:strCache>
                <c:ptCount val="1"/>
                <c:pt idx="0">
                  <c:v>deepseek-r1-250120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diff_data!$Q$617:$Q$621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diff_data!$R$617:$R$621</c:f>
              <c:numCache>
                <c:formatCode>General</c:formatCode>
                <c:ptCount val="5"/>
                <c:pt idx="0">
                  <c:v>4478799.333333333</c:v>
                </c:pt>
                <c:pt idx="1">
                  <c:v>1957675</c:v>
                </c:pt>
                <c:pt idx="2">
                  <c:v>1343823.5</c:v>
                </c:pt>
                <c:pt idx="3">
                  <c:v>742384.33333333337</c:v>
                </c:pt>
                <c:pt idx="4">
                  <c:v>634325.5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CE-45DD-A03C-AA89DA34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981680"/>
        <c:axId val="697424048"/>
      </c:scatterChart>
      <c:scatterChart>
        <c:scatterStyle val="smoothMarker"/>
        <c:varyColors val="0"/>
        <c:ser>
          <c:idx val="1"/>
          <c:order val="1"/>
          <c:tx>
            <c:strRef>
              <c:f>diff_data!$O$622</c:f>
              <c:strCache>
                <c:ptCount val="1"/>
                <c:pt idx="0">
                  <c:v>deepseek-v3-241226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diff_data!$Q$617:$Q$621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diff_data!$R$622:$R$626</c:f>
              <c:numCache>
                <c:formatCode>General</c:formatCode>
                <c:ptCount val="5"/>
                <c:pt idx="0">
                  <c:v>621149.33333333337</c:v>
                </c:pt>
                <c:pt idx="1">
                  <c:v>356309.66666666669</c:v>
                </c:pt>
                <c:pt idx="2">
                  <c:v>329754.83333333331</c:v>
                </c:pt>
                <c:pt idx="3">
                  <c:v>295762.33333333331</c:v>
                </c:pt>
                <c:pt idx="4">
                  <c:v>252429.66666666666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CE-45DD-A03C-AA89DA34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97248"/>
        <c:axId val="291798080"/>
      </c:scatterChart>
      <c:valAx>
        <c:axId val="66698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424048"/>
        <c:crosses val="autoZero"/>
        <c:crossBetween val="midCat"/>
      </c:valAx>
      <c:valAx>
        <c:axId val="6974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981680"/>
        <c:crosses val="autoZero"/>
        <c:crossBetween val="midCat"/>
      </c:valAx>
      <c:valAx>
        <c:axId val="291798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797248"/>
        <c:crosses val="max"/>
        <c:crossBetween val="midCat"/>
      </c:valAx>
      <c:valAx>
        <c:axId val="29179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179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diff_data!$O$617</c:f>
              <c:strCache>
                <c:ptCount val="1"/>
                <c:pt idx="0">
                  <c:v>deepseek-r1-250120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diff_data!$Q$617:$Q$621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diff_data!$X$617:$X$621</c:f>
              <c:numCache>
                <c:formatCode>General</c:formatCode>
                <c:ptCount val="5"/>
                <c:pt idx="0">
                  <c:v>274979.5</c:v>
                </c:pt>
                <c:pt idx="1">
                  <c:v>156707.5</c:v>
                </c:pt>
                <c:pt idx="2">
                  <c:v>125389</c:v>
                </c:pt>
                <c:pt idx="3">
                  <c:v>100814.5</c:v>
                </c:pt>
                <c:pt idx="4">
                  <c:v>94552.833333333328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CE-45DD-A03C-AA89DA34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981680"/>
        <c:axId val="697424048"/>
      </c:scatterChart>
      <c:scatterChart>
        <c:scatterStyle val="smoothMarker"/>
        <c:varyColors val="0"/>
        <c:ser>
          <c:idx val="1"/>
          <c:order val="1"/>
          <c:tx>
            <c:strRef>
              <c:f>diff_data!$O$622</c:f>
              <c:strCache>
                <c:ptCount val="1"/>
                <c:pt idx="0">
                  <c:v>deepseek-v3-241226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diff_data!$Q$617:$Q$621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diff_data!$X$622:$X$626</c:f>
              <c:numCache>
                <c:formatCode>General</c:formatCode>
                <c:ptCount val="5"/>
                <c:pt idx="0">
                  <c:v>154426.16666666669</c:v>
                </c:pt>
                <c:pt idx="1">
                  <c:v>105684.5</c:v>
                </c:pt>
                <c:pt idx="2">
                  <c:v>93032.5</c:v>
                </c:pt>
                <c:pt idx="3">
                  <c:v>86159.333333333343</c:v>
                </c:pt>
                <c:pt idx="4">
                  <c:v>81929.666666666657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CE-45DD-A03C-AA89DA34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97248"/>
        <c:axId val="291798080"/>
      </c:scatterChart>
      <c:valAx>
        <c:axId val="66698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424048"/>
        <c:crosses val="autoZero"/>
        <c:crossBetween val="midCat"/>
      </c:valAx>
      <c:valAx>
        <c:axId val="6974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981680"/>
        <c:crosses val="autoZero"/>
        <c:crossBetween val="midCat"/>
      </c:valAx>
      <c:valAx>
        <c:axId val="291798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797248"/>
        <c:crosses val="max"/>
        <c:crossBetween val="midCat"/>
      </c:valAx>
      <c:valAx>
        <c:axId val="29179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179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568824</xdr:colOff>
      <xdr:row>0</xdr:row>
      <xdr:rowOff>163131</xdr:rowOff>
    </xdr:from>
    <xdr:to>
      <xdr:col>43</xdr:col>
      <xdr:colOff>53550</xdr:colOff>
      <xdr:row>47</xdr:row>
      <xdr:rowOff>160128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7CB53E36-5B3E-4AFB-ADCC-8ECCEF489239}"/>
            </a:ext>
          </a:extLst>
        </xdr:cNvPr>
        <xdr:cNvGrpSpPr/>
      </xdr:nvGrpSpPr>
      <xdr:grpSpPr>
        <a:xfrm>
          <a:off x="20246959" y="165671"/>
          <a:ext cx="14099131" cy="8223268"/>
          <a:chOff x="16570817" y="163131"/>
          <a:chExt cx="12855441" cy="8391508"/>
        </a:xfrm>
      </xdr:grpSpPr>
      <xdr:graphicFrame macro="">
        <xdr:nvGraphicFramePr>
          <xdr:cNvPr id="17" name="图表 16">
            <a:extLst>
              <a:ext uri="{FF2B5EF4-FFF2-40B4-BE49-F238E27FC236}">
                <a16:creationId xmlns:a16="http://schemas.microsoft.com/office/drawing/2014/main" id="{E23866B8-77A7-4506-AC80-D1633BD3F69F}"/>
              </a:ext>
            </a:extLst>
          </xdr:cNvPr>
          <xdr:cNvGraphicFramePr/>
        </xdr:nvGraphicFramePr>
        <xdr:xfrm>
          <a:off x="16570817" y="163131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9" name="图表 18">
            <a:extLst>
              <a:ext uri="{FF2B5EF4-FFF2-40B4-BE49-F238E27FC236}">
                <a16:creationId xmlns:a16="http://schemas.microsoft.com/office/drawing/2014/main" id="{4ECC21C8-D355-4D37-BEA0-82BCF8667926}"/>
              </a:ext>
            </a:extLst>
          </xdr:cNvPr>
          <xdr:cNvGraphicFramePr/>
        </xdr:nvGraphicFramePr>
        <xdr:xfrm>
          <a:off x="22997788" y="163379"/>
          <a:ext cx="6427296" cy="41948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图表 20">
            <a:extLst>
              <a:ext uri="{FF2B5EF4-FFF2-40B4-BE49-F238E27FC236}">
                <a16:creationId xmlns:a16="http://schemas.microsoft.com/office/drawing/2014/main" id="{8445B328-BFB2-4C2C-BAA4-B79D221FFAD8}"/>
              </a:ext>
            </a:extLst>
          </xdr:cNvPr>
          <xdr:cNvGraphicFramePr/>
        </xdr:nvGraphicFramePr>
        <xdr:xfrm>
          <a:off x="16571969" y="4357098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图表 21">
            <a:extLst>
              <a:ext uri="{FF2B5EF4-FFF2-40B4-BE49-F238E27FC236}">
                <a16:creationId xmlns:a16="http://schemas.microsoft.com/office/drawing/2014/main" id="{4ECBDBE4-2CD3-4F69-950E-DA84892EB18C}"/>
              </a:ext>
            </a:extLst>
          </xdr:cNvPr>
          <xdr:cNvGraphicFramePr/>
        </xdr:nvGraphicFramePr>
        <xdr:xfrm>
          <a:off x="22998962" y="4359332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25</xdr:col>
      <xdr:colOff>93539</xdr:colOff>
      <xdr:row>53</xdr:row>
      <xdr:rowOff>66915</xdr:rowOff>
    </xdr:from>
    <xdr:to>
      <xdr:col>43</xdr:col>
      <xdr:colOff>159349</xdr:colOff>
      <xdr:row>93</xdr:row>
      <xdr:rowOff>31589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5BA1D4B8-5008-43EF-A773-514588C4E3E7}"/>
            </a:ext>
          </a:extLst>
        </xdr:cNvPr>
        <xdr:cNvGrpSpPr/>
      </xdr:nvGrpSpPr>
      <xdr:grpSpPr>
        <a:xfrm>
          <a:off x="20434511" y="9343510"/>
          <a:ext cx="14016108" cy="6966836"/>
          <a:chOff x="16591725" y="9459008"/>
          <a:chExt cx="12753996" cy="7053046"/>
        </a:xfrm>
      </xdr:grpSpPr>
      <xdr:graphicFrame macro="">
        <xdr:nvGraphicFramePr>
          <xdr:cNvPr id="20" name="图表 19">
            <a:extLst>
              <a:ext uri="{FF2B5EF4-FFF2-40B4-BE49-F238E27FC236}">
                <a16:creationId xmlns:a16="http://schemas.microsoft.com/office/drawing/2014/main" id="{0BEF530C-974D-4D1C-9B2A-F959FFBDD053}"/>
              </a:ext>
            </a:extLst>
          </xdr:cNvPr>
          <xdr:cNvGraphicFramePr/>
        </xdr:nvGraphicFramePr>
        <xdr:xfrm>
          <a:off x="16591725" y="12986671"/>
          <a:ext cx="6390686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24" name="图表 23">
            <a:extLst>
              <a:ext uri="{FF2B5EF4-FFF2-40B4-BE49-F238E27FC236}">
                <a16:creationId xmlns:a16="http://schemas.microsoft.com/office/drawing/2014/main" id="{A5210F7D-DA2B-4A81-BF2D-BD3CC24AA6FD}"/>
              </a:ext>
            </a:extLst>
          </xdr:cNvPr>
          <xdr:cNvGraphicFramePr/>
        </xdr:nvGraphicFramePr>
        <xdr:xfrm>
          <a:off x="16595539" y="9459851"/>
          <a:ext cx="6390686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25" name="图表 24">
            <a:extLst>
              <a:ext uri="{FF2B5EF4-FFF2-40B4-BE49-F238E27FC236}">
                <a16:creationId xmlns:a16="http://schemas.microsoft.com/office/drawing/2014/main" id="{5B569AB2-D774-4FCA-8869-CB5D1C6112A6}"/>
              </a:ext>
            </a:extLst>
          </xdr:cNvPr>
          <xdr:cNvGraphicFramePr/>
        </xdr:nvGraphicFramePr>
        <xdr:xfrm>
          <a:off x="22981907" y="9459008"/>
          <a:ext cx="6362444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6" name="图表 25">
            <a:extLst>
              <a:ext uri="{FF2B5EF4-FFF2-40B4-BE49-F238E27FC236}">
                <a16:creationId xmlns:a16="http://schemas.microsoft.com/office/drawing/2014/main" id="{F7907823-901C-400D-A488-9AD462C4318A}"/>
              </a:ext>
            </a:extLst>
          </xdr:cNvPr>
          <xdr:cNvGraphicFramePr/>
        </xdr:nvGraphicFramePr>
        <xdr:xfrm>
          <a:off x="22983277" y="12986419"/>
          <a:ext cx="6362444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25</xdr:col>
      <xdr:colOff>79743</xdr:colOff>
      <xdr:row>94</xdr:row>
      <xdr:rowOff>10633</xdr:rowOff>
    </xdr:from>
    <xdr:to>
      <xdr:col>33</xdr:col>
      <xdr:colOff>389860</xdr:colOff>
      <xdr:row>112</xdr:row>
      <xdr:rowOff>88605</xdr:rowOff>
    </xdr:to>
    <xdr:graphicFrame macro="">
      <xdr:nvGraphicFramePr>
        <xdr:cNvPr id="28" name="图表 27">
          <a:extLst>
            <a:ext uri="{FF2B5EF4-FFF2-40B4-BE49-F238E27FC236}">
              <a16:creationId xmlns:a16="http://schemas.microsoft.com/office/drawing/2014/main" id="{03F074E1-AC63-4E67-9D11-1747035C3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412549</xdr:colOff>
      <xdr:row>309</xdr:row>
      <xdr:rowOff>131200</xdr:rowOff>
    </xdr:from>
    <xdr:to>
      <xdr:col>42</xdr:col>
      <xdr:colOff>529108</xdr:colOff>
      <xdr:row>356</xdr:row>
      <xdr:rowOff>126468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992C2F71-F1D7-44C8-8375-21B2B3DB612B}"/>
            </a:ext>
          </a:extLst>
        </xdr:cNvPr>
        <xdr:cNvGrpSpPr/>
      </xdr:nvGrpSpPr>
      <xdr:grpSpPr>
        <a:xfrm>
          <a:off x="20089414" y="54226713"/>
          <a:ext cx="14069397" cy="8221538"/>
          <a:chOff x="16570817" y="163131"/>
          <a:chExt cx="12855441" cy="8391508"/>
        </a:xfrm>
      </xdr:grpSpPr>
      <xdr:graphicFrame macro="">
        <xdr:nvGraphicFramePr>
          <xdr:cNvPr id="30" name="图表 29">
            <a:extLst>
              <a:ext uri="{FF2B5EF4-FFF2-40B4-BE49-F238E27FC236}">
                <a16:creationId xmlns:a16="http://schemas.microsoft.com/office/drawing/2014/main" id="{6D6574D7-BF9B-4628-B597-080518573252}"/>
              </a:ext>
            </a:extLst>
          </xdr:cNvPr>
          <xdr:cNvGraphicFramePr/>
        </xdr:nvGraphicFramePr>
        <xdr:xfrm>
          <a:off x="16570817" y="163131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31" name="图表 30">
            <a:extLst>
              <a:ext uri="{FF2B5EF4-FFF2-40B4-BE49-F238E27FC236}">
                <a16:creationId xmlns:a16="http://schemas.microsoft.com/office/drawing/2014/main" id="{0F2AB05C-041F-41EB-8064-70C4E3FE355F}"/>
              </a:ext>
            </a:extLst>
          </xdr:cNvPr>
          <xdr:cNvGraphicFramePr/>
        </xdr:nvGraphicFramePr>
        <xdr:xfrm>
          <a:off x="22997788" y="163379"/>
          <a:ext cx="6427296" cy="41948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32" name="图表 31">
            <a:extLst>
              <a:ext uri="{FF2B5EF4-FFF2-40B4-BE49-F238E27FC236}">
                <a16:creationId xmlns:a16="http://schemas.microsoft.com/office/drawing/2014/main" id="{42AA58EE-CFD8-43FB-98AA-B2B00FAC4DFC}"/>
              </a:ext>
            </a:extLst>
          </xdr:cNvPr>
          <xdr:cNvGraphicFramePr/>
        </xdr:nvGraphicFramePr>
        <xdr:xfrm>
          <a:off x="16571969" y="4357098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33" name="图表 32">
            <a:extLst>
              <a:ext uri="{FF2B5EF4-FFF2-40B4-BE49-F238E27FC236}">
                <a16:creationId xmlns:a16="http://schemas.microsoft.com/office/drawing/2014/main" id="{B2E89007-EE52-4AF4-8B95-CD9C358CBE2F}"/>
              </a:ext>
            </a:extLst>
          </xdr:cNvPr>
          <xdr:cNvGraphicFramePr/>
        </xdr:nvGraphicFramePr>
        <xdr:xfrm>
          <a:off x="22998962" y="4359332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</xdr:grpSp>
    <xdr:clientData/>
  </xdr:twoCellAnchor>
  <xdr:twoCellAnchor>
    <xdr:from>
      <xdr:col>24</xdr:col>
      <xdr:colOff>420414</xdr:colOff>
      <xdr:row>357</xdr:row>
      <xdr:rowOff>118241</xdr:rowOff>
    </xdr:from>
    <xdr:to>
      <xdr:col>42</xdr:col>
      <xdr:colOff>486224</xdr:colOff>
      <xdr:row>397</xdr:row>
      <xdr:rowOff>82916</xdr:rowOff>
    </xdr:to>
    <xdr:grpSp>
      <xdr:nvGrpSpPr>
        <xdr:cNvPr id="34" name="组合 33">
          <a:extLst>
            <a:ext uri="{FF2B5EF4-FFF2-40B4-BE49-F238E27FC236}">
              <a16:creationId xmlns:a16="http://schemas.microsoft.com/office/drawing/2014/main" id="{437EBF10-5802-4EDF-BB13-EBEE7619BEAC}"/>
            </a:ext>
          </a:extLst>
        </xdr:cNvPr>
        <xdr:cNvGrpSpPr/>
      </xdr:nvGrpSpPr>
      <xdr:grpSpPr>
        <a:xfrm>
          <a:off x="20098549" y="62613808"/>
          <a:ext cx="14017378" cy="6966837"/>
          <a:chOff x="16591725" y="9459008"/>
          <a:chExt cx="12753996" cy="7053046"/>
        </a:xfrm>
      </xdr:grpSpPr>
      <xdr:graphicFrame macro="">
        <xdr:nvGraphicFramePr>
          <xdr:cNvPr id="35" name="图表 34">
            <a:extLst>
              <a:ext uri="{FF2B5EF4-FFF2-40B4-BE49-F238E27FC236}">
                <a16:creationId xmlns:a16="http://schemas.microsoft.com/office/drawing/2014/main" id="{4C52FA9C-32B1-4E06-8AB5-726753950794}"/>
              </a:ext>
            </a:extLst>
          </xdr:cNvPr>
          <xdr:cNvGraphicFramePr/>
        </xdr:nvGraphicFramePr>
        <xdr:xfrm>
          <a:off x="16591725" y="12986671"/>
          <a:ext cx="6390686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36" name="图表 35">
            <a:extLst>
              <a:ext uri="{FF2B5EF4-FFF2-40B4-BE49-F238E27FC236}">
                <a16:creationId xmlns:a16="http://schemas.microsoft.com/office/drawing/2014/main" id="{CB0449D2-7EE8-4189-A1BD-10681536D8A0}"/>
              </a:ext>
            </a:extLst>
          </xdr:cNvPr>
          <xdr:cNvGraphicFramePr/>
        </xdr:nvGraphicFramePr>
        <xdr:xfrm>
          <a:off x="16595539" y="9459851"/>
          <a:ext cx="6390686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37" name="图表 36">
            <a:extLst>
              <a:ext uri="{FF2B5EF4-FFF2-40B4-BE49-F238E27FC236}">
                <a16:creationId xmlns:a16="http://schemas.microsoft.com/office/drawing/2014/main" id="{B05F17F5-B3DE-447B-B87C-BA3EF16F714B}"/>
              </a:ext>
            </a:extLst>
          </xdr:cNvPr>
          <xdr:cNvGraphicFramePr/>
        </xdr:nvGraphicFramePr>
        <xdr:xfrm>
          <a:off x="22981907" y="9459008"/>
          <a:ext cx="6362444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xdr:graphicFrame macro="">
        <xdr:nvGraphicFramePr>
          <xdr:cNvPr id="38" name="图表 37">
            <a:extLst>
              <a:ext uri="{FF2B5EF4-FFF2-40B4-BE49-F238E27FC236}">
                <a16:creationId xmlns:a16="http://schemas.microsoft.com/office/drawing/2014/main" id="{DA91C44E-3912-40DE-972D-C03E10561386}"/>
              </a:ext>
            </a:extLst>
          </xdr:cNvPr>
          <xdr:cNvGraphicFramePr/>
        </xdr:nvGraphicFramePr>
        <xdr:xfrm>
          <a:off x="22983277" y="12986419"/>
          <a:ext cx="6362444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</xdr:grpSp>
    <xdr:clientData/>
  </xdr:twoCellAnchor>
  <xdr:twoCellAnchor>
    <xdr:from>
      <xdr:col>24</xdr:col>
      <xdr:colOff>457278</xdr:colOff>
      <xdr:row>398</xdr:row>
      <xdr:rowOff>59124</xdr:rowOff>
    </xdr:from>
    <xdr:to>
      <xdr:col>33</xdr:col>
      <xdr:colOff>161259</xdr:colOff>
      <xdr:row>416</xdr:row>
      <xdr:rowOff>137097</xdr:rowOff>
    </xdr:to>
    <xdr:graphicFrame macro="">
      <xdr:nvGraphicFramePr>
        <xdr:cNvPr id="39" name="图表 38">
          <a:extLst>
            <a:ext uri="{FF2B5EF4-FFF2-40B4-BE49-F238E27FC236}">
              <a16:creationId xmlns:a16="http://schemas.microsoft.com/office/drawing/2014/main" id="{EAFFDB2C-5821-4A13-8319-5BD4272DB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65110</xdr:colOff>
      <xdr:row>630</xdr:row>
      <xdr:rowOff>121116</xdr:rowOff>
    </xdr:from>
    <xdr:to>
      <xdr:col>19</xdr:col>
      <xdr:colOff>209749</xdr:colOff>
      <xdr:row>646</xdr:row>
      <xdr:rowOff>42093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377BA4C-FDF4-4D08-9741-5B1DAED7F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206611</xdr:colOff>
      <xdr:row>630</xdr:row>
      <xdr:rowOff>118843</xdr:rowOff>
    </xdr:from>
    <xdr:to>
      <xdr:col>25</xdr:col>
      <xdr:colOff>651111</xdr:colOff>
      <xdr:row>646</xdr:row>
      <xdr:rowOff>39820</xdr:rowOff>
    </xdr:to>
    <xdr:graphicFrame macro="">
      <xdr:nvGraphicFramePr>
        <xdr:cNvPr id="41" name="图表 40">
          <a:extLst>
            <a:ext uri="{FF2B5EF4-FFF2-40B4-BE49-F238E27FC236}">
              <a16:creationId xmlns:a16="http://schemas.microsoft.com/office/drawing/2014/main" id="{EB9E7067-4981-4E8A-AA74-437C40707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76"/>
  <sheetViews>
    <sheetView tabSelected="1" topLeftCell="A606" zoomScale="74" zoomScaleNormal="145" workbookViewId="0">
      <selection activeCell="A617" sqref="A617"/>
    </sheetView>
  </sheetViews>
  <sheetFormatPr defaultRowHeight="14" x14ac:dyDescent="0.3"/>
  <cols>
    <col min="1" max="1" width="9.33203125" customWidth="1"/>
    <col min="2" max="2" width="36.1640625" customWidth="1"/>
    <col min="4" max="4" width="9" bestFit="1" customWidth="1"/>
    <col min="5" max="5" width="10.58203125" bestFit="1" customWidth="1"/>
    <col min="6" max="11" width="9" bestFit="1" customWidth="1"/>
    <col min="14" max="14" width="8.9140625" customWidth="1"/>
    <col min="15" max="15" width="18.33203125" customWidth="1"/>
    <col min="16" max="16" width="9.08203125" customWidth="1"/>
    <col min="17" max="17" width="9" bestFit="1" customWidth="1"/>
    <col min="18" max="18" width="12.75" bestFit="1" customWidth="1"/>
    <col min="19" max="21" width="9" bestFit="1" customWidth="1"/>
    <col min="22" max="22" width="9.75" customWidth="1"/>
    <col min="23" max="23" width="9" bestFit="1" customWidth="1"/>
    <col min="26" max="26" width="20.6640625" customWidth="1"/>
    <col min="28" max="28" width="15" customWidth="1"/>
    <col min="37" max="37" width="17.6640625" customWidth="1"/>
    <col min="45" max="45" width="17.9140625" customWidth="1"/>
    <col min="49" max="49" width="9.25" customWidth="1"/>
    <col min="50" max="50" width="17.58203125" customWidth="1"/>
    <col min="52" max="52" width="9.25" bestFit="1" customWidth="1"/>
  </cols>
  <sheetData>
    <row r="1" spans="1:56" x14ac:dyDescent="0.3">
      <c r="A1" t="s">
        <v>13</v>
      </c>
      <c r="B1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24</v>
      </c>
      <c r="N1" t="s">
        <v>13</v>
      </c>
      <c r="O1" t="s">
        <v>0</v>
      </c>
      <c r="P1" t="s">
        <v>1</v>
      </c>
      <c r="Q1" t="s">
        <v>14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24</v>
      </c>
      <c r="AJ1" t="s">
        <v>13</v>
      </c>
      <c r="AK1" t="s">
        <v>0</v>
      </c>
      <c r="AL1" t="s">
        <v>1</v>
      </c>
      <c r="AM1" t="s">
        <v>14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12</v>
      </c>
      <c r="AW1" t="s">
        <v>13</v>
      </c>
      <c r="AX1" t="s">
        <v>0</v>
      </c>
      <c r="AY1" t="s">
        <v>1</v>
      </c>
      <c r="AZ1" t="s">
        <v>2</v>
      </c>
      <c r="BA1" t="s">
        <v>5</v>
      </c>
      <c r="BB1" t="s">
        <v>6</v>
      </c>
      <c r="BC1" t="s">
        <v>7</v>
      </c>
      <c r="BD1" t="s">
        <v>12</v>
      </c>
    </row>
    <row r="2" spans="1:56" x14ac:dyDescent="0.3">
      <c r="A2" t="s">
        <v>23</v>
      </c>
      <c r="B2" t="s">
        <v>8</v>
      </c>
      <c r="C2" t="s">
        <v>9</v>
      </c>
      <c r="D2">
        <v>7000</v>
      </c>
      <c r="E2">
        <v>1065285</v>
      </c>
      <c r="F2">
        <v>8</v>
      </c>
      <c r="G2">
        <v>0</v>
      </c>
      <c r="H2">
        <v>53887</v>
      </c>
      <c r="I2">
        <v>35957</v>
      </c>
      <c r="J2">
        <v>30841</v>
      </c>
      <c r="K2">
        <f>H2+I2</f>
        <v>89844</v>
      </c>
      <c r="N2" t="str" cm="1">
        <f t="array" aca="1" ref="N2" ca="1">INDIRECT(ADDRESS((ROW()-1)*3+1, 1))</f>
        <v>03c49e5d-7c42-4c3e-b008-7996972de0a4</v>
      </c>
      <c r="O2" t="str" cm="1">
        <f t="array" aca="1" ref="O2" ca="1">INDIRECT(ADDRESS((ROW()-1)*3+1, 2))</f>
        <v>deepseek-r1-250120</v>
      </c>
      <c r="P2" t="str" cm="1">
        <f t="array" aca="1" ref="P2" ca="1">INDIRECT(ADDRESS((ROW()-1)*3+1, 3))</f>
        <v>diff</v>
      </c>
      <c r="Q2" cm="1">
        <f t="array" aca="1" ref="Q2" ca="1">INDIRECT(ADDRESS((ROW()-1)*3+1, 4))</f>
        <v>7000</v>
      </c>
      <c r="R2">
        <f ca="1">AVERAGE(INDIRECT(ADDRESS((ROW()-1)*3+1, 5)), INDIRECT(ADDRESS((ROW()-1)*3, 5)), INDIRECT(ADDRESS((ROW()-1)*3-1, 5)))</f>
        <v>1079448.6666666667</v>
      </c>
      <c r="S2">
        <f ca="1">AVERAGE(INDIRECT(ADDRESS((ROW()-1)*3+1, 6)), INDIRECT(ADDRESS((ROW()-1)*3, 6)), INDIRECT(ADDRESS((ROW()-1)*3-1, 6)))</f>
        <v>8</v>
      </c>
      <c r="T2">
        <f ca="1">AVERAGE(INDIRECT(ADDRESS((ROW()-1)*3+1, 7)), INDIRECT(ADDRESS((ROW()-1)*3, 7)), INDIRECT(ADDRESS((ROW()-1)*3-1, 7)))</f>
        <v>0</v>
      </c>
      <c r="U2">
        <f ca="1">AVERAGE(INDIRECT(ADDRESS((ROW()-1)*3+1, 8)), INDIRECT(ADDRESS((ROW()-1)*3, 8)), INDIRECT(ADDRESS((ROW()-1)*3-1, 8)))</f>
        <v>52030</v>
      </c>
      <c r="V2">
        <f ca="1">AVERAGE(INDIRECT(ADDRESS((ROW()-1)*3+1, 9)), INDIRECT(ADDRESS((ROW()-1)*3, 9)), INDIRECT(ADDRESS((ROW()-1)*3-1, 9)))</f>
        <v>35036.666666666664</v>
      </c>
      <c r="W2">
        <f ca="1">AVERAGE(INDIRECT(ADDRESS((ROW()-1)*3+1, 10)), INDIRECT(ADDRESS((ROW()-1)*3, 10)), INDIRECT(ADDRESS((ROW()-1)*3-1, 10)))</f>
        <v>31249</v>
      </c>
      <c r="X2">
        <f ca="1">AVERAGE(INDIRECT(ADDRESS((ROW()-1)*3+1, 11)), INDIRECT(ADDRESS((ROW()-1)*3, 11)), INDIRECT(ADDRESS((ROW()-1)*3-1, 11)))</f>
        <v>87066.666666666672</v>
      </c>
      <c r="AJ2" t="s">
        <v>23</v>
      </c>
      <c r="AK2" t="s">
        <v>8</v>
      </c>
      <c r="AL2" t="s">
        <v>11</v>
      </c>
      <c r="AN2">
        <v>61970</v>
      </c>
      <c r="AP2">
        <v>0</v>
      </c>
      <c r="AQ2">
        <v>20768</v>
      </c>
      <c r="AR2">
        <v>1812</v>
      </c>
      <c r="AS2">
        <v>1142</v>
      </c>
      <c r="AT2">
        <f t="shared" ref="AT2:AT33" si="0">AQ2+AR2</f>
        <v>22580</v>
      </c>
      <c r="AW2" t="str" cm="1">
        <f t="array" aca="1" ref="AW2" ca="1">INDIRECT(ADDRESS((ROW()-1)*6-2, 36))</f>
        <v>03c49e5d-7c42-4c3e-b008-7996972de0a4</v>
      </c>
      <c r="AX2" t="str" cm="1">
        <f t="array" aca="1" ref="AX2" ca="1">INDIRECT(ADDRESS((ROW()-1)*6-2, 37))</f>
        <v>deepseek-r1-250120</v>
      </c>
      <c r="AY2" t="str">
        <f>AL2</f>
        <v>full</v>
      </c>
      <c r="AZ2">
        <f ca="1">AVERAGE(INDIRECT(ADDRESS((ROW()-1)*6-2, 40)), INDIRECT(ADDRESS((ROW()-1)*6-3, 40)), INDIRECT(ADDRESS((ROW()-1)*6-4, 40)))</f>
        <v>96623.666666666672</v>
      </c>
      <c r="BA2">
        <f ca="1">AVERAGE(INDIRECT(ADDRESS((ROW()-1)*6-2, 43)), INDIRECT(ADDRESS((ROW()-1)*6-3, 43)), INDIRECT(ADDRESS((ROW()-1)*6-4, 43)))</f>
        <v>20768</v>
      </c>
      <c r="BB2">
        <f ca="1">AVERAGE(INDIRECT(ADDRESS((ROW()-1)*6-2, 44)), INDIRECT(ADDRESS((ROW()-1)*6-3, 44)), INDIRECT(ADDRESS((ROW()-1)*6-4, 44)))</f>
        <v>2825</v>
      </c>
      <c r="BC2">
        <f ca="1">AVERAGE(INDIRECT(ADDRESS((ROW()-1)*6-2, 45)), INDIRECT(ADDRESS((ROW()-1)*6-3, 45)), INDIRECT(ADDRESS((ROW()-1)*6-4, 45)))</f>
        <v>2010.6666666666667</v>
      </c>
      <c r="BD2">
        <f ca="1">BA2+BB2</f>
        <v>23593</v>
      </c>
    </row>
    <row r="3" spans="1:56" x14ac:dyDescent="0.3">
      <c r="A3" t="s">
        <v>23</v>
      </c>
      <c r="B3" t="s">
        <v>8</v>
      </c>
      <c r="C3" t="s">
        <v>9</v>
      </c>
      <c r="D3">
        <v>7000</v>
      </c>
      <c r="E3">
        <v>1291754</v>
      </c>
      <c r="F3">
        <v>8</v>
      </c>
      <c r="G3">
        <v>0</v>
      </c>
      <c r="H3">
        <v>51286</v>
      </c>
      <c r="I3">
        <v>40830</v>
      </c>
      <c r="J3">
        <v>37093</v>
      </c>
      <c r="K3">
        <f t="shared" ref="K3:K66" si="1">H3+I3</f>
        <v>92116</v>
      </c>
      <c r="N3" t="str" cm="1">
        <f t="array" aca="1" ref="N3" ca="1">INDIRECT(ADDRESS((ROW()-1)*3+1, 1))</f>
        <v>03c49e5d-7c42-4c3e-b008-7996972de0a4</v>
      </c>
      <c r="O3" t="str" cm="1">
        <f t="array" aca="1" ref="O3" ca="1">INDIRECT(ADDRESS((ROW()-1)*3+1, 2))</f>
        <v>deepseek-r1-250120</v>
      </c>
      <c r="P3" t="str" cm="1">
        <f t="array" aca="1" ref="P3" ca="1">INDIRECT(ADDRESS((ROW()-1)*3+1, 3))</f>
        <v>diff</v>
      </c>
      <c r="Q3" cm="1">
        <f t="array" aca="1" ref="Q3" ca="1">INDIRECT(ADDRESS((ROW()-1)*3+1, 4))</f>
        <v>15000</v>
      </c>
      <c r="R3">
        <f t="shared" ref="R3:R66" ca="1" si="2">AVERAGE(INDIRECT(ADDRESS((ROW()-1)*3+1, 5)), INDIRECT(ADDRESS((ROW()-1)*3, 5)), INDIRECT(ADDRESS((ROW()-1)*3-1, 5)))</f>
        <v>340685.33333333331</v>
      </c>
      <c r="S3">
        <f t="shared" ref="S3:S66" ca="1" si="3">AVERAGE(INDIRECT(ADDRESS((ROW()-1)*3+1, 6)), INDIRECT(ADDRESS((ROW()-1)*3, 6)), INDIRECT(ADDRESS((ROW()-1)*3-1, 6)))</f>
        <v>4</v>
      </c>
      <c r="T3">
        <f t="shared" ref="T3:T66" ca="1" si="4">AVERAGE(INDIRECT(ADDRESS((ROW()-1)*3+1, 7)), INDIRECT(ADDRESS((ROW()-1)*3, 7)), INDIRECT(ADDRESS((ROW()-1)*3-1, 7)))</f>
        <v>0.66666666666666663</v>
      </c>
      <c r="U3">
        <f t="shared" ref="U3:U66" ca="1" si="5">AVERAGE(INDIRECT(ADDRESS((ROW()-1)*3+1, 8)), INDIRECT(ADDRESS((ROW()-1)*3, 8)), INDIRECT(ADDRESS((ROW()-1)*3-1, 8)))</f>
        <v>44267.333333333336</v>
      </c>
      <c r="V3">
        <f t="shared" ref="V3:V66" ca="1" si="6">AVERAGE(INDIRECT(ADDRESS((ROW()-1)*3+1, 9)), INDIRECT(ADDRESS((ROW()-1)*3, 9)), INDIRECT(ADDRESS((ROW()-1)*3-1, 9)))</f>
        <v>10647</v>
      </c>
      <c r="W3">
        <f t="shared" ref="W3:W66" ca="1" si="7">AVERAGE(INDIRECT(ADDRESS((ROW()-1)*3+1, 10)), INDIRECT(ADDRESS((ROW()-1)*3, 10)), INDIRECT(ADDRESS((ROW()-1)*3-1, 10)))</f>
        <v>9456</v>
      </c>
      <c r="X3">
        <f t="shared" ref="X3:X66" ca="1" si="8">AVERAGE(INDIRECT(ADDRESS((ROW()-1)*3+1, 11)), INDIRECT(ADDRESS((ROW()-1)*3, 11)), INDIRECT(ADDRESS((ROW()-1)*3-1, 11)))</f>
        <v>54914.333333333336</v>
      </c>
      <c r="AJ3" t="s">
        <v>23</v>
      </c>
      <c r="AK3" t="s">
        <v>8</v>
      </c>
      <c r="AL3" t="s">
        <v>11</v>
      </c>
      <c r="AN3">
        <v>126349</v>
      </c>
      <c r="AP3">
        <v>0</v>
      </c>
      <c r="AQ3">
        <v>20768</v>
      </c>
      <c r="AR3">
        <v>3776</v>
      </c>
      <c r="AS3">
        <v>2904</v>
      </c>
      <c r="AT3">
        <f t="shared" si="0"/>
        <v>24544</v>
      </c>
      <c r="AW3" t="str" cm="1">
        <f t="array" aca="1" ref="AW3" ca="1">INDIRECT(ADDRESS((ROW()-1)*6-2, 36))</f>
        <v>0c5bb896-8006-4554-9bed-de3826678257</v>
      </c>
      <c r="AX3" t="str" cm="1">
        <f t="array" aca="1" ref="AX3" ca="1">INDIRECT(ADDRESS((ROW()-1)*6-2, 37))</f>
        <v>deepseek-r1-250120</v>
      </c>
      <c r="AY3" t="str">
        <f t="shared" ref="AY3:AY21" si="9">AL3</f>
        <v>full</v>
      </c>
      <c r="AZ3">
        <f t="shared" ref="AZ3:AZ11" ca="1" si="10">AVERAGE(INDIRECT(ADDRESS((ROW()-1)*6-2, 40)), INDIRECT(ADDRESS((ROW()-1)*6-3, 40)), INDIRECT(ADDRESS((ROW()-1)*6-4, 40)))</f>
        <v>72584.666666666672</v>
      </c>
      <c r="BA3">
        <f t="shared" ref="BA3:BA11" ca="1" si="11">AVERAGE(INDIRECT(ADDRESS((ROW()-1)*6-2, 43)), INDIRECT(ADDRESS((ROW()-1)*6-3, 43)), INDIRECT(ADDRESS((ROW()-1)*6-4, 43)))</f>
        <v>19006</v>
      </c>
      <c r="BB3">
        <f t="shared" ref="BB3:BB11" ca="1" si="12">AVERAGE(INDIRECT(ADDRESS((ROW()-1)*6-2, 44)), INDIRECT(ADDRESS((ROW()-1)*6-3, 44)), INDIRECT(ADDRESS((ROW()-1)*6-4, 44)))</f>
        <v>2139.3333333333335</v>
      </c>
      <c r="BC3">
        <f t="shared" ref="BC3:BC11" ca="1" si="13">AVERAGE(INDIRECT(ADDRESS((ROW()-1)*6-2, 45)), INDIRECT(ADDRESS((ROW()-1)*6-3, 45)), INDIRECT(ADDRESS((ROW()-1)*6-4, 45)))</f>
        <v>1433.3333333333333</v>
      </c>
      <c r="BD3">
        <f t="shared" ref="BD3:BD21" ca="1" si="14">BA3+BB3</f>
        <v>21145.333333333332</v>
      </c>
    </row>
    <row r="4" spans="1:56" x14ac:dyDescent="0.3">
      <c r="A4" t="s">
        <v>23</v>
      </c>
      <c r="B4" t="s">
        <v>8</v>
      </c>
      <c r="C4" t="s">
        <v>9</v>
      </c>
      <c r="D4">
        <v>7000</v>
      </c>
      <c r="E4">
        <v>881307</v>
      </c>
      <c r="F4">
        <v>8</v>
      </c>
      <c r="G4">
        <v>0</v>
      </c>
      <c r="H4">
        <v>50917</v>
      </c>
      <c r="I4">
        <v>28323</v>
      </c>
      <c r="J4">
        <v>25813</v>
      </c>
      <c r="K4">
        <f t="shared" si="1"/>
        <v>79240</v>
      </c>
      <c r="N4" t="str" cm="1">
        <f t="array" aca="1" ref="N4" ca="1">INDIRECT(ADDRESS((ROW()-1)*3+1, 1))</f>
        <v>03c49e5d-7c42-4c3e-b008-7996972de0a4</v>
      </c>
      <c r="O4" t="str" cm="1">
        <f t="array" aca="1" ref="O4" ca="1">INDIRECT(ADDRESS((ROW()-1)*3+1, 2))</f>
        <v>deepseek-r1-250120</v>
      </c>
      <c r="P4" t="str" cm="1">
        <f t="array" aca="1" ref="P4" ca="1">INDIRECT(ADDRESS((ROW()-1)*3+1, 3))</f>
        <v>diff</v>
      </c>
      <c r="Q4" cm="1">
        <f t="array" aca="1" ref="Q4" ca="1">INDIRECT(ADDRESS((ROW()-1)*3+1, 4))</f>
        <v>23000</v>
      </c>
      <c r="R4">
        <f t="shared" ca="1" si="2"/>
        <v>375994</v>
      </c>
      <c r="S4">
        <f t="shared" ca="1" si="3"/>
        <v>3</v>
      </c>
      <c r="T4">
        <f t="shared" ca="1" si="4"/>
        <v>0</v>
      </c>
      <c r="U4">
        <f t="shared" ca="1" si="5"/>
        <v>41282.333333333336</v>
      </c>
      <c r="V4">
        <f t="shared" ca="1" si="6"/>
        <v>12022.333333333334</v>
      </c>
      <c r="W4">
        <f t="shared" ca="1" si="7"/>
        <v>11191.333333333334</v>
      </c>
      <c r="X4">
        <f t="shared" ca="1" si="8"/>
        <v>53304.666666666664</v>
      </c>
      <c r="AJ4" t="s">
        <v>23</v>
      </c>
      <c r="AK4" t="s">
        <v>8</v>
      </c>
      <c r="AL4" t="s">
        <v>11</v>
      </c>
      <c r="AN4">
        <v>101552</v>
      </c>
      <c r="AP4">
        <v>0</v>
      </c>
      <c r="AQ4">
        <v>20768</v>
      </c>
      <c r="AR4">
        <v>2887</v>
      </c>
      <c r="AS4">
        <v>1986</v>
      </c>
      <c r="AT4">
        <f t="shared" si="0"/>
        <v>23655</v>
      </c>
      <c r="AW4" t="str" cm="1">
        <f t="array" aca="1" ref="AW4" ca="1">INDIRECT(ADDRESS((ROW()-1)*6-2, 36))</f>
        <v>2205ad14-4ae1-45f2-8b71-d0c32395ba31</v>
      </c>
      <c r="AX4" t="str" cm="1">
        <f t="array" aca="1" ref="AX4" ca="1">INDIRECT(ADDRESS((ROW()-1)*6-2, 37))</f>
        <v>deepseek-r1-250120</v>
      </c>
      <c r="AY4" t="str">
        <f t="shared" si="9"/>
        <v>full</v>
      </c>
      <c r="AZ4">
        <f t="shared" ca="1" si="10"/>
        <v>63854.666666666664</v>
      </c>
      <c r="BA4">
        <f t="shared" ca="1" si="11"/>
        <v>18236</v>
      </c>
      <c r="BB4">
        <f t="shared" ca="1" si="12"/>
        <v>1967.3333333333333</v>
      </c>
      <c r="BC4">
        <f t="shared" ca="1" si="13"/>
        <v>1273.6666666666667</v>
      </c>
      <c r="BD4">
        <f t="shared" ca="1" si="14"/>
        <v>20203.333333333332</v>
      </c>
    </row>
    <row r="5" spans="1:56" x14ac:dyDescent="0.3">
      <c r="A5" t="s">
        <v>23</v>
      </c>
      <c r="B5" t="s">
        <v>8</v>
      </c>
      <c r="C5" t="s">
        <v>9</v>
      </c>
      <c r="D5">
        <v>15000</v>
      </c>
      <c r="E5">
        <v>343661</v>
      </c>
      <c r="F5">
        <v>4</v>
      </c>
      <c r="G5">
        <v>0</v>
      </c>
      <c r="H5">
        <v>44362</v>
      </c>
      <c r="I5">
        <v>10438</v>
      </c>
      <c r="J5">
        <v>8992</v>
      </c>
      <c r="K5">
        <f t="shared" si="1"/>
        <v>54800</v>
      </c>
      <c r="N5" t="str" cm="1">
        <f t="array" aca="1" ref="N5" ca="1">INDIRECT(ADDRESS((ROW()-1)*3+1, 1))</f>
        <v>03c49e5d-7c42-4c3e-b008-7996972de0a4</v>
      </c>
      <c r="O5" t="str" cm="1">
        <f t="array" aca="1" ref="O5" ca="1">INDIRECT(ADDRESS((ROW()-1)*3+1, 2))</f>
        <v>deepseek-r1-250120</v>
      </c>
      <c r="P5" t="str" cm="1">
        <f t="array" aca="1" ref="P5" ca="1">INDIRECT(ADDRESS((ROW()-1)*3+1, 3))</f>
        <v>diff</v>
      </c>
      <c r="Q5" cm="1">
        <f t="array" aca="1" ref="Q5" ca="1">INDIRECT(ADDRESS((ROW()-1)*3+1, 4))</f>
        <v>31000</v>
      </c>
      <c r="R5">
        <f t="shared" ca="1" si="2"/>
        <v>125325.66666666667</v>
      </c>
      <c r="S5">
        <f t="shared" ca="1" si="3"/>
        <v>2</v>
      </c>
      <c r="T5">
        <f t="shared" ca="1" si="4"/>
        <v>0.33333333333333331</v>
      </c>
      <c r="U5">
        <f t="shared" ca="1" si="5"/>
        <v>40734.333333333336</v>
      </c>
      <c r="V5">
        <f t="shared" ca="1" si="6"/>
        <v>3629.3333333333335</v>
      </c>
      <c r="W5">
        <f t="shared" ca="1" si="7"/>
        <v>3117</v>
      </c>
      <c r="X5">
        <f t="shared" ca="1" si="8"/>
        <v>44363.666666666664</v>
      </c>
      <c r="AJ5" t="s">
        <v>23</v>
      </c>
      <c r="AK5" t="s">
        <v>10</v>
      </c>
      <c r="AL5" t="s">
        <v>11</v>
      </c>
      <c r="AN5">
        <v>33178</v>
      </c>
      <c r="AP5">
        <v>0</v>
      </c>
      <c r="AQ5">
        <v>20766</v>
      </c>
      <c r="AR5">
        <v>876</v>
      </c>
      <c r="AS5">
        <v>0</v>
      </c>
      <c r="AT5">
        <f t="shared" si="0"/>
        <v>21642</v>
      </c>
      <c r="AW5" t="str" cm="1">
        <f t="array" aca="1" ref="AW5" ca="1">INDIRECT(ADDRESS((ROW()-1)*6-2, 36))</f>
        <v>3ba23f98-14d7-4107-9c7f-b59c607ac505</v>
      </c>
      <c r="AX5" t="str" cm="1">
        <f t="array" aca="1" ref="AX5" ca="1">INDIRECT(ADDRESS((ROW()-1)*6-2, 37))</f>
        <v>deepseek-r1-250120</v>
      </c>
      <c r="AY5" t="str">
        <f t="shared" si="9"/>
        <v>full</v>
      </c>
      <c r="AZ5">
        <f t="shared" ca="1" si="10"/>
        <v>252542.66666666666</v>
      </c>
      <c r="BA5">
        <f t="shared" ca="1" si="11"/>
        <v>19145</v>
      </c>
      <c r="BB5">
        <f t="shared" ca="1" si="12"/>
        <v>7963.666666666667</v>
      </c>
      <c r="BC5">
        <f t="shared" ca="1" si="13"/>
        <v>7003.333333333333</v>
      </c>
      <c r="BD5">
        <f t="shared" ca="1" si="14"/>
        <v>27108.666666666668</v>
      </c>
    </row>
    <row r="6" spans="1:56" x14ac:dyDescent="0.3">
      <c r="A6" t="s">
        <v>23</v>
      </c>
      <c r="B6" t="s">
        <v>8</v>
      </c>
      <c r="C6" t="s">
        <v>9</v>
      </c>
      <c r="D6">
        <v>15000</v>
      </c>
      <c r="E6">
        <v>372213</v>
      </c>
      <c r="F6">
        <v>4</v>
      </c>
      <c r="G6">
        <v>1</v>
      </c>
      <c r="H6">
        <v>44341</v>
      </c>
      <c r="I6">
        <v>12191</v>
      </c>
      <c r="J6">
        <v>11054</v>
      </c>
      <c r="K6">
        <f t="shared" si="1"/>
        <v>56532</v>
      </c>
      <c r="N6" t="str" cm="1">
        <f t="array" aca="1" ref="N6" ca="1">INDIRECT(ADDRESS((ROW()-1)*3+1, 1))</f>
        <v>03c49e5d-7c42-4c3e-b008-7996972de0a4</v>
      </c>
      <c r="O6" t="str" cm="1">
        <f t="array" aca="1" ref="O6" ca="1">INDIRECT(ADDRESS((ROW()-1)*3+1, 2))</f>
        <v>deepseek-r1-250120</v>
      </c>
      <c r="P6" t="str" cm="1">
        <f t="array" aca="1" ref="P6" ca="1">INDIRECT(ADDRESS((ROW()-1)*3+1, 3))</f>
        <v>diff</v>
      </c>
      <c r="Q6" cm="1">
        <f t="array" aca="1" ref="Q6" ca="1">INDIRECT(ADDRESS((ROW()-1)*3+1, 4))</f>
        <v>39000</v>
      </c>
      <c r="R6">
        <f t="shared" ca="1" si="2"/>
        <v>231269</v>
      </c>
      <c r="S6">
        <f t="shared" ca="1" si="3"/>
        <v>2</v>
      </c>
      <c r="T6">
        <f t="shared" ca="1" si="4"/>
        <v>0</v>
      </c>
      <c r="U6">
        <f t="shared" ca="1" si="5"/>
        <v>40013.666666666664</v>
      </c>
      <c r="V6">
        <f t="shared" ca="1" si="6"/>
        <v>7025.666666666667</v>
      </c>
      <c r="W6">
        <f t="shared" ca="1" si="7"/>
        <v>6542.666666666667</v>
      </c>
      <c r="X6">
        <f t="shared" ca="1" si="8"/>
        <v>47039.333333333336</v>
      </c>
      <c r="AJ6" t="s">
        <v>23</v>
      </c>
      <c r="AK6" t="s">
        <v>10</v>
      </c>
      <c r="AL6" t="s">
        <v>11</v>
      </c>
      <c r="AN6">
        <v>21306</v>
      </c>
      <c r="AP6">
        <v>0</v>
      </c>
      <c r="AQ6">
        <v>20766</v>
      </c>
      <c r="AR6">
        <v>542</v>
      </c>
      <c r="AS6">
        <v>0</v>
      </c>
      <c r="AT6">
        <f t="shared" si="0"/>
        <v>21308</v>
      </c>
      <c r="AW6" t="str" cm="1">
        <f t="array" aca="1" ref="AW6" ca="1">INDIRECT(ADDRESS((ROW()-1)*6-2, 36))</f>
        <v>5a52d2e0-7219-40f9-aaf5-c3c51cc201c5</v>
      </c>
      <c r="AX6" t="str" cm="1">
        <f t="array" aca="1" ref="AX6" ca="1">INDIRECT(ADDRESS((ROW()-1)*6-2, 37))</f>
        <v>deepseek-r1-250120</v>
      </c>
      <c r="AY6" t="str">
        <f t="shared" si="9"/>
        <v>full</v>
      </c>
      <c r="AZ6">
        <f t="shared" ca="1" si="10"/>
        <v>171959</v>
      </c>
      <c r="BA6">
        <f t="shared" ca="1" si="11"/>
        <v>23123</v>
      </c>
      <c r="BB6">
        <f t="shared" ca="1" si="12"/>
        <v>5346.666666666667</v>
      </c>
      <c r="BC6">
        <f t="shared" ca="1" si="13"/>
        <v>4374.333333333333</v>
      </c>
      <c r="BD6">
        <f t="shared" ca="1" si="14"/>
        <v>28469.666666666668</v>
      </c>
    </row>
    <row r="7" spans="1:56" x14ac:dyDescent="0.3">
      <c r="A7" t="s">
        <v>23</v>
      </c>
      <c r="B7" t="s">
        <v>8</v>
      </c>
      <c r="C7" t="s">
        <v>9</v>
      </c>
      <c r="D7">
        <v>15000</v>
      </c>
      <c r="E7">
        <v>306182</v>
      </c>
      <c r="F7">
        <v>4</v>
      </c>
      <c r="G7">
        <v>1</v>
      </c>
      <c r="H7">
        <v>44099</v>
      </c>
      <c r="I7">
        <v>9312</v>
      </c>
      <c r="J7">
        <v>8322</v>
      </c>
      <c r="K7">
        <f t="shared" si="1"/>
        <v>53411</v>
      </c>
      <c r="N7" t="str" cm="1">
        <f t="array" aca="1" ref="N7" ca="1">INDIRECT(ADDRESS((ROW()-1)*3+1, 1))</f>
        <v>03c49e5d-7c42-4c3e-b008-7996972de0a4</v>
      </c>
      <c r="O7" t="str" cm="1">
        <f t="array" aca="1" ref="O7" ca="1">INDIRECT(ADDRESS((ROW()-1)*3+1, 2))</f>
        <v>deepseek-v3-241226</v>
      </c>
      <c r="P7" t="str" cm="1">
        <f t="array" aca="1" ref="P7" ca="1">INDIRECT(ADDRESS((ROW()-1)*3+1, 3))</f>
        <v>diff</v>
      </c>
      <c r="Q7" cm="1">
        <f t="array" aca="1" ref="Q7" ca="1">INDIRECT(ADDRESS((ROW()-1)*3+1, 4))</f>
        <v>7000</v>
      </c>
      <c r="R7">
        <f t="shared" ca="1" si="2"/>
        <v>38555</v>
      </c>
      <c r="S7">
        <f t="shared" ca="1" si="3"/>
        <v>8</v>
      </c>
      <c r="T7">
        <f t="shared" ca="1" si="4"/>
        <v>0</v>
      </c>
      <c r="U7">
        <f t="shared" ca="1" si="5"/>
        <v>49588.666666666664</v>
      </c>
      <c r="V7">
        <f t="shared" ca="1" si="6"/>
        <v>898.33333333333337</v>
      </c>
      <c r="W7">
        <f t="shared" ca="1" si="7"/>
        <v>0</v>
      </c>
      <c r="X7">
        <f t="shared" ca="1" si="8"/>
        <v>50487</v>
      </c>
      <c r="AJ7" t="s">
        <v>23</v>
      </c>
      <c r="AK7" t="s">
        <v>10</v>
      </c>
      <c r="AL7" t="s">
        <v>11</v>
      </c>
      <c r="AN7">
        <v>22804</v>
      </c>
      <c r="AP7">
        <v>0</v>
      </c>
      <c r="AQ7">
        <v>20766</v>
      </c>
      <c r="AR7">
        <v>704</v>
      </c>
      <c r="AS7">
        <v>0</v>
      </c>
      <c r="AT7">
        <f t="shared" si="0"/>
        <v>21470</v>
      </c>
      <c r="AW7" t="str" cm="1">
        <f t="array" aca="1" ref="AW7" ca="1">INDIRECT(ADDRESS((ROW()-1)*6-2, 36))</f>
        <v>8c8d4b72-e923-4fd3-ba2a-0ba3bebf3332</v>
      </c>
      <c r="AX7" t="str" cm="1">
        <f t="array" aca="1" ref="AX7" ca="1">INDIRECT(ADDRESS((ROW()-1)*6-2, 37))</f>
        <v>deepseek-r1-250120</v>
      </c>
      <c r="AY7" t="str">
        <f t="shared" si="9"/>
        <v>full</v>
      </c>
      <c r="AZ7">
        <f t="shared" ca="1" si="10"/>
        <v>74949</v>
      </c>
      <c r="BA7">
        <f t="shared" ca="1" si="11"/>
        <v>21109</v>
      </c>
      <c r="BB7">
        <f t="shared" ca="1" si="12"/>
        <v>2334.6666666666665</v>
      </c>
      <c r="BC7">
        <f t="shared" ca="1" si="13"/>
        <v>1791.6666666666667</v>
      </c>
      <c r="BD7">
        <f t="shared" ca="1" si="14"/>
        <v>23443.666666666668</v>
      </c>
    </row>
    <row r="8" spans="1:56" x14ac:dyDescent="0.3">
      <c r="A8" t="s">
        <v>23</v>
      </c>
      <c r="B8" t="s">
        <v>8</v>
      </c>
      <c r="C8" t="s">
        <v>9</v>
      </c>
      <c r="D8">
        <v>23000</v>
      </c>
      <c r="E8">
        <v>257327</v>
      </c>
      <c r="F8">
        <v>3</v>
      </c>
      <c r="G8">
        <v>0</v>
      </c>
      <c r="H8">
        <v>41371</v>
      </c>
      <c r="I8">
        <v>7925</v>
      </c>
      <c r="J8">
        <v>7085</v>
      </c>
      <c r="K8">
        <f t="shared" si="1"/>
        <v>49296</v>
      </c>
      <c r="N8" t="str" cm="1">
        <f t="array" aca="1" ref="N8" ca="1">INDIRECT(ADDRESS((ROW()-1)*3+1, 1))</f>
        <v>03c49e5d-7c42-4c3e-b008-7996972de0a4</v>
      </c>
      <c r="O8" t="str" cm="1">
        <f t="array" aca="1" ref="O8" ca="1">INDIRECT(ADDRESS((ROW()-1)*3+1, 2))</f>
        <v>deepseek-v3-241226</v>
      </c>
      <c r="P8" t="str" cm="1">
        <f t="array" aca="1" ref="P8" ca="1">INDIRECT(ADDRESS((ROW()-1)*3+1, 3))</f>
        <v>diff</v>
      </c>
      <c r="Q8" cm="1">
        <f t="array" aca="1" ref="Q8" ca="1">INDIRECT(ADDRESS((ROW()-1)*3+1, 4))</f>
        <v>15000</v>
      </c>
      <c r="R8">
        <f t="shared" ca="1" si="2"/>
        <v>83707</v>
      </c>
      <c r="S8">
        <f t="shared" ca="1" si="3"/>
        <v>4</v>
      </c>
      <c r="T8">
        <f t="shared" ca="1" si="4"/>
        <v>0</v>
      </c>
      <c r="U8">
        <f t="shared" ca="1" si="5"/>
        <v>44985</v>
      </c>
      <c r="V8">
        <f t="shared" ca="1" si="6"/>
        <v>2397.3333333333335</v>
      </c>
      <c r="W8">
        <f t="shared" ca="1" si="7"/>
        <v>0</v>
      </c>
      <c r="X8">
        <f t="shared" ca="1" si="8"/>
        <v>47382.333333333336</v>
      </c>
      <c r="AJ8" t="s">
        <v>18</v>
      </c>
      <c r="AK8" t="s">
        <v>8</v>
      </c>
      <c r="AL8" t="s">
        <v>11</v>
      </c>
      <c r="AN8">
        <v>68906</v>
      </c>
      <c r="AP8">
        <v>0</v>
      </c>
      <c r="AQ8">
        <v>19006</v>
      </c>
      <c r="AR8">
        <v>2154</v>
      </c>
      <c r="AS8">
        <v>1434</v>
      </c>
      <c r="AT8">
        <f t="shared" si="0"/>
        <v>21160</v>
      </c>
      <c r="AW8" t="str" cm="1">
        <f t="array" aca="1" ref="AW8" ca="1">INDIRECT(ADDRESS((ROW()-1)*6-2, 36))</f>
        <v>a753dd92-3787-4846-9b1b-81c810fb3ff7</v>
      </c>
      <c r="AX8" t="str" cm="1">
        <f t="array" aca="1" ref="AX8" ca="1">INDIRECT(ADDRESS((ROW()-1)*6-2, 37))</f>
        <v>deepseek-r1-250120</v>
      </c>
      <c r="AY8" t="str">
        <f t="shared" si="9"/>
        <v>full</v>
      </c>
      <c r="AZ8">
        <f t="shared" ca="1" si="10"/>
        <v>122715.66666666667</v>
      </c>
      <c r="BA8">
        <f t="shared" ca="1" si="11"/>
        <v>20844</v>
      </c>
      <c r="BB8">
        <f t="shared" ca="1" si="12"/>
        <v>3737</v>
      </c>
      <c r="BC8">
        <f t="shared" ca="1" si="13"/>
        <v>2438.3333333333335</v>
      </c>
      <c r="BD8">
        <f t="shared" ca="1" si="14"/>
        <v>24581</v>
      </c>
    </row>
    <row r="9" spans="1:56" x14ac:dyDescent="0.3">
      <c r="A9" t="s">
        <v>23</v>
      </c>
      <c r="B9" t="s">
        <v>8</v>
      </c>
      <c r="C9" t="s">
        <v>9</v>
      </c>
      <c r="D9">
        <v>23000</v>
      </c>
      <c r="E9">
        <v>488175</v>
      </c>
      <c r="F9">
        <v>3</v>
      </c>
      <c r="G9">
        <v>0</v>
      </c>
      <c r="H9">
        <v>41264</v>
      </c>
      <c r="I9">
        <v>16346</v>
      </c>
      <c r="J9">
        <v>15364</v>
      </c>
      <c r="K9">
        <f t="shared" si="1"/>
        <v>57610</v>
      </c>
      <c r="N9" t="str" cm="1">
        <f t="array" aca="1" ref="N9" ca="1">INDIRECT(ADDRESS((ROW()-1)*3+1, 1))</f>
        <v>03c49e5d-7c42-4c3e-b008-7996972de0a4</v>
      </c>
      <c r="O9" t="str" cm="1">
        <f t="array" aca="1" ref="O9" ca="1">INDIRECT(ADDRESS((ROW()-1)*3+1, 2))</f>
        <v>deepseek-v3-241226</v>
      </c>
      <c r="P9" t="str" cm="1">
        <f t="array" aca="1" ref="P9" ca="1">INDIRECT(ADDRESS((ROW()-1)*3+1, 3))</f>
        <v>diff</v>
      </c>
      <c r="Q9" cm="1">
        <f t="array" aca="1" ref="Q9" ca="1">INDIRECT(ADDRESS((ROW()-1)*3+1, 4))</f>
        <v>23000</v>
      </c>
      <c r="R9">
        <f t="shared" ca="1" si="2"/>
        <v>41364.333333333336</v>
      </c>
      <c r="S9">
        <f t="shared" ca="1" si="3"/>
        <v>3</v>
      </c>
      <c r="T9">
        <f t="shared" ca="1" si="4"/>
        <v>0</v>
      </c>
      <c r="U9">
        <f t="shared" ca="1" si="5"/>
        <v>41488.333333333336</v>
      </c>
      <c r="V9">
        <f t="shared" ca="1" si="6"/>
        <v>1034</v>
      </c>
      <c r="W9">
        <f t="shared" ca="1" si="7"/>
        <v>0</v>
      </c>
      <c r="X9">
        <f t="shared" ca="1" si="8"/>
        <v>42522.333333333336</v>
      </c>
      <c r="AJ9" t="s">
        <v>18</v>
      </c>
      <c r="AK9" t="s">
        <v>8</v>
      </c>
      <c r="AL9" t="s">
        <v>11</v>
      </c>
      <c r="AN9">
        <v>62666</v>
      </c>
      <c r="AP9">
        <v>0</v>
      </c>
      <c r="AQ9">
        <v>19006</v>
      </c>
      <c r="AR9">
        <v>1827</v>
      </c>
      <c r="AS9">
        <v>1242</v>
      </c>
      <c r="AT9">
        <f t="shared" si="0"/>
        <v>20833</v>
      </c>
      <c r="AW9" t="str" cm="1">
        <f t="array" aca="1" ref="AW9" ca="1">INDIRECT(ADDRESS((ROW()-1)*6-2, 36))</f>
        <v>d4a6aaf1-8956-4941-8772-6eadfb6040e8</v>
      </c>
      <c r="AX9" t="str" cm="1">
        <f t="array" aca="1" ref="AX9" ca="1">INDIRECT(ADDRESS((ROW()-1)*6-2, 37))</f>
        <v>deepseek-r1-250120</v>
      </c>
      <c r="AY9" t="str">
        <f t="shared" si="9"/>
        <v>full</v>
      </c>
      <c r="AZ9">
        <f t="shared" ca="1" si="10"/>
        <v>189334.66666666666</v>
      </c>
      <c r="BA9">
        <f t="shared" ca="1" si="11"/>
        <v>19957</v>
      </c>
      <c r="BB9">
        <f t="shared" ca="1" si="12"/>
        <v>5410.333333333333</v>
      </c>
      <c r="BC9">
        <f t="shared" ca="1" si="13"/>
        <v>4273</v>
      </c>
      <c r="BD9">
        <f t="shared" ca="1" si="14"/>
        <v>25367.333333333332</v>
      </c>
    </row>
    <row r="10" spans="1:56" x14ac:dyDescent="0.3">
      <c r="A10" t="s">
        <v>23</v>
      </c>
      <c r="B10" t="s">
        <v>8</v>
      </c>
      <c r="C10" t="s">
        <v>9</v>
      </c>
      <c r="D10">
        <v>23000</v>
      </c>
      <c r="E10">
        <v>382480</v>
      </c>
      <c r="F10">
        <v>3</v>
      </c>
      <c r="G10">
        <v>0</v>
      </c>
      <c r="H10">
        <v>41212</v>
      </c>
      <c r="I10">
        <v>11796</v>
      </c>
      <c r="J10">
        <v>11125</v>
      </c>
      <c r="K10">
        <f t="shared" si="1"/>
        <v>53008</v>
      </c>
      <c r="N10" t="str" cm="1">
        <f t="array" aca="1" ref="N10" ca="1">INDIRECT(ADDRESS((ROW()-1)*3+1, 1))</f>
        <v>03c49e5d-7c42-4c3e-b008-7996972de0a4</v>
      </c>
      <c r="O10" t="str" cm="1">
        <f t="array" aca="1" ref="O10" ca="1">INDIRECT(ADDRESS((ROW()-1)*3+1, 2))</f>
        <v>deepseek-v3-241226</v>
      </c>
      <c r="P10" t="str" cm="1">
        <f t="array" aca="1" ref="P10" ca="1">INDIRECT(ADDRESS((ROW()-1)*3+1, 3))</f>
        <v>diff</v>
      </c>
      <c r="Q10" cm="1">
        <f t="array" aca="1" ref="Q10" ca="1">INDIRECT(ADDRESS((ROW()-1)*3+1, 4))</f>
        <v>31000</v>
      </c>
      <c r="R10">
        <f t="shared" ca="1" si="2"/>
        <v>35400</v>
      </c>
      <c r="S10">
        <f t="shared" ca="1" si="3"/>
        <v>2</v>
      </c>
      <c r="T10">
        <f t="shared" ca="1" si="4"/>
        <v>0</v>
      </c>
      <c r="U10">
        <f t="shared" ca="1" si="5"/>
        <v>40887</v>
      </c>
      <c r="V10">
        <f t="shared" ca="1" si="6"/>
        <v>882.66666666666663</v>
      </c>
      <c r="W10">
        <f t="shared" ca="1" si="7"/>
        <v>0</v>
      </c>
      <c r="X10">
        <f t="shared" ca="1" si="8"/>
        <v>41769.666666666664</v>
      </c>
      <c r="AJ10" t="s">
        <v>18</v>
      </c>
      <c r="AK10" t="s">
        <v>8</v>
      </c>
      <c r="AL10" t="s">
        <v>11</v>
      </c>
      <c r="AN10">
        <v>86182</v>
      </c>
      <c r="AP10">
        <v>0</v>
      </c>
      <c r="AQ10">
        <v>19006</v>
      </c>
      <c r="AR10">
        <v>2437</v>
      </c>
      <c r="AS10">
        <v>1624</v>
      </c>
      <c r="AT10">
        <f t="shared" si="0"/>
        <v>21443</v>
      </c>
      <c r="AW10" t="str" cm="1">
        <f t="array" aca="1" ref="AW10" ca="1">INDIRECT(ADDRESS((ROW()-1)*6-2, 36))</f>
        <v>edb88d13-3175-4853-b34b-867d88f0571e</v>
      </c>
      <c r="AX10" t="str" cm="1">
        <f t="array" aca="1" ref="AX10" ca="1">INDIRECT(ADDRESS((ROW()-1)*6-2, 37))</f>
        <v>deepseek-r1-250120</v>
      </c>
      <c r="AY10" t="str">
        <f t="shared" si="9"/>
        <v>full</v>
      </c>
      <c r="AZ10">
        <f t="shared" ca="1" si="10"/>
        <v>154323.33333333334</v>
      </c>
      <c r="BA10">
        <f t="shared" ca="1" si="11"/>
        <v>18496</v>
      </c>
      <c r="BB10">
        <f t="shared" ca="1" si="12"/>
        <v>4787.666666666667</v>
      </c>
      <c r="BC10">
        <f t="shared" ca="1" si="13"/>
        <v>3628.3333333333335</v>
      </c>
      <c r="BD10">
        <f t="shared" ca="1" si="14"/>
        <v>23283.666666666668</v>
      </c>
    </row>
    <row r="11" spans="1:56" x14ac:dyDescent="0.3">
      <c r="A11" t="s">
        <v>23</v>
      </c>
      <c r="B11" t="s">
        <v>8</v>
      </c>
      <c r="C11" t="s">
        <v>9</v>
      </c>
      <c r="D11">
        <v>31000</v>
      </c>
      <c r="E11">
        <v>92574</v>
      </c>
      <c r="F11">
        <v>2</v>
      </c>
      <c r="G11">
        <v>0</v>
      </c>
      <c r="H11">
        <v>40774</v>
      </c>
      <c r="I11">
        <v>2639</v>
      </c>
      <c r="J11">
        <v>2213</v>
      </c>
      <c r="K11">
        <f t="shared" si="1"/>
        <v>43413</v>
      </c>
      <c r="N11" t="str" cm="1">
        <f t="array" aca="1" ref="N11" ca="1">INDIRECT(ADDRESS((ROW()-1)*3+1, 1))</f>
        <v>03c49e5d-7c42-4c3e-b008-7996972de0a4</v>
      </c>
      <c r="O11" t="str" cm="1">
        <f t="array" aca="1" ref="O11" ca="1">INDIRECT(ADDRESS((ROW()-1)*3+1, 2))</f>
        <v>deepseek-v3-241226</v>
      </c>
      <c r="P11" t="str" cm="1">
        <f t="array" aca="1" ref="P11" ca="1">INDIRECT(ADDRESS((ROW()-1)*3+1, 3))</f>
        <v>diff</v>
      </c>
      <c r="Q11" cm="1">
        <f t="array" aca="1" ref="Q11" ca="1">INDIRECT(ADDRESS((ROW()-1)*3+1, 4))</f>
        <v>39000</v>
      </c>
      <c r="R11">
        <f t="shared" ca="1" si="2"/>
        <v>34429</v>
      </c>
      <c r="S11">
        <f t="shared" ca="1" si="3"/>
        <v>2</v>
      </c>
      <c r="T11">
        <f t="shared" ca="1" si="4"/>
        <v>0</v>
      </c>
      <c r="U11">
        <f t="shared" ca="1" si="5"/>
        <v>39949</v>
      </c>
      <c r="V11">
        <f t="shared" ca="1" si="6"/>
        <v>834.66666666666663</v>
      </c>
      <c r="W11">
        <f t="shared" ca="1" si="7"/>
        <v>0</v>
      </c>
      <c r="X11">
        <f t="shared" ca="1" si="8"/>
        <v>40783.666666666664</v>
      </c>
      <c r="AJ11" t="s">
        <v>18</v>
      </c>
      <c r="AK11" t="s">
        <v>10</v>
      </c>
      <c r="AL11" t="s">
        <v>11</v>
      </c>
      <c r="AN11">
        <v>30230</v>
      </c>
      <c r="AP11">
        <v>0</v>
      </c>
      <c r="AQ11">
        <v>19004</v>
      </c>
      <c r="AR11">
        <v>867</v>
      </c>
      <c r="AS11">
        <v>0</v>
      </c>
      <c r="AT11">
        <f t="shared" si="0"/>
        <v>19871</v>
      </c>
      <c r="AW11" t="str" cm="1">
        <f t="array" aca="1" ref="AW11" ca="1">INDIRECT(ADDRESS((ROW()-1)*6-2, 36))</f>
        <v>ffd079b6-5ec9-4d1e-bc34-a138d1c75afd</v>
      </c>
      <c r="AX11" t="str" cm="1">
        <f t="array" aca="1" ref="AX11" ca="1">INDIRECT(ADDRESS((ROW()-1)*6-2, 37))</f>
        <v>deepseek-r1-250120</v>
      </c>
      <c r="AY11" t="str">
        <f t="shared" si="9"/>
        <v>full</v>
      </c>
      <c r="AZ11">
        <f t="shared" ca="1" si="10"/>
        <v>194716.66666666666</v>
      </c>
      <c r="BA11">
        <f t="shared" ca="1" si="11"/>
        <v>17742</v>
      </c>
      <c r="BB11">
        <f t="shared" ca="1" si="12"/>
        <v>6113.333333333333</v>
      </c>
      <c r="BC11">
        <f t="shared" ca="1" si="13"/>
        <v>5593</v>
      </c>
      <c r="BD11">
        <f t="shared" ca="1" si="14"/>
        <v>23855.333333333332</v>
      </c>
    </row>
    <row r="12" spans="1:56" x14ac:dyDescent="0.3">
      <c r="A12" t="s">
        <v>23</v>
      </c>
      <c r="B12" t="s">
        <v>8</v>
      </c>
      <c r="C12" t="s">
        <v>9</v>
      </c>
      <c r="D12">
        <v>31000</v>
      </c>
      <c r="E12">
        <v>180425</v>
      </c>
      <c r="F12">
        <v>2</v>
      </c>
      <c r="G12">
        <v>1</v>
      </c>
      <c r="H12">
        <v>40689</v>
      </c>
      <c r="I12">
        <v>5307</v>
      </c>
      <c r="J12">
        <v>4696</v>
      </c>
      <c r="K12">
        <f t="shared" si="1"/>
        <v>45996</v>
      </c>
      <c r="N12" t="str" cm="1">
        <f t="array" aca="1" ref="N12" ca="1">INDIRECT(ADDRESS((ROW()-1)*3+1, 1))</f>
        <v>0c5bb896-8006-4554-9bed-de3826678257</v>
      </c>
      <c r="O12" t="str" cm="1">
        <f t="array" aca="1" ref="O12" ca="1">INDIRECT(ADDRESS((ROW()-1)*3+1, 2))</f>
        <v>deepseek-r1-250120</v>
      </c>
      <c r="P12" t="str" cm="1">
        <f t="array" aca="1" ref="P12" ca="1">INDIRECT(ADDRESS((ROW()-1)*3+1, 3))</f>
        <v>diff</v>
      </c>
      <c r="Q12" cm="1">
        <f t="array" aca="1" ref="Q12" ca="1">INDIRECT(ADDRESS((ROW()-1)*3+1, 4))</f>
        <v>7000</v>
      </c>
      <c r="R12">
        <f t="shared" ca="1" si="2"/>
        <v>760591.66666666663</v>
      </c>
      <c r="S12">
        <f t="shared" ca="1" si="3"/>
        <v>6</v>
      </c>
      <c r="T12">
        <f t="shared" ca="1" si="4"/>
        <v>0</v>
      </c>
      <c r="U12">
        <f t="shared" ca="1" si="5"/>
        <v>36109.333333333336</v>
      </c>
      <c r="V12">
        <f t="shared" ca="1" si="6"/>
        <v>24418.666666666668</v>
      </c>
      <c r="W12">
        <f t="shared" ca="1" si="7"/>
        <v>21822.666666666668</v>
      </c>
      <c r="X12">
        <f t="shared" ca="1" si="8"/>
        <v>60528</v>
      </c>
      <c r="AJ12" t="s">
        <v>18</v>
      </c>
      <c r="AK12" t="s">
        <v>10</v>
      </c>
      <c r="AL12" t="s">
        <v>11</v>
      </c>
      <c r="AN12">
        <v>23284</v>
      </c>
      <c r="AP12">
        <v>0</v>
      </c>
      <c r="AQ12">
        <v>19004</v>
      </c>
      <c r="AR12">
        <v>612</v>
      </c>
      <c r="AS12">
        <v>0</v>
      </c>
      <c r="AT12">
        <f t="shared" si="0"/>
        <v>19616</v>
      </c>
      <c r="AW12" t="str" cm="1">
        <f t="array" aca="1" ref="AW12" ca="1">INDIRECT(ADDRESS((ROW()-11)*6-2, 36))</f>
        <v>03c49e5d-7c42-4c3e-b008-7996972de0a4</v>
      </c>
      <c r="AX12" t="str" cm="1">
        <f t="array" aca="1" ref="AX12" ca="1">INDIRECT(ADDRESS((ROW()-11)*6+1, 37))</f>
        <v>deepseek-v3-241226</v>
      </c>
      <c r="AY12" t="str">
        <f t="shared" si="9"/>
        <v>full</v>
      </c>
      <c r="AZ12">
        <f ca="1">AVERAGE(INDIRECT(ADDRESS((ROW()-11)*6+1, 40)), INDIRECT(ADDRESS((ROW()-11)*6, 40)), INDIRECT(ADDRESS((ROW()-11)*6-1, 40)))</f>
        <v>25762.666666666668</v>
      </c>
      <c r="BA12">
        <f ca="1">AVERAGE(INDIRECT(ADDRESS((ROW()-11)*6-2, 43)), INDIRECT(ADDRESS((ROW()-11)*6-3, 43)), INDIRECT(ADDRESS((ROW()-11)*6-4, 43)))</f>
        <v>20768</v>
      </c>
      <c r="BB12">
        <f ca="1">AVERAGE(INDIRECT(ADDRESS((ROW()-11)*6-2, 44)), INDIRECT(ADDRESS((ROW()-11)*6-3, 44)), INDIRECT(ADDRESS((ROW()-11)*6-4, 44)))</f>
        <v>2825</v>
      </c>
      <c r="BC12">
        <f ca="1">AVERAGE(INDIRECT(ADDRESS((ROW()-11)*6-2, 45)), INDIRECT(ADDRESS((ROW()-11)*6-3, 45)), INDIRECT(ADDRESS((ROW()-11)*6-4, 45)))</f>
        <v>2010.6666666666667</v>
      </c>
      <c r="BD12">
        <f t="shared" ca="1" si="14"/>
        <v>23593</v>
      </c>
    </row>
    <row r="13" spans="1:56" x14ac:dyDescent="0.3">
      <c r="A13" t="s">
        <v>23</v>
      </c>
      <c r="B13" t="s">
        <v>8</v>
      </c>
      <c r="C13" t="s">
        <v>9</v>
      </c>
      <c r="D13">
        <v>31000</v>
      </c>
      <c r="E13">
        <v>102978</v>
      </c>
      <c r="F13">
        <v>2</v>
      </c>
      <c r="G13">
        <v>0</v>
      </c>
      <c r="H13">
        <v>40740</v>
      </c>
      <c r="I13">
        <v>2942</v>
      </c>
      <c r="J13">
        <v>2442</v>
      </c>
      <c r="K13">
        <f t="shared" si="1"/>
        <v>43682</v>
      </c>
      <c r="N13" t="str" cm="1">
        <f t="array" aca="1" ref="N13" ca="1">INDIRECT(ADDRESS((ROW()-1)*3+1, 1))</f>
        <v>0c5bb896-8006-4554-9bed-de3826678257</v>
      </c>
      <c r="O13" t="str" cm="1">
        <f t="array" aca="1" ref="O13" ca="1">INDIRECT(ADDRESS((ROW()-1)*3+1, 2))</f>
        <v>deepseek-r1-250120</v>
      </c>
      <c r="P13" t="str" cm="1">
        <f t="array" aca="1" ref="P13" ca="1">INDIRECT(ADDRESS((ROW()-1)*3+1, 3))</f>
        <v>diff</v>
      </c>
      <c r="Q13" cm="1">
        <f t="array" aca="1" ref="Q13" ca="1">INDIRECT(ADDRESS((ROW()-1)*3+1, 4))</f>
        <v>15000</v>
      </c>
      <c r="R13">
        <f t="shared" ca="1" si="2"/>
        <v>426325.33333333331</v>
      </c>
      <c r="S13">
        <f t="shared" ca="1" si="3"/>
        <v>3</v>
      </c>
      <c r="T13">
        <f t="shared" ca="1" si="4"/>
        <v>0.66666666666666663</v>
      </c>
      <c r="U13">
        <f t="shared" ca="1" si="5"/>
        <v>34259.333333333336</v>
      </c>
      <c r="V13">
        <f t="shared" ca="1" si="6"/>
        <v>13189.666666666666</v>
      </c>
      <c r="W13">
        <f t="shared" ca="1" si="7"/>
        <v>12201.333333333334</v>
      </c>
      <c r="X13">
        <f t="shared" ca="1" si="8"/>
        <v>47449</v>
      </c>
      <c r="AJ13" t="s">
        <v>18</v>
      </c>
      <c r="AK13" t="s">
        <v>10</v>
      </c>
      <c r="AL13" t="s">
        <v>11</v>
      </c>
      <c r="AN13">
        <v>29409</v>
      </c>
      <c r="AP13">
        <v>0</v>
      </c>
      <c r="AQ13">
        <v>19004</v>
      </c>
      <c r="AR13">
        <v>797</v>
      </c>
      <c r="AS13">
        <v>0</v>
      </c>
      <c r="AT13">
        <f t="shared" si="0"/>
        <v>19801</v>
      </c>
      <c r="AW13" t="str" cm="1">
        <f t="array" aca="1" ref="AW13" ca="1">INDIRECT(ADDRESS((ROW()-11)*6-2, 36))</f>
        <v>0c5bb896-8006-4554-9bed-de3826678257</v>
      </c>
      <c r="AX13" t="str" cm="1">
        <f t="array" aca="1" ref="AX13" ca="1">INDIRECT(ADDRESS((ROW()-11)*6+1, 37))</f>
        <v>deepseek-v3-241226</v>
      </c>
      <c r="AY13" t="str">
        <f t="shared" si="9"/>
        <v>full</v>
      </c>
      <c r="AZ13">
        <f t="shared" ref="AZ13:AZ21" ca="1" si="15">AVERAGE(INDIRECT(ADDRESS((ROW()-11)*6+1, 40)), INDIRECT(ADDRESS((ROW()-11)*6, 40)), INDIRECT(ADDRESS((ROW()-11)*6-1, 40)))</f>
        <v>27641</v>
      </c>
      <c r="BA13">
        <f t="shared" ref="BA13:BA21" ca="1" si="16">AVERAGE(INDIRECT(ADDRESS((ROW()-11)*6-2, 43)), INDIRECT(ADDRESS((ROW()-11)*6-3, 43)), INDIRECT(ADDRESS((ROW()-11)*6-4, 43)))</f>
        <v>19006</v>
      </c>
      <c r="BB13">
        <f t="shared" ref="BB13:BB21" ca="1" si="17">AVERAGE(INDIRECT(ADDRESS((ROW()-11)*6-2, 44)), INDIRECT(ADDRESS((ROW()-11)*6-3, 44)), INDIRECT(ADDRESS((ROW()-11)*6-4, 44)))</f>
        <v>2139.3333333333335</v>
      </c>
      <c r="BC13">
        <f t="shared" ref="BC13:BC21" ca="1" si="18">AVERAGE(INDIRECT(ADDRESS((ROW()-11)*6-2, 45)), INDIRECT(ADDRESS((ROW()-11)*6-3, 45)), INDIRECT(ADDRESS((ROW()-11)*6-4, 45)))</f>
        <v>1433.3333333333333</v>
      </c>
      <c r="BD13">
        <f t="shared" ca="1" si="14"/>
        <v>21145.333333333332</v>
      </c>
    </row>
    <row r="14" spans="1:56" x14ac:dyDescent="0.3">
      <c r="A14" t="s">
        <v>23</v>
      </c>
      <c r="B14" t="s">
        <v>8</v>
      </c>
      <c r="C14" t="s">
        <v>9</v>
      </c>
      <c r="D14">
        <v>39000</v>
      </c>
      <c r="E14">
        <v>306719</v>
      </c>
      <c r="F14">
        <v>2</v>
      </c>
      <c r="G14">
        <v>0</v>
      </c>
      <c r="H14">
        <v>40004</v>
      </c>
      <c r="I14">
        <v>9197</v>
      </c>
      <c r="J14">
        <v>8877</v>
      </c>
      <c r="K14">
        <f t="shared" si="1"/>
        <v>49201</v>
      </c>
      <c r="N14" t="str" cm="1">
        <f t="array" aca="1" ref="N14" ca="1">INDIRECT(ADDRESS((ROW()-1)*3+1, 1))</f>
        <v>0c5bb896-8006-4554-9bed-de3826678257</v>
      </c>
      <c r="O14" t="str" cm="1">
        <f t="array" aca="1" ref="O14" ca="1">INDIRECT(ADDRESS((ROW()-1)*3+1, 2))</f>
        <v>deepseek-r1-250120</v>
      </c>
      <c r="P14" t="str" cm="1">
        <f t="array" aca="1" ref="P14" ca="1">INDIRECT(ADDRESS((ROW()-1)*3+1, 3))</f>
        <v>diff</v>
      </c>
      <c r="Q14" cm="1">
        <f t="array" aca="1" ref="Q14" ca="1">INDIRECT(ADDRESS((ROW()-1)*3+1, 4))</f>
        <v>23000</v>
      </c>
      <c r="R14">
        <f t="shared" ca="1" si="2"/>
        <v>329863</v>
      </c>
      <c r="S14">
        <f t="shared" ca="1" si="3"/>
        <v>2</v>
      </c>
      <c r="T14">
        <f t="shared" ca="1" si="4"/>
        <v>0</v>
      </c>
      <c r="U14">
        <f t="shared" ca="1" si="5"/>
        <v>31455</v>
      </c>
      <c r="V14">
        <f t="shared" ca="1" si="6"/>
        <v>10129.333333333334</v>
      </c>
      <c r="W14">
        <f t="shared" ca="1" si="7"/>
        <v>9434.6666666666661</v>
      </c>
      <c r="X14">
        <f t="shared" ca="1" si="8"/>
        <v>41584.333333333336</v>
      </c>
      <c r="AJ14" t="s">
        <v>20</v>
      </c>
      <c r="AK14" t="s">
        <v>8</v>
      </c>
      <c r="AL14" t="s">
        <v>11</v>
      </c>
      <c r="AN14">
        <v>88653</v>
      </c>
      <c r="AP14">
        <v>0</v>
      </c>
      <c r="AQ14">
        <v>18236</v>
      </c>
      <c r="AR14">
        <v>2769</v>
      </c>
      <c r="AS14">
        <v>2134</v>
      </c>
      <c r="AT14">
        <f t="shared" si="0"/>
        <v>21005</v>
      </c>
      <c r="AW14" t="str" cm="1">
        <f t="array" aca="1" ref="AW14" ca="1">INDIRECT(ADDRESS((ROW()-11)*6-2, 36))</f>
        <v>2205ad14-4ae1-45f2-8b71-d0c32395ba31</v>
      </c>
      <c r="AX14" t="str" cm="1">
        <f t="array" aca="1" ref="AX14" ca="1">INDIRECT(ADDRESS((ROW()-11)*6+1, 37))</f>
        <v>deepseek-v3-241226</v>
      </c>
      <c r="AY14" t="str">
        <f t="shared" si="9"/>
        <v>full</v>
      </c>
      <c r="AZ14">
        <f t="shared" ca="1" si="15"/>
        <v>20423.666666666668</v>
      </c>
      <c r="BA14">
        <f t="shared" ca="1" si="16"/>
        <v>18236</v>
      </c>
      <c r="BB14">
        <f t="shared" ca="1" si="17"/>
        <v>1967.3333333333333</v>
      </c>
      <c r="BC14">
        <f t="shared" ca="1" si="18"/>
        <v>1273.6666666666667</v>
      </c>
      <c r="BD14">
        <f t="shared" ca="1" si="14"/>
        <v>20203.333333333332</v>
      </c>
    </row>
    <row r="15" spans="1:56" x14ac:dyDescent="0.3">
      <c r="A15" t="s">
        <v>23</v>
      </c>
      <c r="B15" t="s">
        <v>8</v>
      </c>
      <c r="C15" t="s">
        <v>9</v>
      </c>
      <c r="D15">
        <v>39000</v>
      </c>
      <c r="E15">
        <v>131745</v>
      </c>
      <c r="F15">
        <v>2</v>
      </c>
      <c r="G15">
        <v>0</v>
      </c>
      <c r="H15">
        <v>40066</v>
      </c>
      <c r="I15">
        <v>3867</v>
      </c>
      <c r="J15">
        <v>3086</v>
      </c>
      <c r="K15">
        <f t="shared" si="1"/>
        <v>43933</v>
      </c>
      <c r="N15" t="str" cm="1">
        <f t="array" aca="1" ref="N15" ca="1">INDIRECT(ADDRESS((ROW()-1)*3+1, 1))</f>
        <v>0c5bb896-8006-4554-9bed-de3826678257</v>
      </c>
      <c r="O15" t="str" cm="1">
        <f t="array" aca="1" ref="O15" ca="1">INDIRECT(ADDRESS((ROW()-1)*3+1, 2))</f>
        <v>deepseek-r1-250120</v>
      </c>
      <c r="P15" t="str" cm="1">
        <f t="array" aca="1" ref="P15" ca="1">INDIRECT(ADDRESS((ROW()-1)*3+1, 3))</f>
        <v>diff</v>
      </c>
      <c r="Q15" cm="1">
        <f t="array" aca="1" ref="Q15" ca="1">INDIRECT(ADDRESS((ROW()-1)*3+1, 4))</f>
        <v>31000</v>
      </c>
      <c r="R15">
        <f t="shared" ca="1" si="2"/>
        <v>216398.33333333334</v>
      </c>
      <c r="S15">
        <f t="shared" ca="1" si="3"/>
        <v>2</v>
      </c>
      <c r="T15">
        <f t="shared" ca="1" si="4"/>
        <v>0.33333333333333331</v>
      </c>
      <c r="U15">
        <f t="shared" ca="1" si="5"/>
        <v>31374.333333333332</v>
      </c>
      <c r="V15">
        <f t="shared" ca="1" si="6"/>
        <v>6542.333333333333</v>
      </c>
      <c r="W15">
        <f t="shared" ca="1" si="7"/>
        <v>5931.333333333333</v>
      </c>
      <c r="X15">
        <f t="shared" ca="1" si="8"/>
        <v>37916.666666666664</v>
      </c>
      <c r="AJ15" t="s">
        <v>20</v>
      </c>
      <c r="AK15" t="s">
        <v>8</v>
      </c>
      <c r="AL15" t="s">
        <v>11</v>
      </c>
      <c r="AN15">
        <v>50375</v>
      </c>
      <c r="AP15">
        <v>0</v>
      </c>
      <c r="AQ15">
        <v>18236</v>
      </c>
      <c r="AR15">
        <v>1543</v>
      </c>
      <c r="AS15">
        <v>850</v>
      </c>
      <c r="AT15">
        <f t="shared" si="0"/>
        <v>19779</v>
      </c>
      <c r="AW15" t="str" cm="1">
        <f t="array" aca="1" ref="AW15" ca="1">INDIRECT(ADDRESS((ROW()-11)*6-2, 36))</f>
        <v>3ba23f98-14d7-4107-9c7f-b59c607ac505</v>
      </c>
      <c r="AX15" t="str" cm="1">
        <f t="array" aca="1" ref="AX15" ca="1">INDIRECT(ADDRESS((ROW()-11)*6+1, 37))</f>
        <v>deepseek-v3-241226</v>
      </c>
      <c r="AY15" t="str">
        <f t="shared" si="9"/>
        <v>full</v>
      </c>
      <c r="AZ15">
        <f t="shared" ca="1" si="15"/>
        <v>60344.333333333336</v>
      </c>
      <c r="BA15">
        <f t="shared" ca="1" si="16"/>
        <v>19145</v>
      </c>
      <c r="BB15">
        <f t="shared" ca="1" si="17"/>
        <v>7963.666666666667</v>
      </c>
      <c r="BC15">
        <f t="shared" ca="1" si="18"/>
        <v>7003.333333333333</v>
      </c>
      <c r="BD15">
        <f t="shared" ca="1" si="14"/>
        <v>27108.666666666668</v>
      </c>
    </row>
    <row r="16" spans="1:56" x14ac:dyDescent="0.3">
      <c r="A16" t="s">
        <v>23</v>
      </c>
      <c r="B16" t="s">
        <v>8</v>
      </c>
      <c r="C16" t="s">
        <v>9</v>
      </c>
      <c r="D16">
        <v>39000</v>
      </c>
      <c r="E16">
        <v>255343</v>
      </c>
      <c r="F16">
        <v>2</v>
      </c>
      <c r="G16">
        <v>0</v>
      </c>
      <c r="H16">
        <v>39971</v>
      </c>
      <c r="I16">
        <v>8013</v>
      </c>
      <c r="J16">
        <v>7665</v>
      </c>
      <c r="K16">
        <f t="shared" si="1"/>
        <v>47984</v>
      </c>
      <c r="N16" t="str" cm="1">
        <f t="array" aca="1" ref="N16" ca="1">INDIRECT(ADDRESS((ROW()-1)*3+1, 1))</f>
        <v>0c5bb896-8006-4554-9bed-de3826678257</v>
      </c>
      <c r="O16" t="str" cm="1">
        <f t="array" aca="1" ref="O16" ca="1">INDIRECT(ADDRESS((ROW()-1)*3+1, 2))</f>
        <v>deepseek-r1-250120</v>
      </c>
      <c r="P16" t="str" cm="1">
        <f t="array" aca="1" ref="P16" ca="1">INDIRECT(ADDRESS((ROW()-1)*3+1, 3))</f>
        <v>diff</v>
      </c>
      <c r="Q16" cm="1">
        <f t="array" aca="1" ref="Q16" ca="1">INDIRECT(ADDRESS((ROW()-1)*3+1, 4))</f>
        <v>39000</v>
      </c>
      <c r="R16">
        <f t="shared" ca="1" si="2"/>
        <v>364586.33333333331</v>
      </c>
      <c r="S16">
        <f t="shared" ca="1" si="3"/>
        <v>2</v>
      </c>
      <c r="T16">
        <f t="shared" ca="1" si="4"/>
        <v>0</v>
      </c>
      <c r="U16">
        <f t="shared" ca="1" si="5"/>
        <v>35183.333333333336</v>
      </c>
      <c r="V16">
        <f t="shared" ca="1" si="6"/>
        <v>11423</v>
      </c>
      <c r="W16">
        <f t="shared" ca="1" si="7"/>
        <v>10711.666666666666</v>
      </c>
      <c r="X16">
        <f t="shared" ca="1" si="8"/>
        <v>46606.333333333336</v>
      </c>
      <c r="AJ16" t="s">
        <v>20</v>
      </c>
      <c r="AK16" t="s">
        <v>8</v>
      </c>
      <c r="AL16" t="s">
        <v>11</v>
      </c>
      <c r="AN16">
        <v>52536</v>
      </c>
      <c r="AP16">
        <v>0</v>
      </c>
      <c r="AQ16">
        <v>18236</v>
      </c>
      <c r="AR16">
        <v>1590</v>
      </c>
      <c r="AS16">
        <v>837</v>
      </c>
      <c r="AT16">
        <f t="shared" si="0"/>
        <v>19826</v>
      </c>
      <c r="AW16" t="str" cm="1">
        <f t="array" aca="1" ref="AW16" ca="1">INDIRECT(ADDRESS((ROW()-11)*6-2, 36))</f>
        <v>5a52d2e0-7219-40f9-aaf5-c3c51cc201c5</v>
      </c>
      <c r="AX16" t="str" cm="1">
        <f t="array" aca="1" ref="AX16" ca="1">INDIRECT(ADDRESS((ROW()-11)*6+1, 37))</f>
        <v>deepseek-v3-241226</v>
      </c>
      <c r="AY16" t="str">
        <f t="shared" si="9"/>
        <v>full</v>
      </c>
      <c r="AZ16">
        <f t="shared" ca="1" si="15"/>
        <v>64964</v>
      </c>
      <c r="BA16">
        <f t="shared" ca="1" si="16"/>
        <v>23123</v>
      </c>
      <c r="BB16">
        <f t="shared" ca="1" si="17"/>
        <v>5346.666666666667</v>
      </c>
      <c r="BC16">
        <f t="shared" ca="1" si="18"/>
        <v>4374.333333333333</v>
      </c>
      <c r="BD16">
        <f t="shared" ca="1" si="14"/>
        <v>28469.666666666668</v>
      </c>
    </row>
    <row r="17" spans="1:56" x14ac:dyDescent="0.3">
      <c r="A17" t="s">
        <v>23</v>
      </c>
      <c r="B17" t="s">
        <v>10</v>
      </c>
      <c r="C17" t="s">
        <v>9</v>
      </c>
      <c r="D17">
        <v>7000</v>
      </c>
      <c r="E17">
        <v>39898</v>
      </c>
      <c r="F17">
        <v>8</v>
      </c>
      <c r="G17">
        <v>0</v>
      </c>
      <c r="H17">
        <v>49584</v>
      </c>
      <c r="I17">
        <v>891</v>
      </c>
      <c r="J17">
        <v>0</v>
      </c>
      <c r="K17">
        <f t="shared" si="1"/>
        <v>50475</v>
      </c>
      <c r="N17" t="str" cm="1">
        <f t="array" aca="1" ref="N17" ca="1">INDIRECT(ADDRESS((ROW()-1)*3+1, 1))</f>
        <v>0c5bb896-8006-4554-9bed-de3826678257</v>
      </c>
      <c r="O17" t="str" cm="1">
        <f t="array" aca="1" ref="O17" ca="1">INDIRECT(ADDRESS((ROW()-1)*3+1, 2))</f>
        <v>deepseek-v3-241226</v>
      </c>
      <c r="P17" t="str" cm="1">
        <f t="array" aca="1" ref="P17" ca="1">INDIRECT(ADDRESS((ROW()-1)*3+1, 3))</f>
        <v>diff</v>
      </c>
      <c r="Q17" cm="1">
        <f t="array" aca="1" ref="Q17" ca="1">INDIRECT(ADDRESS((ROW()-1)*3+1, 4))</f>
        <v>7000</v>
      </c>
      <c r="R17">
        <f t="shared" ca="1" si="2"/>
        <v>66836.333333333328</v>
      </c>
      <c r="S17">
        <f t="shared" ca="1" si="3"/>
        <v>6</v>
      </c>
      <c r="T17">
        <f t="shared" ca="1" si="4"/>
        <v>0</v>
      </c>
      <c r="U17">
        <f t="shared" ca="1" si="5"/>
        <v>35583</v>
      </c>
      <c r="V17">
        <f t="shared" ca="1" si="6"/>
        <v>1943.6666666666667</v>
      </c>
      <c r="W17">
        <f t="shared" ca="1" si="7"/>
        <v>0</v>
      </c>
      <c r="X17">
        <f t="shared" ca="1" si="8"/>
        <v>37526.666666666664</v>
      </c>
      <c r="AJ17" t="s">
        <v>20</v>
      </c>
      <c r="AK17" t="s">
        <v>10</v>
      </c>
      <c r="AL17" t="s">
        <v>11</v>
      </c>
      <c r="AN17">
        <v>20040</v>
      </c>
      <c r="AP17">
        <v>0</v>
      </c>
      <c r="AQ17">
        <v>18234</v>
      </c>
      <c r="AR17">
        <v>521</v>
      </c>
      <c r="AS17">
        <v>0</v>
      </c>
      <c r="AT17">
        <f t="shared" si="0"/>
        <v>18755</v>
      </c>
      <c r="AW17" t="str" cm="1">
        <f t="array" aca="1" ref="AW17" ca="1">INDIRECT(ADDRESS((ROW()-11)*6-2, 36))</f>
        <v>8c8d4b72-e923-4fd3-ba2a-0ba3bebf3332</v>
      </c>
      <c r="AX17" t="str" cm="1">
        <f t="array" aca="1" ref="AX17" ca="1">INDIRECT(ADDRESS((ROW()-11)*6+1, 37))</f>
        <v>deepseek-v3-241226</v>
      </c>
      <c r="AY17" t="str">
        <f t="shared" si="9"/>
        <v>full</v>
      </c>
      <c r="AZ17">
        <f t="shared" ca="1" si="15"/>
        <v>28855.666666666668</v>
      </c>
      <c r="BA17">
        <f t="shared" ca="1" si="16"/>
        <v>21109</v>
      </c>
      <c r="BB17">
        <f t="shared" ca="1" si="17"/>
        <v>2334.6666666666665</v>
      </c>
      <c r="BC17">
        <f t="shared" ca="1" si="18"/>
        <v>1791.6666666666667</v>
      </c>
      <c r="BD17">
        <f t="shared" ca="1" si="14"/>
        <v>23443.666666666668</v>
      </c>
    </row>
    <row r="18" spans="1:56" x14ac:dyDescent="0.3">
      <c r="A18" t="s">
        <v>23</v>
      </c>
      <c r="B18" t="s">
        <v>10</v>
      </c>
      <c r="C18" t="s">
        <v>9</v>
      </c>
      <c r="D18">
        <v>7000</v>
      </c>
      <c r="E18">
        <v>36389</v>
      </c>
      <c r="F18">
        <v>8</v>
      </c>
      <c r="G18">
        <v>0</v>
      </c>
      <c r="H18">
        <v>49598</v>
      </c>
      <c r="I18">
        <v>913</v>
      </c>
      <c r="J18">
        <v>0</v>
      </c>
      <c r="K18">
        <f t="shared" si="1"/>
        <v>50511</v>
      </c>
      <c r="N18" t="str" cm="1">
        <f t="array" aca="1" ref="N18" ca="1">INDIRECT(ADDRESS((ROW()-1)*3+1, 1))</f>
        <v>0c5bb896-8006-4554-9bed-de3826678257</v>
      </c>
      <c r="O18" t="str" cm="1">
        <f t="array" aca="1" ref="O18" ca="1">INDIRECT(ADDRESS((ROW()-1)*3+1, 2))</f>
        <v>deepseek-v3-241226</v>
      </c>
      <c r="P18" t="str" cm="1">
        <f t="array" aca="1" ref="P18" ca="1">INDIRECT(ADDRESS((ROW()-1)*3+1, 3))</f>
        <v>diff</v>
      </c>
      <c r="Q18" cm="1">
        <f t="array" aca="1" ref="Q18" ca="1">INDIRECT(ADDRESS((ROW()-1)*3+1, 4))</f>
        <v>15000</v>
      </c>
      <c r="R18">
        <f t="shared" ca="1" si="2"/>
        <v>40972.333333333336</v>
      </c>
      <c r="S18">
        <f t="shared" ca="1" si="3"/>
        <v>3</v>
      </c>
      <c r="T18">
        <f t="shared" ca="1" si="4"/>
        <v>0</v>
      </c>
      <c r="U18">
        <f t="shared" ca="1" si="5"/>
        <v>34401.333333333336</v>
      </c>
      <c r="V18">
        <f t="shared" ca="1" si="6"/>
        <v>1097.6666666666667</v>
      </c>
      <c r="W18">
        <f t="shared" ca="1" si="7"/>
        <v>0</v>
      </c>
      <c r="X18">
        <f t="shared" ca="1" si="8"/>
        <v>35499</v>
      </c>
      <c r="AJ18" t="s">
        <v>20</v>
      </c>
      <c r="AK18" t="s">
        <v>10</v>
      </c>
      <c r="AL18" t="s">
        <v>11</v>
      </c>
      <c r="AN18">
        <v>19062</v>
      </c>
      <c r="AP18">
        <v>0</v>
      </c>
      <c r="AQ18">
        <v>18234</v>
      </c>
      <c r="AR18">
        <v>610</v>
      </c>
      <c r="AS18">
        <v>0</v>
      </c>
      <c r="AT18">
        <f t="shared" si="0"/>
        <v>18844</v>
      </c>
      <c r="AW18" t="str" cm="1">
        <f t="array" aca="1" ref="AW18" ca="1">INDIRECT(ADDRESS((ROW()-11)*6-2, 36))</f>
        <v>a753dd92-3787-4846-9b1b-81c810fb3ff7</v>
      </c>
      <c r="AX18" t="str" cm="1">
        <f t="array" aca="1" ref="AX18" ca="1">INDIRECT(ADDRESS((ROW()-11)*6+1, 37))</f>
        <v>deepseek-v3-241226</v>
      </c>
      <c r="AY18" t="str">
        <f t="shared" si="9"/>
        <v>full</v>
      </c>
      <c r="AZ18">
        <f t="shared" ca="1" si="15"/>
        <v>80269</v>
      </c>
      <c r="BA18">
        <f t="shared" ca="1" si="16"/>
        <v>20844</v>
      </c>
      <c r="BB18">
        <f t="shared" ca="1" si="17"/>
        <v>3737</v>
      </c>
      <c r="BC18">
        <f t="shared" ca="1" si="18"/>
        <v>2438.3333333333335</v>
      </c>
      <c r="BD18">
        <f t="shared" ca="1" si="14"/>
        <v>24581</v>
      </c>
    </row>
    <row r="19" spans="1:56" x14ac:dyDescent="0.3">
      <c r="A19" t="s">
        <v>23</v>
      </c>
      <c r="B19" t="s">
        <v>10</v>
      </c>
      <c r="C19" t="s">
        <v>9</v>
      </c>
      <c r="D19">
        <v>7000</v>
      </c>
      <c r="E19">
        <v>39378</v>
      </c>
      <c r="F19">
        <v>8</v>
      </c>
      <c r="G19">
        <v>0</v>
      </c>
      <c r="H19">
        <v>49584</v>
      </c>
      <c r="I19">
        <v>891</v>
      </c>
      <c r="J19">
        <v>0</v>
      </c>
      <c r="K19">
        <f t="shared" si="1"/>
        <v>50475</v>
      </c>
      <c r="N19" t="str" cm="1">
        <f t="array" aca="1" ref="N19" ca="1">INDIRECT(ADDRESS((ROW()-1)*3+1, 1))</f>
        <v>0c5bb896-8006-4554-9bed-de3826678257</v>
      </c>
      <c r="O19" t="str" cm="1">
        <f t="array" aca="1" ref="O19" ca="1">INDIRECT(ADDRESS((ROW()-1)*3+1, 2))</f>
        <v>deepseek-v3-241226</v>
      </c>
      <c r="P19" t="str" cm="1">
        <f t="array" aca="1" ref="P19" ca="1">INDIRECT(ADDRESS((ROW()-1)*3+1, 3))</f>
        <v>diff</v>
      </c>
      <c r="Q19" cm="1">
        <f t="array" aca="1" ref="Q19" ca="1">INDIRECT(ADDRESS((ROW()-1)*3+1, 4))</f>
        <v>23000</v>
      </c>
      <c r="R19">
        <f t="shared" ca="1" si="2"/>
        <v>20825</v>
      </c>
      <c r="S19">
        <f t="shared" ca="1" si="3"/>
        <v>2</v>
      </c>
      <c r="T19">
        <f t="shared" ca="1" si="4"/>
        <v>0</v>
      </c>
      <c r="U19">
        <f t="shared" ca="1" si="5"/>
        <v>31335.333333333332</v>
      </c>
      <c r="V19">
        <f t="shared" ca="1" si="6"/>
        <v>472.33333333333331</v>
      </c>
      <c r="W19">
        <f t="shared" ca="1" si="7"/>
        <v>0</v>
      </c>
      <c r="X19">
        <f t="shared" ca="1" si="8"/>
        <v>31807.666666666668</v>
      </c>
      <c r="AJ19" t="s">
        <v>20</v>
      </c>
      <c r="AK19" t="s">
        <v>10</v>
      </c>
      <c r="AL19" t="s">
        <v>11</v>
      </c>
      <c r="AN19">
        <v>22169</v>
      </c>
      <c r="AP19">
        <v>0</v>
      </c>
      <c r="AQ19">
        <v>18234</v>
      </c>
      <c r="AR19">
        <v>613</v>
      </c>
      <c r="AS19">
        <v>0</v>
      </c>
      <c r="AT19">
        <f t="shared" si="0"/>
        <v>18847</v>
      </c>
      <c r="AW19" t="str" cm="1">
        <f t="array" aca="1" ref="AW19" ca="1">INDIRECT(ADDRESS((ROW()-11)*6-2, 36))</f>
        <v>d4a6aaf1-8956-4941-8772-6eadfb6040e8</v>
      </c>
      <c r="AX19" t="str" cm="1">
        <f t="array" aca="1" ref="AX19" ca="1">INDIRECT(ADDRESS((ROW()-11)*6+1, 37))</f>
        <v>deepseek-v3-241226</v>
      </c>
      <c r="AY19" t="str">
        <f t="shared" si="9"/>
        <v>full</v>
      </c>
      <c r="AZ19">
        <f t="shared" ca="1" si="15"/>
        <v>57310.333333333336</v>
      </c>
      <c r="BA19">
        <f t="shared" ca="1" si="16"/>
        <v>19957</v>
      </c>
      <c r="BB19">
        <f t="shared" ca="1" si="17"/>
        <v>5410.333333333333</v>
      </c>
      <c r="BC19">
        <f t="shared" ca="1" si="18"/>
        <v>4273</v>
      </c>
      <c r="BD19">
        <f t="shared" ca="1" si="14"/>
        <v>25367.333333333332</v>
      </c>
    </row>
    <row r="20" spans="1:56" x14ac:dyDescent="0.3">
      <c r="A20" t="s">
        <v>23</v>
      </c>
      <c r="B20" t="s">
        <v>10</v>
      </c>
      <c r="C20" t="s">
        <v>9</v>
      </c>
      <c r="D20">
        <v>15000</v>
      </c>
      <c r="E20">
        <v>62768</v>
      </c>
      <c r="F20">
        <v>4</v>
      </c>
      <c r="G20">
        <v>0</v>
      </c>
      <c r="H20">
        <v>44379</v>
      </c>
      <c r="I20">
        <v>1610</v>
      </c>
      <c r="J20">
        <v>0</v>
      </c>
      <c r="K20">
        <f t="shared" si="1"/>
        <v>45989</v>
      </c>
      <c r="N20" t="str" cm="1">
        <f t="array" aca="1" ref="N20" ca="1">INDIRECT(ADDRESS((ROW()-1)*3+1, 1))</f>
        <v>0c5bb896-8006-4554-9bed-de3826678257</v>
      </c>
      <c r="O20" t="str" cm="1">
        <f t="array" aca="1" ref="O20" ca="1">INDIRECT(ADDRESS((ROW()-1)*3+1, 2))</f>
        <v>deepseek-v3-241226</v>
      </c>
      <c r="P20" t="str" cm="1">
        <f t="array" aca="1" ref="P20" ca="1">INDIRECT(ADDRESS((ROW()-1)*3+1, 3))</f>
        <v>diff</v>
      </c>
      <c r="Q20" cm="1">
        <f t="array" aca="1" ref="Q20" ca="1">INDIRECT(ADDRESS((ROW()-1)*3+1, 4))</f>
        <v>31000</v>
      </c>
      <c r="R20">
        <f t="shared" ca="1" si="2"/>
        <v>21816</v>
      </c>
      <c r="S20">
        <f t="shared" ca="1" si="3"/>
        <v>2</v>
      </c>
      <c r="T20">
        <f t="shared" ca="1" si="4"/>
        <v>0</v>
      </c>
      <c r="U20">
        <f t="shared" ca="1" si="5"/>
        <v>31382.333333333332</v>
      </c>
      <c r="V20">
        <f t="shared" ca="1" si="6"/>
        <v>472</v>
      </c>
      <c r="W20">
        <f t="shared" ca="1" si="7"/>
        <v>0</v>
      </c>
      <c r="X20">
        <f t="shared" ca="1" si="8"/>
        <v>31854.333333333332</v>
      </c>
      <c r="AJ20" t="s">
        <v>15</v>
      </c>
      <c r="AK20" t="s">
        <v>8</v>
      </c>
      <c r="AL20" t="s">
        <v>11</v>
      </c>
      <c r="AN20">
        <v>319521</v>
      </c>
      <c r="AP20">
        <v>0</v>
      </c>
      <c r="AQ20">
        <v>19145</v>
      </c>
      <c r="AR20">
        <v>10116</v>
      </c>
      <c r="AS20">
        <v>9173</v>
      </c>
      <c r="AT20">
        <f t="shared" si="0"/>
        <v>29261</v>
      </c>
      <c r="AW20" t="str" cm="1">
        <f t="array" aca="1" ref="AW20" ca="1">INDIRECT(ADDRESS((ROW()-11)*6-2, 36))</f>
        <v>edb88d13-3175-4853-b34b-867d88f0571e</v>
      </c>
      <c r="AX20" t="str" cm="1">
        <f t="array" aca="1" ref="AX20" ca="1">INDIRECT(ADDRESS((ROW()-11)*6+1, 37))</f>
        <v>deepseek-v3-241226</v>
      </c>
      <c r="AY20" t="str">
        <f t="shared" si="9"/>
        <v>full</v>
      </c>
      <c r="AZ20">
        <f t="shared" ca="1" si="15"/>
        <v>30266.333333333332</v>
      </c>
      <c r="BA20">
        <f t="shared" ca="1" si="16"/>
        <v>18496</v>
      </c>
      <c r="BB20">
        <f t="shared" ca="1" si="17"/>
        <v>4787.666666666667</v>
      </c>
      <c r="BC20">
        <f t="shared" ca="1" si="18"/>
        <v>3628.3333333333335</v>
      </c>
      <c r="BD20">
        <f t="shared" ca="1" si="14"/>
        <v>23283.666666666668</v>
      </c>
    </row>
    <row r="21" spans="1:56" x14ac:dyDescent="0.3">
      <c r="A21" t="s">
        <v>23</v>
      </c>
      <c r="B21" t="s">
        <v>10</v>
      </c>
      <c r="C21" t="s">
        <v>9</v>
      </c>
      <c r="D21">
        <v>15000</v>
      </c>
      <c r="E21">
        <v>76505</v>
      </c>
      <c r="F21">
        <v>4</v>
      </c>
      <c r="G21">
        <v>0</v>
      </c>
      <c r="H21">
        <v>44985</v>
      </c>
      <c r="I21">
        <v>2452</v>
      </c>
      <c r="J21">
        <v>0</v>
      </c>
      <c r="K21">
        <f t="shared" si="1"/>
        <v>47437</v>
      </c>
      <c r="N21" t="str" cm="1">
        <f t="array" aca="1" ref="N21" ca="1">INDIRECT(ADDRESS((ROW()-1)*3+1, 1))</f>
        <v>0c5bb896-8006-4554-9bed-de3826678257</v>
      </c>
      <c r="O21" t="str" cm="1">
        <f t="array" aca="1" ref="O21" ca="1">INDIRECT(ADDRESS((ROW()-1)*3+1, 2))</f>
        <v>deepseek-v3-241226</v>
      </c>
      <c r="P21" t="str" cm="1">
        <f t="array" aca="1" ref="P21" ca="1">INDIRECT(ADDRESS((ROW()-1)*3+1, 3))</f>
        <v>diff</v>
      </c>
      <c r="Q21" cm="1">
        <f t="array" aca="1" ref="Q21" ca="1">INDIRECT(ADDRESS((ROW()-1)*3+1, 4))</f>
        <v>39000</v>
      </c>
      <c r="R21">
        <f t="shared" ca="1" si="2"/>
        <v>22011.666666666668</v>
      </c>
      <c r="S21">
        <f t="shared" ca="1" si="3"/>
        <v>2</v>
      </c>
      <c r="T21">
        <f t="shared" ca="1" si="4"/>
        <v>0</v>
      </c>
      <c r="U21">
        <f t="shared" ca="1" si="5"/>
        <v>35102.333333333336</v>
      </c>
      <c r="V21">
        <f t="shared" ca="1" si="6"/>
        <v>482.66666666666669</v>
      </c>
      <c r="W21">
        <f t="shared" ca="1" si="7"/>
        <v>0</v>
      </c>
      <c r="X21">
        <f t="shared" ca="1" si="8"/>
        <v>35585</v>
      </c>
      <c r="AJ21" t="s">
        <v>15</v>
      </c>
      <c r="AK21" t="s">
        <v>8</v>
      </c>
      <c r="AL21" t="s">
        <v>11</v>
      </c>
      <c r="AN21">
        <v>274486</v>
      </c>
      <c r="AP21">
        <v>0</v>
      </c>
      <c r="AQ21">
        <v>19145</v>
      </c>
      <c r="AR21">
        <v>8641</v>
      </c>
      <c r="AS21">
        <v>7460</v>
      </c>
      <c r="AT21">
        <f t="shared" si="0"/>
        <v>27786</v>
      </c>
      <c r="AW21" t="str" cm="1">
        <f t="array" aca="1" ref="AW21" ca="1">INDIRECT(ADDRESS((ROW()-11)*6-2, 36))</f>
        <v>ffd079b6-5ec9-4d1e-bc34-a138d1c75afd</v>
      </c>
      <c r="AX21" t="str" cm="1">
        <f t="array" aca="1" ref="AX21" ca="1">INDIRECT(ADDRESS((ROW()-11)*6+1, 37))</f>
        <v>deepseek-v3-241226</v>
      </c>
      <c r="AY21" t="str">
        <f t="shared" si="9"/>
        <v>full</v>
      </c>
      <c r="AZ21">
        <f t="shared" ca="1" si="15"/>
        <v>38926</v>
      </c>
      <c r="BA21">
        <f t="shared" ca="1" si="16"/>
        <v>17742</v>
      </c>
      <c r="BB21">
        <f t="shared" ca="1" si="17"/>
        <v>6113.333333333333</v>
      </c>
      <c r="BC21">
        <f t="shared" ca="1" si="18"/>
        <v>5593</v>
      </c>
      <c r="BD21">
        <f t="shared" ca="1" si="14"/>
        <v>23855.333333333332</v>
      </c>
    </row>
    <row r="22" spans="1:56" x14ac:dyDescent="0.3">
      <c r="A22" t="s">
        <v>23</v>
      </c>
      <c r="B22" t="s">
        <v>10</v>
      </c>
      <c r="C22" t="s">
        <v>9</v>
      </c>
      <c r="D22">
        <v>15000</v>
      </c>
      <c r="E22">
        <v>111848</v>
      </c>
      <c r="F22">
        <v>4</v>
      </c>
      <c r="G22">
        <v>0</v>
      </c>
      <c r="H22">
        <v>45591</v>
      </c>
      <c r="I22">
        <v>3130</v>
      </c>
      <c r="J22">
        <v>0</v>
      </c>
      <c r="K22">
        <f t="shared" si="1"/>
        <v>48721</v>
      </c>
      <c r="N22" t="str" cm="1">
        <f t="array" aca="1" ref="N22" ca="1">INDIRECT(ADDRESS((ROW()-1)*3+1, 1))</f>
        <v>2205ad14-4ae1-45f2-8b71-d0c32395ba31</v>
      </c>
      <c r="O22" t="str" cm="1">
        <f t="array" aca="1" ref="O22" ca="1">INDIRECT(ADDRESS((ROW()-1)*3+1, 2))</f>
        <v>deepseek-r1-250120</v>
      </c>
      <c r="P22" t="str" cm="1">
        <f t="array" aca="1" ref="P22" ca="1">INDIRECT(ADDRESS((ROW()-1)*3+1, 3))</f>
        <v>diff</v>
      </c>
      <c r="Q22" cm="1">
        <f t="array" aca="1" ref="Q22" ca="1">INDIRECT(ADDRESS((ROW()-1)*3+1, 4))</f>
        <v>7000</v>
      </c>
      <c r="R22">
        <f t="shared" ca="1" si="2"/>
        <v>758847.66666666663</v>
      </c>
      <c r="S22">
        <f t="shared" ca="1" si="3"/>
        <v>5</v>
      </c>
      <c r="T22">
        <f t="shared" ca="1" si="4"/>
        <v>0</v>
      </c>
      <c r="U22">
        <f t="shared" ca="1" si="5"/>
        <v>30968.333333333332</v>
      </c>
      <c r="V22">
        <f t="shared" ca="1" si="6"/>
        <v>24357.333333333332</v>
      </c>
      <c r="W22">
        <f t="shared" ca="1" si="7"/>
        <v>21173.666666666668</v>
      </c>
      <c r="X22">
        <f t="shared" ca="1" si="8"/>
        <v>55325.666666666664</v>
      </c>
      <c r="AJ22" t="s">
        <v>15</v>
      </c>
      <c r="AK22" t="s">
        <v>8</v>
      </c>
      <c r="AL22" t="s">
        <v>11</v>
      </c>
      <c r="AN22">
        <v>163621</v>
      </c>
      <c r="AP22">
        <v>0</v>
      </c>
      <c r="AQ22">
        <v>19145</v>
      </c>
      <c r="AR22">
        <v>5134</v>
      </c>
      <c r="AS22">
        <v>4377</v>
      </c>
      <c r="AT22">
        <f t="shared" si="0"/>
        <v>24279</v>
      </c>
    </row>
    <row r="23" spans="1:56" x14ac:dyDescent="0.3">
      <c r="A23" t="s">
        <v>23</v>
      </c>
      <c r="B23" t="s">
        <v>10</v>
      </c>
      <c r="C23" t="s">
        <v>9</v>
      </c>
      <c r="D23">
        <v>23000</v>
      </c>
      <c r="E23">
        <v>18632</v>
      </c>
      <c r="F23">
        <v>3</v>
      </c>
      <c r="G23">
        <v>0</v>
      </c>
      <c r="H23">
        <v>41091</v>
      </c>
      <c r="I23">
        <v>339</v>
      </c>
      <c r="J23">
        <v>0</v>
      </c>
      <c r="K23">
        <f t="shared" si="1"/>
        <v>41430</v>
      </c>
      <c r="N23" t="str" cm="1">
        <f t="array" aca="1" ref="N23" ca="1">INDIRECT(ADDRESS((ROW()-1)*3+1, 1))</f>
        <v>2205ad14-4ae1-45f2-8b71-d0c32395ba31</v>
      </c>
      <c r="O23" t="str" cm="1">
        <f t="array" aca="1" ref="O23" ca="1">INDIRECT(ADDRESS((ROW()-1)*3+1, 2))</f>
        <v>deepseek-r1-250120</v>
      </c>
      <c r="P23" t="str" cm="1">
        <f t="array" aca="1" ref="P23" ca="1">INDIRECT(ADDRESS((ROW()-1)*3+1, 3))</f>
        <v>diff</v>
      </c>
      <c r="Q23" cm="1">
        <f t="array" aca="1" ref="Q23" ca="1">INDIRECT(ADDRESS((ROW()-1)*3+1, 4))</f>
        <v>15000</v>
      </c>
      <c r="R23">
        <f t="shared" ca="1" si="2"/>
        <v>558587.33333333337</v>
      </c>
      <c r="S23">
        <f t="shared" ca="1" si="3"/>
        <v>3</v>
      </c>
      <c r="T23">
        <f t="shared" ca="1" si="4"/>
        <v>0.33333333333333331</v>
      </c>
      <c r="U23">
        <f t="shared" ca="1" si="5"/>
        <v>32661.666666666668</v>
      </c>
      <c r="V23">
        <f t="shared" ca="1" si="6"/>
        <v>17751</v>
      </c>
      <c r="W23">
        <f t="shared" ca="1" si="7"/>
        <v>16174</v>
      </c>
      <c r="X23">
        <f t="shared" ca="1" si="8"/>
        <v>50412.666666666664</v>
      </c>
      <c r="AJ23" t="s">
        <v>15</v>
      </c>
      <c r="AK23" t="s">
        <v>10</v>
      </c>
      <c r="AL23" t="s">
        <v>11</v>
      </c>
      <c r="AN23">
        <v>39030</v>
      </c>
      <c r="AP23">
        <v>0</v>
      </c>
      <c r="AQ23">
        <v>19143</v>
      </c>
      <c r="AR23">
        <v>1049</v>
      </c>
      <c r="AS23">
        <v>0</v>
      </c>
      <c r="AT23">
        <f t="shared" si="0"/>
        <v>20192</v>
      </c>
    </row>
    <row r="24" spans="1:56" x14ac:dyDescent="0.3">
      <c r="A24" t="s">
        <v>23</v>
      </c>
      <c r="B24" t="s">
        <v>10</v>
      </c>
      <c r="C24" t="s">
        <v>9</v>
      </c>
      <c r="D24">
        <v>23000</v>
      </c>
      <c r="E24">
        <v>87556</v>
      </c>
      <c r="F24">
        <v>3</v>
      </c>
      <c r="G24">
        <v>0</v>
      </c>
      <c r="H24">
        <v>42293</v>
      </c>
      <c r="I24">
        <v>2431</v>
      </c>
      <c r="J24">
        <v>0</v>
      </c>
      <c r="K24">
        <f t="shared" si="1"/>
        <v>44724</v>
      </c>
      <c r="N24" t="str" cm="1">
        <f t="array" aca="1" ref="N24" ca="1">INDIRECT(ADDRESS((ROW()-1)*3+1, 1))</f>
        <v>2205ad14-4ae1-45f2-8b71-d0c32395ba31</v>
      </c>
      <c r="O24" t="str" cm="1">
        <f t="array" aca="1" ref="O24" ca="1">INDIRECT(ADDRESS((ROW()-1)*3+1, 2))</f>
        <v>deepseek-r1-250120</v>
      </c>
      <c r="P24" t="str" cm="1">
        <f t="array" aca="1" ref="P24" ca="1">INDIRECT(ADDRESS((ROW()-1)*3+1, 3))</f>
        <v>diff</v>
      </c>
      <c r="Q24" cm="1">
        <f t="array" aca="1" ref="Q24" ca="1">INDIRECT(ADDRESS((ROW()-1)*3+1, 4))</f>
        <v>23000</v>
      </c>
      <c r="R24">
        <f t="shared" ca="1" si="2"/>
        <v>304206.33333333331</v>
      </c>
      <c r="S24">
        <f t="shared" ca="1" si="3"/>
        <v>2</v>
      </c>
      <c r="T24">
        <f t="shared" ca="1" si="4"/>
        <v>0</v>
      </c>
      <c r="U24">
        <f t="shared" ca="1" si="5"/>
        <v>29400</v>
      </c>
      <c r="V24">
        <f t="shared" ca="1" si="6"/>
        <v>9717.3333333333339</v>
      </c>
      <c r="W24">
        <f t="shared" ca="1" si="7"/>
        <v>9087.3333333333339</v>
      </c>
      <c r="X24">
        <f t="shared" ca="1" si="8"/>
        <v>39117.333333333336</v>
      </c>
      <c r="AJ24" t="s">
        <v>15</v>
      </c>
      <c r="AK24" t="s">
        <v>10</v>
      </c>
      <c r="AL24" t="s">
        <v>11</v>
      </c>
      <c r="AN24">
        <v>103708</v>
      </c>
      <c r="AP24">
        <v>0</v>
      </c>
      <c r="AQ24">
        <v>19143</v>
      </c>
      <c r="AR24">
        <v>3082</v>
      </c>
      <c r="AS24">
        <v>0</v>
      </c>
      <c r="AT24">
        <f t="shared" si="0"/>
        <v>22225</v>
      </c>
    </row>
    <row r="25" spans="1:56" x14ac:dyDescent="0.3">
      <c r="A25" t="s">
        <v>23</v>
      </c>
      <c r="B25" t="s">
        <v>10</v>
      </c>
      <c r="C25" t="s">
        <v>9</v>
      </c>
      <c r="D25">
        <v>23000</v>
      </c>
      <c r="E25">
        <v>17905</v>
      </c>
      <c r="F25">
        <v>3</v>
      </c>
      <c r="G25">
        <v>0</v>
      </c>
      <c r="H25">
        <v>41081</v>
      </c>
      <c r="I25">
        <v>332</v>
      </c>
      <c r="J25">
        <v>0</v>
      </c>
      <c r="K25">
        <f t="shared" si="1"/>
        <v>41413</v>
      </c>
      <c r="N25" t="str" cm="1">
        <f t="array" aca="1" ref="N25" ca="1">INDIRECT(ADDRESS((ROW()-1)*3+1, 1))</f>
        <v>2205ad14-4ae1-45f2-8b71-d0c32395ba31</v>
      </c>
      <c r="O25" t="str" cm="1">
        <f t="array" aca="1" ref="O25" ca="1">INDIRECT(ADDRESS((ROW()-1)*3+1, 2))</f>
        <v>deepseek-r1-250120</v>
      </c>
      <c r="P25" t="str" cm="1">
        <f t="array" aca="1" ref="P25" ca="1">INDIRECT(ADDRESS((ROW()-1)*3+1, 3))</f>
        <v>diff</v>
      </c>
      <c r="Q25" cm="1">
        <f t="array" aca="1" ref="Q25" ca="1">INDIRECT(ADDRESS((ROW()-1)*3+1, 4))</f>
        <v>31000</v>
      </c>
      <c r="R25">
        <f t="shared" ca="1" si="2"/>
        <v>258391.66666666666</v>
      </c>
      <c r="S25">
        <f t="shared" ca="1" si="3"/>
        <v>2</v>
      </c>
      <c r="T25">
        <f t="shared" ca="1" si="4"/>
        <v>0</v>
      </c>
      <c r="U25">
        <f t="shared" ca="1" si="5"/>
        <v>29499.333333333332</v>
      </c>
      <c r="V25">
        <f t="shared" ca="1" si="6"/>
        <v>8000</v>
      </c>
      <c r="W25">
        <f t="shared" ca="1" si="7"/>
        <v>7474.333333333333</v>
      </c>
      <c r="X25">
        <f t="shared" ca="1" si="8"/>
        <v>37499.333333333336</v>
      </c>
      <c r="AJ25" t="s">
        <v>15</v>
      </c>
      <c r="AK25" t="s">
        <v>10</v>
      </c>
      <c r="AL25" t="s">
        <v>11</v>
      </c>
      <c r="AN25">
        <v>38295</v>
      </c>
      <c r="AP25">
        <v>0</v>
      </c>
      <c r="AQ25">
        <v>19143</v>
      </c>
      <c r="AR25">
        <v>935</v>
      </c>
      <c r="AS25">
        <v>0</v>
      </c>
      <c r="AT25">
        <f t="shared" si="0"/>
        <v>20078</v>
      </c>
    </row>
    <row r="26" spans="1:56" x14ac:dyDescent="0.3">
      <c r="A26" t="s">
        <v>23</v>
      </c>
      <c r="B26" t="s">
        <v>10</v>
      </c>
      <c r="C26" t="s">
        <v>9</v>
      </c>
      <c r="D26">
        <v>31000</v>
      </c>
      <c r="E26">
        <v>26056</v>
      </c>
      <c r="F26">
        <v>2</v>
      </c>
      <c r="G26">
        <v>0</v>
      </c>
      <c r="H26">
        <v>40685</v>
      </c>
      <c r="I26">
        <v>574</v>
      </c>
      <c r="J26">
        <v>0</v>
      </c>
      <c r="K26">
        <f t="shared" si="1"/>
        <v>41259</v>
      </c>
      <c r="N26" t="str" cm="1">
        <f t="array" aca="1" ref="N26" ca="1">INDIRECT(ADDRESS((ROW()-1)*3+1, 1))</f>
        <v>2205ad14-4ae1-45f2-8b71-d0c32395ba31</v>
      </c>
      <c r="O26" t="str" cm="1">
        <f t="array" aca="1" ref="O26" ca="1">INDIRECT(ADDRESS((ROW()-1)*3+1, 2))</f>
        <v>deepseek-r1-250120</v>
      </c>
      <c r="P26" t="str" cm="1">
        <f t="array" aca="1" ref="P26" ca="1">INDIRECT(ADDRESS((ROW()-1)*3+1, 3))</f>
        <v>diff</v>
      </c>
      <c r="Q26" cm="1">
        <f t="array" aca="1" ref="Q26" ca="1">INDIRECT(ADDRESS((ROW()-1)*3+1, 4))</f>
        <v>39000</v>
      </c>
      <c r="R26">
        <f t="shared" ca="1" si="2"/>
        <v>179513.66666666666</v>
      </c>
      <c r="S26">
        <f t="shared" ca="1" si="3"/>
        <v>1</v>
      </c>
      <c r="T26">
        <f t="shared" ca="1" si="4"/>
        <v>0.66666666666666663</v>
      </c>
      <c r="U26">
        <f t="shared" ca="1" si="5"/>
        <v>26654</v>
      </c>
      <c r="V26">
        <f t="shared" ca="1" si="6"/>
        <v>5338</v>
      </c>
      <c r="W26">
        <f t="shared" ca="1" si="7"/>
        <v>4919.666666666667</v>
      </c>
      <c r="X26">
        <f t="shared" ca="1" si="8"/>
        <v>31992</v>
      </c>
      <c r="AJ26" t="s">
        <v>22</v>
      </c>
      <c r="AK26" t="s">
        <v>8</v>
      </c>
      <c r="AL26" t="s">
        <v>11</v>
      </c>
      <c r="AN26">
        <v>112842</v>
      </c>
      <c r="AP26">
        <v>0</v>
      </c>
      <c r="AQ26">
        <v>23123</v>
      </c>
      <c r="AR26">
        <v>3339</v>
      </c>
      <c r="AS26">
        <v>2762</v>
      </c>
      <c r="AT26">
        <f t="shared" si="0"/>
        <v>26462</v>
      </c>
    </row>
    <row r="27" spans="1:56" x14ac:dyDescent="0.3">
      <c r="A27" t="s">
        <v>23</v>
      </c>
      <c r="B27" t="s">
        <v>10</v>
      </c>
      <c r="C27" t="s">
        <v>9</v>
      </c>
      <c r="D27">
        <v>31000</v>
      </c>
      <c r="E27">
        <v>59214</v>
      </c>
      <c r="F27">
        <v>2</v>
      </c>
      <c r="G27">
        <v>0</v>
      </c>
      <c r="H27">
        <v>41291</v>
      </c>
      <c r="I27">
        <v>1639</v>
      </c>
      <c r="J27">
        <v>0</v>
      </c>
      <c r="K27">
        <f t="shared" si="1"/>
        <v>42930</v>
      </c>
      <c r="N27" t="str" cm="1">
        <f t="array" aca="1" ref="N27" ca="1">INDIRECT(ADDRESS((ROW()-1)*3+1, 1))</f>
        <v>2205ad14-4ae1-45f2-8b71-d0c32395ba31</v>
      </c>
      <c r="O27" t="str" cm="1">
        <f t="array" aca="1" ref="O27" ca="1">INDIRECT(ADDRESS((ROW()-1)*3+1, 2))</f>
        <v>deepseek-v3-241226</v>
      </c>
      <c r="P27" t="str" cm="1">
        <f t="array" aca="1" ref="P27" ca="1">INDIRECT(ADDRESS((ROW()-1)*3+1, 3))</f>
        <v>diff</v>
      </c>
      <c r="Q27" cm="1">
        <f t="array" aca="1" ref="Q27" ca="1">INDIRECT(ADDRESS((ROW()-1)*3+1, 4))</f>
        <v>7000</v>
      </c>
      <c r="R27">
        <f t="shared" ca="1" si="2"/>
        <v>36881</v>
      </c>
      <c r="S27">
        <f t="shared" ca="1" si="3"/>
        <v>5</v>
      </c>
      <c r="T27">
        <f t="shared" ca="1" si="4"/>
        <v>0</v>
      </c>
      <c r="U27">
        <f t="shared" ca="1" si="5"/>
        <v>29333.666666666668</v>
      </c>
      <c r="V27">
        <f t="shared" ca="1" si="6"/>
        <v>993.66666666666663</v>
      </c>
      <c r="W27">
        <f t="shared" ca="1" si="7"/>
        <v>0</v>
      </c>
      <c r="X27">
        <f t="shared" ca="1" si="8"/>
        <v>30327.333333333332</v>
      </c>
      <c r="AJ27" t="s">
        <v>22</v>
      </c>
      <c r="AK27" t="s">
        <v>8</v>
      </c>
      <c r="AL27" t="s">
        <v>11</v>
      </c>
      <c r="AN27">
        <v>65965</v>
      </c>
      <c r="AP27">
        <v>0</v>
      </c>
      <c r="AQ27">
        <v>23123</v>
      </c>
      <c r="AR27">
        <v>1983</v>
      </c>
      <c r="AS27">
        <v>1427</v>
      </c>
      <c r="AT27">
        <f t="shared" si="0"/>
        <v>25106</v>
      </c>
    </row>
    <row r="28" spans="1:56" x14ac:dyDescent="0.3">
      <c r="A28" t="s">
        <v>23</v>
      </c>
      <c r="B28" t="s">
        <v>10</v>
      </c>
      <c r="C28" t="s">
        <v>9</v>
      </c>
      <c r="D28">
        <v>31000</v>
      </c>
      <c r="E28">
        <v>20930</v>
      </c>
      <c r="F28">
        <v>2</v>
      </c>
      <c r="G28">
        <v>0</v>
      </c>
      <c r="H28">
        <v>40685</v>
      </c>
      <c r="I28">
        <v>435</v>
      </c>
      <c r="J28">
        <v>0</v>
      </c>
      <c r="K28">
        <f t="shared" si="1"/>
        <v>41120</v>
      </c>
      <c r="N28" t="str" cm="1">
        <f t="array" aca="1" ref="N28" ca="1">INDIRECT(ADDRESS((ROW()-1)*3+1, 1))</f>
        <v>2205ad14-4ae1-45f2-8b71-d0c32395ba31</v>
      </c>
      <c r="O28" t="str" cm="1">
        <f t="array" aca="1" ref="O28" ca="1">INDIRECT(ADDRESS((ROW()-1)*3+1, 2))</f>
        <v>deepseek-v3-241226</v>
      </c>
      <c r="P28" t="str" cm="1">
        <f t="array" aca="1" ref="P28" ca="1">INDIRECT(ADDRESS((ROW()-1)*3+1, 3))</f>
        <v>diff</v>
      </c>
      <c r="Q28" cm="1">
        <f t="array" aca="1" ref="Q28" ca="1">INDIRECT(ADDRESS((ROW()-1)*3+1, 4))</f>
        <v>15000</v>
      </c>
      <c r="R28">
        <f t="shared" ca="1" si="2"/>
        <v>14857.666666666666</v>
      </c>
      <c r="S28">
        <f t="shared" ca="1" si="3"/>
        <v>3</v>
      </c>
      <c r="T28">
        <f t="shared" ca="1" si="4"/>
        <v>0</v>
      </c>
      <c r="U28">
        <f t="shared" ca="1" si="5"/>
        <v>32044</v>
      </c>
      <c r="V28">
        <f t="shared" ca="1" si="6"/>
        <v>283.33333333333331</v>
      </c>
      <c r="W28">
        <f t="shared" ca="1" si="7"/>
        <v>0</v>
      </c>
      <c r="X28">
        <f t="shared" ca="1" si="8"/>
        <v>32327.333333333332</v>
      </c>
      <c r="AJ28" t="s">
        <v>22</v>
      </c>
      <c r="AK28" t="s">
        <v>8</v>
      </c>
      <c r="AL28" t="s">
        <v>11</v>
      </c>
      <c r="AN28">
        <v>337070</v>
      </c>
      <c r="AP28">
        <v>0</v>
      </c>
      <c r="AQ28">
        <v>23123</v>
      </c>
      <c r="AR28">
        <v>10718</v>
      </c>
      <c r="AS28">
        <v>8934</v>
      </c>
      <c r="AT28">
        <f t="shared" si="0"/>
        <v>33841</v>
      </c>
    </row>
    <row r="29" spans="1:56" x14ac:dyDescent="0.3">
      <c r="A29" t="s">
        <v>23</v>
      </c>
      <c r="B29" t="s">
        <v>10</v>
      </c>
      <c r="C29" t="s">
        <v>9</v>
      </c>
      <c r="D29">
        <v>39000</v>
      </c>
      <c r="E29">
        <v>42481</v>
      </c>
      <c r="F29">
        <v>2</v>
      </c>
      <c r="G29">
        <v>0</v>
      </c>
      <c r="H29">
        <v>39949</v>
      </c>
      <c r="I29">
        <v>1001</v>
      </c>
      <c r="J29">
        <v>0</v>
      </c>
      <c r="K29">
        <f t="shared" si="1"/>
        <v>40950</v>
      </c>
      <c r="N29" t="str" cm="1">
        <f t="array" aca="1" ref="N29" ca="1">INDIRECT(ADDRESS((ROW()-1)*3+1, 1))</f>
        <v>2205ad14-4ae1-45f2-8b71-d0c32395ba31</v>
      </c>
      <c r="O29" t="str" cm="1">
        <f t="array" aca="1" ref="O29" ca="1">INDIRECT(ADDRESS((ROW()-1)*3+1, 2))</f>
        <v>deepseek-v3-241226</v>
      </c>
      <c r="P29" t="str" cm="1">
        <f t="array" aca="1" ref="P29" ca="1">INDIRECT(ADDRESS((ROW()-1)*3+1, 3))</f>
        <v>diff</v>
      </c>
      <c r="Q29" cm="1">
        <f t="array" aca="1" ref="Q29" ca="1">INDIRECT(ADDRESS((ROW()-1)*3+1, 4))</f>
        <v>23000</v>
      </c>
      <c r="R29">
        <f t="shared" ca="1" si="2"/>
        <v>11208.666666666666</v>
      </c>
      <c r="S29">
        <f t="shared" ca="1" si="3"/>
        <v>2</v>
      </c>
      <c r="T29">
        <f t="shared" ca="1" si="4"/>
        <v>0</v>
      </c>
      <c r="U29">
        <f t="shared" ca="1" si="5"/>
        <v>29292</v>
      </c>
      <c r="V29">
        <f t="shared" ca="1" si="6"/>
        <v>189</v>
      </c>
      <c r="W29">
        <f t="shared" ca="1" si="7"/>
        <v>0</v>
      </c>
      <c r="X29">
        <f t="shared" ca="1" si="8"/>
        <v>29481</v>
      </c>
      <c r="AJ29" t="s">
        <v>22</v>
      </c>
      <c r="AK29" t="s">
        <v>10</v>
      </c>
      <c r="AL29" t="s">
        <v>11</v>
      </c>
      <c r="AN29">
        <v>50056</v>
      </c>
      <c r="AP29">
        <v>0</v>
      </c>
      <c r="AQ29">
        <v>23121</v>
      </c>
      <c r="AR29">
        <v>1315</v>
      </c>
      <c r="AS29">
        <v>0</v>
      </c>
      <c r="AT29">
        <f t="shared" si="0"/>
        <v>24436</v>
      </c>
    </row>
    <row r="30" spans="1:56" x14ac:dyDescent="0.3">
      <c r="A30" t="s">
        <v>23</v>
      </c>
      <c r="B30" t="s">
        <v>10</v>
      </c>
      <c r="C30" t="s">
        <v>9</v>
      </c>
      <c r="D30">
        <v>39000</v>
      </c>
      <c r="E30">
        <v>46749</v>
      </c>
      <c r="F30">
        <v>2</v>
      </c>
      <c r="G30">
        <v>0</v>
      </c>
      <c r="H30">
        <v>39949</v>
      </c>
      <c r="I30">
        <v>1282</v>
      </c>
      <c r="J30">
        <v>0</v>
      </c>
      <c r="K30">
        <f t="shared" si="1"/>
        <v>41231</v>
      </c>
      <c r="N30" t="str" cm="1">
        <f t="array" aca="1" ref="N30" ca="1">INDIRECT(ADDRESS((ROW()-1)*3+1, 1))</f>
        <v>2205ad14-4ae1-45f2-8b71-d0c32395ba31</v>
      </c>
      <c r="O30" t="str" cm="1">
        <f t="array" aca="1" ref="O30" ca="1">INDIRECT(ADDRESS((ROW()-1)*3+1, 2))</f>
        <v>deepseek-v3-241226</v>
      </c>
      <c r="P30" t="str" cm="1">
        <f t="array" aca="1" ref="P30" ca="1">INDIRECT(ADDRESS((ROW()-1)*3+1, 3))</f>
        <v>diff</v>
      </c>
      <c r="Q30" cm="1">
        <f t="array" aca="1" ref="Q30" ca="1">INDIRECT(ADDRESS((ROW()-1)*3+1, 4))</f>
        <v>31000</v>
      </c>
      <c r="R30">
        <f t="shared" ca="1" si="2"/>
        <v>10976</v>
      </c>
      <c r="S30">
        <f t="shared" ca="1" si="3"/>
        <v>2</v>
      </c>
      <c r="T30">
        <f t="shared" ca="1" si="4"/>
        <v>0</v>
      </c>
      <c r="U30">
        <f t="shared" ca="1" si="5"/>
        <v>29340</v>
      </c>
      <c r="V30">
        <f t="shared" ca="1" si="6"/>
        <v>188.66666666666666</v>
      </c>
      <c r="W30">
        <f t="shared" ca="1" si="7"/>
        <v>0</v>
      </c>
      <c r="X30">
        <f t="shared" ca="1" si="8"/>
        <v>29528.666666666668</v>
      </c>
      <c r="AJ30" t="s">
        <v>22</v>
      </c>
      <c r="AK30" t="s">
        <v>10</v>
      </c>
      <c r="AL30" t="s">
        <v>11</v>
      </c>
      <c r="AN30">
        <v>95788</v>
      </c>
      <c r="AP30">
        <v>0</v>
      </c>
      <c r="AQ30">
        <v>23121</v>
      </c>
      <c r="AR30">
        <v>2822</v>
      </c>
      <c r="AS30">
        <v>0</v>
      </c>
      <c r="AT30">
        <f t="shared" si="0"/>
        <v>25943</v>
      </c>
    </row>
    <row r="31" spans="1:56" x14ac:dyDescent="0.3">
      <c r="A31" t="s">
        <v>23</v>
      </c>
      <c r="B31" t="s">
        <v>10</v>
      </c>
      <c r="C31" t="s">
        <v>9</v>
      </c>
      <c r="D31">
        <v>39000</v>
      </c>
      <c r="E31">
        <v>14057</v>
      </c>
      <c r="F31">
        <v>2</v>
      </c>
      <c r="G31">
        <v>0</v>
      </c>
      <c r="H31">
        <v>39949</v>
      </c>
      <c r="I31">
        <v>221</v>
      </c>
      <c r="J31">
        <v>0</v>
      </c>
      <c r="K31">
        <f t="shared" si="1"/>
        <v>40170</v>
      </c>
      <c r="N31" t="str" cm="1">
        <f t="array" aca="1" ref="N31" ca="1">INDIRECT(ADDRESS((ROW()-1)*3+1, 1))</f>
        <v>2205ad14-4ae1-45f2-8b71-d0c32395ba31</v>
      </c>
      <c r="O31" t="str" cm="1">
        <f t="array" aca="1" ref="O31" ca="1">INDIRECT(ADDRESS((ROW()-1)*3+1, 2))</f>
        <v>deepseek-v3-241226</v>
      </c>
      <c r="P31" t="str" cm="1">
        <f t="array" aca="1" ref="P31" ca="1">INDIRECT(ADDRESS((ROW()-1)*3+1, 3))</f>
        <v>diff</v>
      </c>
      <c r="Q31" cm="1">
        <f t="array" aca="1" ref="Q31" ca="1">INDIRECT(ADDRESS((ROW()-1)*3+1, 4))</f>
        <v>39000</v>
      </c>
      <c r="R31">
        <f t="shared" ca="1" si="2"/>
        <v>8165</v>
      </c>
      <c r="S31">
        <f t="shared" ca="1" si="3"/>
        <v>1</v>
      </c>
      <c r="T31">
        <f t="shared" ca="1" si="4"/>
        <v>0</v>
      </c>
      <c r="U31">
        <f t="shared" ca="1" si="5"/>
        <v>26652</v>
      </c>
      <c r="V31">
        <f t="shared" ca="1" si="6"/>
        <v>94</v>
      </c>
      <c r="W31">
        <f t="shared" ca="1" si="7"/>
        <v>0</v>
      </c>
      <c r="X31">
        <f t="shared" ca="1" si="8"/>
        <v>26746</v>
      </c>
      <c r="AJ31" t="s">
        <v>22</v>
      </c>
      <c r="AK31" t="s">
        <v>10</v>
      </c>
      <c r="AL31" t="s">
        <v>11</v>
      </c>
      <c r="AN31">
        <v>49048</v>
      </c>
      <c r="AP31">
        <v>0</v>
      </c>
      <c r="AQ31">
        <v>23121</v>
      </c>
      <c r="AR31">
        <v>1305</v>
      </c>
      <c r="AS31">
        <v>0</v>
      </c>
      <c r="AT31">
        <f t="shared" si="0"/>
        <v>24426</v>
      </c>
    </row>
    <row r="32" spans="1:56" x14ac:dyDescent="0.3">
      <c r="A32" t="s">
        <v>18</v>
      </c>
      <c r="B32" t="s">
        <v>8</v>
      </c>
      <c r="C32" t="s">
        <v>9</v>
      </c>
      <c r="D32">
        <v>7000</v>
      </c>
      <c r="E32">
        <v>679022</v>
      </c>
      <c r="F32">
        <v>6</v>
      </c>
      <c r="G32">
        <v>0</v>
      </c>
      <c r="H32">
        <v>36317</v>
      </c>
      <c r="I32">
        <v>21967</v>
      </c>
      <c r="J32">
        <v>19152</v>
      </c>
      <c r="K32">
        <f t="shared" si="1"/>
        <v>58284</v>
      </c>
      <c r="N32" t="str" cm="1">
        <f t="array" aca="1" ref="N32" ca="1">INDIRECT(ADDRESS((ROW()-1)*3+1, 1))</f>
        <v>3ba23f98-14d7-4107-9c7f-b59c607ac505</v>
      </c>
      <c r="O32" t="str" cm="1">
        <f t="array" aca="1" ref="O32" ca="1">INDIRECT(ADDRESS((ROW()-1)*3+1, 2))</f>
        <v>deepseek-r1-250120</v>
      </c>
      <c r="P32" t="str" cm="1">
        <f t="array" aca="1" ref="P32" ca="1">INDIRECT(ADDRESS((ROW()-1)*3+1, 3))</f>
        <v>diff</v>
      </c>
      <c r="Q32" cm="1">
        <f t="array" aca="1" ref="Q32" ca="1">INDIRECT(ADDRESS((ROW()-1)*3+1, 4))</f>
        <v>7000</v>
      </c>
      <c r="R32">
        <f t="shared" ca="1" si="2"/>
        <v>801608</v>
      </c>
      <c r="S32">
        <f t="shared" ca="1" si="3"/>
        <v>5</v>
      </c>
      <c r="T32">
        <f t="shared" ca="1" si="4"/>
        <v>0</v>
      </c>
      <c r="U32">
        <f t="shared" ca="1" si="5"/>
        <v>28260</v>
      </c>
      <c r="V32">
        <f t="shared" ca="1" si="6"/>
        <v>25663</v>
      </c>
      <c r="W32">
        <f t="shared" ca="1" si="7"/>
        <v>23848.666666666668</v>
      </c>
      <c r="X32">
        <f t="shared" ca="1" si="8"/>
        <v>53923</v>
      </c>
      <c r="AJ32" t="s">
        <v>19</v>
      </c>
      <c r="AK32" t="s">
        <v>8</v>
      </c>
      <c r="AL32" t="s">
        <v>11</v>
      </c>
      <c r="AN32">
        <v>45454</v>
      </c>
      <c r="AP32">
        <v>0</v>
      </c>
      <c r="AQ32">
        <v>21109</v>
      </c>
      <c r="AR32">
        <v>1415</v>
      </c>
      <c r="AS32">
        <v>824</v>
      </c>
      <c r="AT32">
        <f t="shared" si="0"/>
        <v>22524</v>
      </c>
    </row>
    <row r="33" spans="1:46" x14ac:dyDescent="0.3">
      <c r="A33" t="s">
        <v>18</v>
      </c>
      <c r="B33" t="s">
        <v>8</v>
      </c>
      <c r="C33" t="s">
        <v>9</v>
      </c>
      <c r="D33">
        <v>7000</v>
      </c>
      <c r="E33">
        <v>819287</v>
      </c>
      <c r="F33">
        <v>6</v>
      </c>
      <c r="G33">
        <v>0</v>
      </c>
      <c r="H33">
        <v>36054</v>
      </c>
      <c r="I33">
        <v>26107</v>
      </c>
      <c r="J33">
        <v>23558</v>
      </c>
      <c r="K33">
        <f t="shared" si="1"/>
        <v>62161</v>
      </c>
      <c r="N33" t="str" cm="1">
        <f t="array" aca="1" ref="N33" ca="1">INDIRECT(ADDRESS((ROW()-1)*3+1, 1))</f>
        <v>3ba23f98-14d7-4107-9c7f-b59c607ac505</v>
      </c>
      <c r="O33" t="str" cm="1">
        <f t="array" aca="1" ref="O33" ca="1">INDIRECT(ADDRESS((ROW()-1)*3+1, 2))</f>
        <v>deepseek-r1-250120</v>
      </c>
      <c r="P33" t="str" cm="1">
        <f t="array" aca="1" ref="P33" ca="1">INDIRECT(ADDRESS((ROW()-1)*3+1, 3))</f>
        <v>diff</v>
      </c>
      <c r="Q33" cm="1">
        <f t="array" aca="1" ref="Q33" ca="1">INDIRECT(ADDRESS((ROW()-1)*3+1, 4))</f>
        <v>15000</v>
      </c>
      <c r="R33">
        <f t="shared" ca="1" si="2"/>
        <v>384751</v>
      </c>
      <c r="S33">
        <f t="shared" ca="1" si="3"/>
        <v>3</v>
      </c>
      <c r="T33">
        <f t="shared" ca="1" si="4"/>
        <v>0</v>
      </c>
      <c r="U33">
        <f t="shared" ca="1" si="5"/>
        <v>27030</v>
      </c>
      <c r="V33">
        <f t="shared" ca="1" si="6"/>
        <v>12377</v>
      </c>
      <c r="W33">
        <f t="shared" ca="1" si="7"/>
        <v>10822.333333333334</v>
      </c>
      <c r="X33">
        <f t="shared" ca="1" si="8"/>
        <v>39407</v>
      </c>
      <c r="AJ33" t="s">
        <v>19</v>
      </c>
      <c r="AK33" t="s">
        <v>8</v>
      </c>
      <c r="AL33" t="s">
        <v>11</v>
      </c>
      <c r="AN33">
        <v>131199</v>
      </c>
      <c r="AP33">
        <v>0</v>
      </c>
      <c r="AQ33">
        <v>21109</v>
      </c>
      <c r="AR33">
        <v>4083</v>
      </c>
      <c r="AS33">
        <v>3619</v>
      </c>
      <c r="AT33">
        <f t="shared" si="0"/>
        <v>25192</v>
      </c>
    </row>
    <row r="34" spans="1:46" x14ac:dyDescent="0.3">
      <c r="A34" t="s">
        <v>18</v>
      </c>
      <c r="B34" t="s">
        <v>8</v>
      </c>
      <c r="C34" t="s">
        <v>9</v>
      </c>
      <c r="D34">
        <v>7000</v>
      </c>
      <c r="E34">
        <v>783466</v>
      </c>
      <c r="F34">
        <v>6</v>
      </c>
      <c r="G34">
        <v>0</v>
      </c>
      <c r="H34">
        <v>35957</v>
      </c>
      <c r="I34">
        <v>25182</v>
      </c>
      <c r="J34">
        <v>22758</v>
      </c>
      <c r="K34">
        <f t="shared" si="1"/>
        <v>61139</v>
      </c>
      <c r="N34" t="str" cm="1">
        <f t="array" aca="1" ref="N34" ca="1">INDIRECT(ADDRESS((ROW()-1)*3+1, 1))</f>
        <v>3ba23f98-14d7-4107-9c7f-b59c607ac505</v>
      </c>
      <c r="O34" t="str" cm="1">
        <f t="array" aca="1" ref="O34" ca="1">INDIRECT(ADDRESS((ROW()-1)*3+1, 2))</f>
        <v>deepseek-r1-250120</v>
      </c>
      <c r="P34" t="str" cm="1">
        <f t="array" aca="1" ref="P34" ca="1">INDIRECT(ADDRESS((ROW()-1)*3+1, 3))</f>
        <v>diff</v>
      </c>
      <c r="Q34" cm="1">
        <f t="array" aca="1" ref="Q34" ca="1">INDIRECT(ADDRESS((ROW()-1)*3+1, 4))</f>
        <v>23000</v>
      </c>
      <c r="R34">
        <f t="shared" ca="1" si="2"/>
        <v>273970.66666666669</v>
      </c>
      <c r="S34">
        <f t="shared" ca="1" si="3"/>
        <v>2</v>
      </c>
      <c r="T34">
        <f t="shared" ca="1" si="4"/>
        <v>0</v>
      </c>
      <c r="U34">
        <f t="shared" ca="1" si="5"/>
        <v>21737</v>
      </c>
      <c r="V34">
        <f t="shared" ca="1" si="6"/>
        <v>8522</v>
      </c>
      <c r="W34">
        <f t="shared" ca="1" si="7"/>
        <v>7741.333333333333</v>
      </c>
      <c r="X34">
        <f t="shared" ca="1" si="8"/>
        <v>30259</v>
      </c>
      <c r="AJ34" t="s">
        <v>19</v>
      </c>
      <c r="AK34" t="s">
        <v>8</v>
      </c>
      <c r="AL34" t="s">
        <v>11</v>
      </c>
      <c r="AN34">
        <v>48194</v>
      </c>
      <c r="AP34">
        <v>0</v>
      </c>
      <c r="AQ34">
        <v>21109</v>
      </c>
      <c r="AR34">
        <v>1506</v>
      </c>
      <c r="AS34">
        <v>932</v>
      </c>
      <c r="AT34">
        <f t="shared" ref="AT34:AT61" si="19">AQ34+AR34</f>
        <v>22615</v>
      </c>
    </row>
    <row r="35" spans="1:46" x14ac:dyDescent="0.3">
      <c r="A35" t="s">
        <v>18</v>
      </c>
      <c r="B35" t="s">
        <v>8</v>
      </c>
      <c r="C35" t="s">
        <v>9</v>
      </c>
      <c r="D35">
        <v>15000</v>
      </c>
      <c r="E35">
        <v>522977</v>
      </c>
      <c r="F35">
        <v>3</v>
      </c>
      <c r="G35">
        <v>0</v>
      </c>
      <c r="H35">
        <v>34257</v>
      </c>
      <c r="I35">
        <v>16104</v>
      </c>
      <c r="J35">
        <v>15154</v>
      </c>
      <c r="K35">
        <f t="shared" si="1"/>
        <v>50361</v>
      </c>
      <c r="N35" t="str" cm="1">
        <f t="array" aca="1" ref="N35" ca="1">INDIRECT(ADDRESS((ROW()-1)*3+1, 1))</f>
        <v>3ba23f98-14d7-4107-9c7f-b59c607ac505</v>
      </c>
      <c r="O35" t="str" cm="1">
        <f t="array" aca="1" ref="O35" ca="1">INDIRECT(ADDRESS((ROW()-1)*3+1, 2))</f>
        <v>deepseek-r1-250120</v>
      </c>
      <c r="P35" t="str" cm="1">
        <f t="array" aca="1" ref="P35" ca="1">INDIRECT(ADDRESS((ROW()-1)*3+1, 3))</f>
        <v>diff</v>
      </c>
      <c r="Q35" cm="1">
        <f t="array" aca="1" ref="Q35" ca="1">INDIRECT(ADDRESS((ROW()-1)*3+1, 4))</f>
        <v>31000</v>
      </c>
      <c r="R35">
        <f t="shared" ca="1" si="2"/>
        <v>251687.66666666666</v>
      </c>
      <c r="S35">
        <f t="shared" ca="1" si="3"/>
        <v>2</v>
      </c>
      <c r="T35">
        <f t="shared" ca="1" si="4"/>
        <v>0</v>
      </c>
      <c r="U35">
        <f t="shared" ca="1" si="5"/>
        <v>37140.333333333336</v>
      </c>
      <c r="V35">
        <f t="shared" ca="1" si="6"/>
        <v>7668.333333333333</v>
      </c>
      <c r="W35">
        <f t="shared" ca="1" si="7"/>
        <v>7030.666666666667</v>
      </c>
      <c r="X35">
        <f t="shared" ca="1" si="8"/>
        <v>44808.666666666664</v>
      </c>
      <c r="AJ35" t="s">
        <v>19</v>
      </c>
      <c r="AK35" t="s">
        <v>10</v>
      </c>
      <c r="AL35" t="s">
        <v>11</v>
      </c>
      <c r="AN35">
        <v>39641</v>
      </c>
      <c r="AP35">
        <v>0</v>
      </c>
      <c r="AQ35">
        <v>21107</v>
      </c>
      <c r="AR35">
        <v>1100</v>
      </c>
      <c r="AS35">
        <v>0</v>
      </c>
      <c r="AT35">
        <f t="shared" si="19"/>
        <v>22207</v>
      </c>
    </row>
    <row r="36" spans="1:46" x14ac:dyDescent="0.3">
      <c r="A36" t="s">
        <v>18</v>
      </c>
      <c r="B36" t="s">
        <v>8</v>
      </c>
      <c r="C36" t="s">
        <v>9</v>
      </c>
      <c r="D36">
        <v>15000</v>
      </c>
      <c r="E36">
        <v>433607</v>
      </c>
      <c r="F36">
        <v>3</v>
      </c>
      <c r="G36">
        <v>1</v>
      </c>
      <c r="H36">
        <v>34233</v>
      </c>
      <c r="I36">
        <v>13820</v>
      </c>
      <c r="J36">
        <v>12871</v>
      </c>
      <c r="K36">
        <f t="shared" si="1"/>
        <v>48053</v>
      </c>
      <c r="N36" t="str" cm="1">
        <f t="array" aca="1" ref="N36" ca="1">INDIRECT(ADDRESS((ROW()-1)*3+1, 1))</f>
        <v>3ba23f98-14d7-4107-9c7f-b59c607ac505</v>
      </c>
      <c r="O36" t="str" cm="1">
        <f t="array" aca="1" ref="O36" ca="1">INDIRECT(ADDRESS((ROW()-1)*3+1, 2))</f>
        <v>deepseek-r1-250120</v>
      </c>
      <c r="P36" t="str" cm="1">
        <f t="array" aca="1" ref="P36" ca="1">INDIRECT(ADDRESS((ROW()-1)*3+1, 3))</f>
        <v>diff</v>
      </c>
      <c r="Q36" cm="1">
        <f t="array" aca="1" ref="Q36" ca="1">INDIRECT(ADDRESS((ROW()-1)*3+1, 4))</f>
        <v>39000</v>
      </c>
      <c r="R36">
        <f t="shared" ca="1" si="2"/>
        <v>233767.66666666666</v>
      </c>
      <c r="S36">
        <f t="shared" ca="1" si="3"/>
        <v>1</v>
      </c>
      <c r="T36">
        <f t="shared" ca="1" si="4"/>
        <v>0</v>
      </c>
      <c r="U36">
        <f t="shared" ca="1" si="5"/>
        <v>22323</v>
      </c>
      <c r="V36">
        <f t="shared" ca="1" si="6"/>
        <v>7268.333333333333</v>
      </c>
      <c r="W36">
        <f t="shared" ca="1" si="7"/>
        <v>6722.666666666667</v>
      </c>
      <c r="X36">
        <f t="shared" ca="1" si="8"/>
        <v>29591.333333333332</v>
      </c>
      <c r="AJ36" t="s">
        <v>19</v>
      </c>
      <c r="AK36" t="s">
        <v>10</v>
      </c>
      <c r="AL36" t="s">
        <v>11</v>
      </c>
      <c r="AN36">
        <v>24683</v>
      </c>
      <c r="AP36">
        <v>0</v>
      </c>
      <c r="AQ36">
        <v>21107</v>
      </c>
      <c r="AR36">
        <v>599</v>
      </c>
      <c r="AS36">
        <v>0</v>
      </c>
      <c r="AT36">
        <f t="shared" si="19"/>
        <v>21706</v>
      </c>
    </row>
    <row r="37" spans="1:46" x14ac:dyDescent="0.3">
      <c r="A37" t="s">
        <v>18</v>
      </c>
      <c r="B37" t="s">
        <v>8</v>
      </c>
      <c r="C37" t="s">
        <v>9</v>
      </c>
      <c r="D37">
        <v>15000</v>
      </c>
      <c r="E37">
        <v>322392</v>
      </c>
      <c r="F37">
        <v>3</v>
      </c>
      <c r="G37">
        <v>1</v>
      </c>
      <c r="H37">
        <v>34288</v>
      </c>
      <c r="I37">
        <v>9645</v>
      </c>
      <c r="J37">
        <v>8579</v>
      </c>
      <c r="K37">
        <f t="shared" si="1"/>
        <v>43933</v>
      </c>
      <c r="N37" t="str" cm="1">
        <f t="array" aca="1" ref="N37" ca="1">INDIRECT(ADDRESS((ROW()-1)*3+1, 1))</f>
        <v>3ba23f98-14d7-4107-9c7f-b59c607ac505</v>
      </c>
      <c r="O37" t="str" cm="1">
        <f t="array" aca="1" ref="O37" ca="1">INDIRECT(ADDRESS((ROW()-1)*3+1, 2))</f>
        <v>deepseek-v3-241226</v>
      </c>
      <c r="P37" t="str" cm="1">
        <f t="array" aca="1" ref="P37" ca="1">INDIRECT(ADDRESS((ROW()-1)*3+1, 3))</f>
        <v>diff</v>
      </c>
      <c r="Q37" cm="1">
        <f t="array" aca="1" ref="Q37" ca="1">INDIRECT(ADDRESS((ROW()-1)*3+1, 4))</f>
        <v>7000</v>
      </c>
      <c r="R37">
        <f t="shared" ca="1" si="2"/>
        <v>21765.666666666668</v>
      </c>
      <c r="S37">
        <f t="shared" ca="1" si="3"/>
        <v>5</v>
      </c>
      <c r="T37">
        <f t="shared" ca="1" si="4"/>
        <v>0</v>
      </c>
      <c r="U37">
        <f t="shared" ca="1" si="5"/>
        <v>27396</v>
      </c>
      <c r="V37">
        <f t="shared" ca="1" si="6"/>
        <v>404.66666666666669</v>
      </c>
      <c r="W37">
        <f t="shared" ca="1" si="7"/>
        <v>0</v>
      </c>
      <c r="X37">
        <f t="shared" ca="1" si="8"/>
        <v>27800.666666666668</v>
      </c>
      <c r="AJ37" t="s">
        <v>19</v>
      </c>
      <c r="AK37" t="s">
        <v>10</v>
      </c>
      <c r="AL37" t="s">
        <v>11</v>
      </c>
      <c r="AN37">
        <v>22243</v>
      </c>
      <c r="AP37">
        <v>0</v>
      </c>
      <c r="AQ37">
        <v>21107</v>
      </c>
      <c r="AR37">
        <v>640</v>
      </c>
      <c r="AS37">
        <v>0</v>
      </c>
      <c r="AT37">
        <f t="shared" si="19"/>
        <v>21747</v>
      </c>
    </row>
    <row r="38" spans="1:46" x14ac:dyDescent="0.3">
      <c r="A38" t="s">
        <v>18</v>
      </c>
      <c r="B38" t="s">
        <v>8</v>
      </c>
      <c r="C38" t="s">
        <v>9</v>
      </c>
      <c r="D38">
        <v>23000</v>
      </c>
      <c r="E38">
        <v>335323</v>
      </c>
      <c r="F38">
        <v>2</v>
      </c>
      <c r="G38">
        <v>0</v>
      </c>
      <c r="H38">
        <v>31238</v>
      </c>
      <c r="I38">
        <v>10160</v>
      </c>
      <c r="J38">
        <v>9657</v>
      </c>
      <c r="K38">
        <f t="shared" si="1"/>
        <v>41398</v>
      </c>
      <c r="N38" t="str" cm="1">
        <f t="array" aca="1" ref="N38" ca="1">INDIRECT(ADDRESS((ROW()-1)*3+1, 1))</f>
        <v>3ba23f98-14d7-4107-9c7f-b59c607ac505</v>
      </c>
      <c r="O38" t="str" cm="1">
        <f t="array" aca="1" ref="O38" ca="1">INDIRECT(ADDRESS((ROW()-1)*3+1, 2))</f>
        <v>deepseek-v3-241226</v>
      </c>
      <c r="P38" t="str" cm="1">
        <f t="array" aca="1" ref="P38" ca="1">INDIRECT(ADDRESS((ROW()-1)*3+1, 3))</f>
        <v>diff</v>
      </c>
      <c r="Q38" cm="1">
        <f t="array" aca="1" ref="Q38" ca="1">INDIRECT(ADDRESS((ROW()-1)*3+1, 4))</f>
        <v>15000</v>
      </c>
      <c r="R38">
        <f t="shared" ca="1" si="2"/>
        <v>81780</v>
      </c>
      <c r="S38">
        <f t="shared" ca="1" si="3"/>
        <v>3</v>
      </c>
      <c r="T38">
        <f t="shared" ca="1" si="4"/>
        <v>0</v>
      </c>
      <c r="U38">
        <f t="shared" ca="1" si="5"/>
        <v>27326</v>
      </c>
      <c r="V38">
        <f t="shared" ca="1" si="6"/>
        <v>1922.3333333333333</v>
      </c>
      <c r="W38">
        <f t="shared" ca="1" si="7"/>
        <v>0</v>
      </c>
      <c r="X38">
        <f t="shared" ca="1" si="8"/>
        <v>29248.333333333332</v>
      </c>
      <c r="AJ38" t="s">
        <v>21</v>
      </c>
      <c r="AK38" t="s">
        <v>8</v>
      </c>
      <c r="AL38" t="s">
        <v>11</v>
      </c>
      <c r="AN38">
        <v>76185</v>
      </c>
      <c r="AP38">
        <v>0</v>
      </c>
      <c r="AQ38">
        <v>20844</v>
      </c>
      <c r="AR38">
        <v>2237</v>
      </c>
      <c r="AS38">
        <v>1049</v>
      </c>
      <c r="AT38">
        <f t="shared" si="19"/>
        <v>23081</v>
      </c>
    </row>
    <row r="39" spans="1:46" x14ac:dyDescent="0.3">
      <c r="A39" t="s">
        <v>18</v>
      </c>
      <c r="B39" t="s">
        <v>8</v>
      </c>
      <c r="C39" t="s">
        <v>9</v>
      </c>
      <c r="D39">
        <v>23000</v>
      </c>
      <c r="E39">
        <v>255165</v>
      </c>
      <c r="F39">
        <v>2</v>
      </c>
      <c r="G39">
        <v>0</v>
      </c>
      <c r="H39">
        <v>31475</v>
      </c>
      <c r="I39">
        <v>7688</v>
      </c>
      <c r="J39">
        <v>7204</v>
      </c>
      <c r="K39">
        <f t="shared" si="1"/>
        <v>39163</v>
      </c>
      <c r="N39" t="str" cm="1">
        <f t="array" aca="1" ref="N39" ca="1">INDIRECT(ADDRESS((ROW()-1)*3+1, 1))</f>
        <v>3ba23f98-14d7-4107-9c7f-b59c607ac505</v>
      </c>
      <c r="O39" t="str" cm="1">
        <f t="array" aca="1" ref="O39" ca="1">INDIRECT(ADDRESS((ROW()-1)*3+1, 2))</f>
        <v>deepseek-v3-241226</v>
      </c>
      <c r="P39" t="str" cm="1">
        <f t="array" aca="1" ref="P39" ca="1">INDIRECT(ADDRESS((ROW()-1)*3+1, 3))</f>
        <v>diff</v>
      </c>
      <c r="Q39" cm="1">
        <f t="array" aca="1" ref="Q39" ca="1">INDIRECT(ADDRESS((ROW()-1)*3+1, 4))</f>
        <v>23000</v>
      </c>
      <c r="R39">
        <f t="shared" ca="1" si="2"/>
        <v>12909</v>
      </c>
      <c r="S39">
        <f t="shared" ca="1" si="3"/>
        <v>2</v>
      </c>
      <c r="T39">
        <f t="shared" ca="1" si="4"/>
        <v>0</v>
      </c>
      <c r="U39">
        <f t="shared" ca="1" si="5"/>
        <v>21544</v>
      </c>
      <c r="V39">
        <f t="shared" ca="1" si="6"/>
        <v>220.33333333333334</v>
      </c>
      <c r="W39">
        <f t="shared" ca="1" si="7"/>
        <v>0</v>
      </c>
      <c r="X39">
        <f t="shared" ca="1" si="8"/>
        <v>21764.333333333332</v>
      </c>
      <c r="AJ39" t="s">
        <v>21</v>
      </c>
      <c r="AK39" t="s">
        <v>8</v>
      </c>
      <c r="AL39" t="s">
        <v>11</v>
      </c>
      <c r="AN39">
        <v>173160</v>
      </c>
      <c r="AP39">
        <v>0</v>
      </c>
      <c r="AQ39">
        <v>20844</v>
      </c>
      <c r="AR39">
        <v>5382</v>
      </c>
      <c r="AS39">
        <v>3979</v>
      </c>
      <c r="AT39">
        <f t="shared" si="19"/>
        <v>26226</v>
      </c>
    </row>
    <row r="40" spans="1:46" x14ac:dyDescent="0.3">
      <c r="A40" t="s">
        <v>18</v>
      </c>
      <c r="B40" t="s">
        <v>8</v>
      </c>
      <c r="C40" t="s">
        <v>9</v>
      </c>
      <c r="D40">
        <v>23000</v>
      </c>
      <c r="E40">
        <v>399101</v>
      </c>
      <c r="F40">
        <v>2</v>
      </c>
      <c r="G40">
        <v>0</v>
      </c>
      <c r="H40">
        <v>31652</v>
      </c>
      <c r="I40">
        <v>12540</v>
      </c>
      <c r="J40">
        <v>11443</v>
      </c>
      <c r="K40">
        <f t="shared" si="1"/>
        <v>44192</v>
      </c>
      <c r="N40" t="str" cm="1">
        <f t="array" aca="1" ref="N40" ca="1">INDIRECT(ADDRESS((ROW()-1)*3+1, 1))</f>
        <v>3ba23f98-14d7-4107-9c7f-b59c607ac505</v>
      </c>
      <c r="O40" t="str" cm="1">
        <f t="array" aca="1" ref="O40" ca="1">INDIRECT(ADDRESS((ROW()-1)*3+1, 2))</f>
        <v>deepseek-v3-241226</v>
      </c>
      <c r="P40" t="str" cm="1">
        <f t="array" aca="1" ref="P40" ca="1">INDIRECT(ADDRESS((ROW()-1)*3+1, 3))</f>
        <v>diff</v>
      </c>
      <c r="Q40" cm="1">
        <f t="array" aca="1" ref="Q40" ca="1">INDIRECT(ADDRESS((ROW()-1)*3+1, 4))</f>
        <v>31000</v>
      </c>
      <c r="R40">
        <f t="shared" ca="1" si="2"/>
        <v>41960.333333333336</v>
      </c>
      <c r="S40">
        <f t="shared" ca="1" si="3"/>
        <v>2</v>
      </c>
      <c r="T40">
        <f t="shared" ca="1" si="4"/>
        <v>0.33333333333333331</v>
      </c>
      <c r="U40">
        <f t="shared" ca="1" si="5"/>
        <v>37136</v>
      </c>
      <c r="V40">
        <f t="shared" ca="1" si="6"/>
        <v>816.66666666666663</v>
      </c>
      <c r="W40">
        <f t="shared" ca="1" si="7"/>
        <v>0</v>
      </c>
      <c r="X40">
        <f t="shared" ca="1" si="8"/>
        <v>37952.666666666664</v>
      </c>
      <c r="AJ40" t="s">
        <v>21</v>
      </c>
      <c r="AK40" t="s">
        <v>8</v>
      </c>
      <c r="AL40" t="s">
        <v>11</v>
      </c>
      <c r="AN40">
        <v>118802</v>
      </c>
      <c r="AP40">
        <v>0</v>
      </c>
      <c r="AQ40">
        <v>20844</v>
      </c>
      <c r="AR40">
        <v>3592</v>
      </c>
      <c r="AS40">
        <v>2287</v>
      </c>
      <c r="AT40">
        <f t="shared" si="19"/>
        <v>24436</v>
      </c>
    </row>
    <row r="41" spans="1:46" x14ac:dyDescent="0.3">
      <c r="A41" t="s">
        <v>18</v>
      </c>
      <c r="B41" t="s">
        <v>8</v>
      </c>
      <c r="C41" t="s">
        <v>9</v>
      </c>
      <c r="D41">
        <v>31000</v>
      </c>
      <c r="E41">
        <v>284124</v>
      </c>
      <c r="F41">
        <v>2</v>
      </c>
      <c r="G41">
        <v>0</v>
      </c>
      <c r="H41">
        <v>31352</v>
      </c>
      <c r="I41">
        <v>8549</v>
      </c>
      <c r="J41">
        <v>7927</v>
      </c>
      <c r="K41">
        <f t="shared" si="1"/>
        <v>39901</v>
      </c>
      <c r="N41" t="str" cm="1">
        <f t="array" aca="1" ref="N41" ca="1">INDIRECT(ADDRESS((ROW()-1)*3+1, 1))</f>
        <v>3ba23f98-14d7-4107-9c7f-b59c607ac505</v>
      </c>
      <c r="O41" t="str" cm="1">
        <f t="array" aca="1" ref="O41" ca="1">INDIRECT(ADDRESS((ROW()-1)*3+1, 2))</f>
        <v>deepseek-v3-241226</v>
      </c>
      <c r="P41" t="str" cm="1">
        <f t="array" aca="1" ref="P41" ca="1">INDIRECT(ADDRESS((ROW()-1)*3+1, 3))</f>
        <v>diff</v>
      </c>
      <c r="Q41" cm="1">
        <f t="array" aca="1" ref="Q41" ca="1">INDIRECT(ADDRESS((ROW()-1)*3+1, 4))</f>
        <v>39000</v>
      </c>
      <c r="R41">
        <f t="shared" ca="1" si="2"/>
        <v>14825.666666666666</v>
      </c>
      <c r="S41">
        <f t="shared" ca="1" si="3"/>
        <v>1</v>
      </c>
      <c r="T41">
        <f t="shared" ca="1" si="4"/>
        <v>0</v>
      </c>
      <c r="U41">
        <f t="shared" ca="1" si="5"/>
        <v>22321</v>
      </c>
      <c r="V41">
        <f t="shared" ca="1" si="6"/>
        <v>302.66666666666669</v>
      </c>
      <c r="W41">
        <f t="shared" ca="1" si="7"/>
        <v>0</v>
      </c>
      <c r="X41">
        <f t="shared" ca="1" si="8"/>
        <v>22623.666666666668</v>
      </c>
      <c r="AJ41" t="s">
        <v>21</v>
      </c>
      <c r="AK41" t="s">
        <v>10</v>
      </c>
      <c r="AL41" t="s">
        <v>11</v>
      </c>
      <c r="AN41">
        <v>130766</v>
      </c>
      <c r="AP41">
        <v>0</v>
      </c>
      <c r="AQ41">
        <v>20842</v>
      </c>
      <c r="AR41">
        <v>4096</v>
      </c>
      <c r="AS41">
        <v>0</v>
      </c>
      <c r="AT41">
        <f t="shared" si="19"/>
        <v>24938</v>
      </c>
    </row>
    <row r="42" spans="1:46" x14ac:dyDescent="0.3">
      <c r="A42" t="s">
        <v>18</v>
      </c>
      <c r="B42" t="s">
        <v>8</v>
      </c>
      <c r="C42" t="s">
        <v>9</v>
      </c>
      <c r="D42">
        <v>31000</v>
      </c>
      <c r="E42">
        <v>98294</v>
      </c>
      <c r="F42">
        <v>2</v>
      </c>
      <c r="G42">
        <v>1</v>
      </c>
      <c r="H42">
        <v>31486</v>
      </c>
      <c r="I42">
        <v>2846</v>
      </c>
      <c r="J42">
        <v>2211</v>
      </c>
      <c r="K42">
        <f t="shared" si="1"/>
        <v>34332</v>
      </c>
      <c r="N42" t="str" cm="1">
        <f t="array" aca="1" ref="N42" ca="1">INDIRECT(ADDRESS((ROW()-1)*3+1, 1))</f>
        <v>5a52d2e0-7219-40f9-aaf5-c3c51cc201c5</v>
      </c>
      <c r="O42" t="str" cm="1">
        <f t="array" aca="1" ref="O42" ca="1">INDIRECT(ADDRESS((ROW()-1)*3+1, 2))</f>
        <v>deepseek-r1-250120</v>
      </c>
      <c r="P42" t="str" cm="1">
        <f t="array" aca="1" ref="P42" ca="1">INDIRECT(ADDRESS((ROW()-1)*3+1, 3))</f>
        <v>diff</v>
      </c>
      <c r="Q42" cm="1">
        <f t="array" aca="1" ref="Q42" ca="1">INDIRECT(ADDRESS((ROW()-1)*3+1, 4))</f>
        <v>7000</v>
      </c>
      <c r="R42">
        <f t="shared" ca="1" si="2"/>
        <v>1027488.6666666666</v>
      </c>
      <c r="S42">
        <f t="shared" ca="1" si="3"/>
        <v>6</v>
      </c>
      <c r="T42">
        <f t="shared" ca="1" si="4"/>
        <v>0.33333333333333331</v>
      </c>
      <c r="U42">
        <f t="shared" ca="1" si="5"/>
        <v>31900</v>
      </c>
      <c r="V42">
        <f t="shared" ca="1" si="6"/>
        <v>32179.333333333332</v>
      </c>
      <c r="W42">
        <f t="shared" ca="1" si="7"/>
        <v>28921.666666666668</v>
      </c>
      <c r="X42">
        <f t="shared" ca="1" si="8"/>
        <v>64079.333333333336</v>
      </c>
      <c r="AJ42" t="s">
        <v>21</v>
      </c>
      <c r="AK42" t="s">
        <v>10</v>
      </c>
      <c r="AL42" t="s">
        <v>11</v>
      </c>
      <c r="AN42">
        <v>45885</v>
      </c>
      <c r="AP42">
        <v>0</v>
      </c>
      <c r="AQ42">
        <v>20842</v>
      </c>
      <c r="AR42">
        <v>1335</v>
      </c>
      <c r="AS42">
        <v>0</v>
      </c>
      <c r="AT42">
        <f t="shared" si="19"/>
        <v>22177</v>
      </c>
    </row>
    <row r="43" spans="1:46" x14ac:dyDescent="0.3">
      <c r="A43" t="s">
        <v>18</v>
      </c>
      <c r="B43" t="s">
        <v>8</v>
      </c>
      <c r="C43" t="s">
        <v>9</v>
      </c>
      <c r="D43">
        <v>31000</v>
      </c>
      <c r="E43">
        <v>266777</v>
      </c>
      <c r="F43">
        <v>2</v>
      </c>
      <c r="G43">
        <v>0</v>
      </c>
      <c r="H43">
        <v>31285</v>
      </c>
      <c r="I43">
        <v>8232</v>
      </c>
      <c r="J43">
        <v>7656</v>
      </c>
      <c r="K43">
        <f t="shared" si="1"/>
        <v>39517</v>
      </c>
      <c r="N43" t="str" cm="1">
        <f t="array" aca="1" ref="N43" ca="1">INDIRECT(ADDRESS((ROW()-1)*3+1, 1))</f>
        <v>5a52d2e0-7219-40f9-aaf5-c3c51cc201c5</v>
      </c>
      <c r="O43" t="str" cm="1">
        <f t="array" aca="1" ref="O43" ca="1">INDIRECT(ADDRESS((ROW()-1)*3+1, 2))</f>
        <v>deepseek-r1-250120</v>
      </c>
      <c r="P43" t="str" cm="1">
        <f t="array" aca="1" ref="P43" ca="1">INDIRECT(ADDRESS((ROW()-1)*3+1, 3))</f>
        <v>diff</v>
      </c>
      <c r="Q43" cm="1">
        <f t="array" aca="1" ref="Q43" ca="1">INDIRECT(ADDRESS((ROW()-1)*3+1, 4))</f>
        <v>15000</v>
      </c>
      <c r="R43">
        <f t="shared" ca="1" si="2"/>
        <v>782876</v>
      </c>
      <c r="S43">
        <f t="shared" ca="1" si="3"/>
        <v>4</v>
      </c>
      <c r="T43">
        <f t="shared" ca="1" si="4"/>
        <v>0.33333333333333331</v>
      </c>
      <c r="U43">
        <f t="shared" ca="1" si="5"/>
        <v>31073.666666666668</v>
      </c>
      <c r="V43">
        <f t="shared" ca="1" si="6"/>
        <v>24887.666666666668</v>
      </c>
      <c r="W43">
        <f t="shared" ca="1" si="7"/>
        <v>21838.666666666668</v>
      </c>
      <c r="X43">
        <f t="shared" ca="1" si="8"/>
        <v>55961.333333333336</v>
      </c>
      <c r="AJ43" t="s">
        <v>21</v>
      </c>
      <c r="AK43" t="s">
        <v>10</v>
      </c>
      <c r="AL43" t="s">
        <v>11</v>
      </c>
      <c r="AN43">
        <v>64156</v>
      </c>
      <c r="AP43">
        <v>0</v>
      </c>
      <c r="AQ43">
        <v>20842</v>
      </c>
      <c r="AR43">
        <v>1635</v>
      </c>
      <c r="AS43">
        <v>0</v>
      </c>
      <c r="AT43">
        <f t="shared" si="19"/>
        <v>22477</v>
      </c>
    </row>
    <row r="44" spans="1:46" x14ac:dyDescent="0.3">
      <c r="A44" t="s">
        <v>18</v>
      </c>
      <c r="B44" t="s">
        <v>8</v>
      </c>
      <c r="C44" t="s">
        <v>9</v>
      </c>
      <c r="D44">
        <v>39000</v>
      </c>
      <c r="E44">
        <v>270281</v>
      </c>
      <c r="F44">
        <v>2</v>
      </c>
      <c r="G44">
        <v>0</v>
      </c>
      <c r="H44">
        <v>35251</v>
      </c>
      <c r="I44">
        <v>8106</v>
      </c>
      <c r="J44">
        <v>7335</v>
      </c>
      <c r="K44">
        <f t="shared" si="1"/>
        <v>43357</v>
      </c>
      <c r="N44" t="str" cm="1">
        <f t="array" aca="1" ref="N44" ca="1">INDIRECT(ADDRESS((ROW()-1)*3+1, 1))</f>
        <v>5a52d2e0-7219-40f9-aaf5-c3c51cc201c5</v>
      </c>
      <c r="O44" t="str" cm="1">
        <f t="array" aca="1" ref="O44" ca="1">INDIRECT(ADDRESS((ROW()-1)*3+1, 2))</f>
        <v>deepseek-r1-250120</v>
      </c>
      <c r="P44" t="str" cm="1">
        <f t="array" aca="1" ref="P44" ca="1">INDIRECT(ADDRESS((ROW()-1)*3+1, 3))</f>
        <v>diff</v>
      </c>
      <c r="Q44" cm="1">
        <f t="array" aca="1" ref="Q44" ca="1">INDIRECT(ADDRESS((ROW()-1)*3+1, 4))</f>
        <v>23000</v>
      </c>
      <c r="R44">
        <f t="shared" ca="1" si="2"/>
        <v>596774.33333333337</v>
      </c>
      <c r="S44">
        <f t="shared" ca="1" si="3"/>
        <v>3</v>
      </c>
      <c r="T44">
        <f t="shared" ca="1" si="4"/>
        <v>0</v>
      </c>
      <c r="U44">
        <f t="shared" ca="1" si="5"/>
        <v>37567</v>
      </c>
      <c r="V44">
        <f t="shared" ca="1" si="6"/>
        <v>18823</v>
      </c>
      <c r="W44">
        <f t="shared" ca="1" si="7"/>
        <v>17437.666666666668</v>
      </c>
      <c r="X44">
        <f t="shared" ca="1" si="8"/>
        <v>56390</v>
      </c>
      <c r="AJ44" t="s">
        <v>25</v>
      </c>
      <c r="AK44" t="s">
        <v>8</v>
      </c>
      <c r="AL44" t="s">
        <v>11</v>
      </c>
      <c r="AN44">
        <v>149346</v>
      </c>
      <c r="AP44">
        <v>0</v>
      </c>
      <c r="AQ44">
        <v>19957</v>
      </c>
      <c r="AR44">
        <v>4288</v>
      </c>
      <c r="AS44">
        <v>2825</v>
      </c>
      <c r="AT44">
        <f t="shared" si="19"/>
        <v>24245</v>
      </c>
    </row>
    <row r="45" spans="1:46" x14ac:dyDescent="0.3">
      <c r="A45" t="s">
        <v>18</v>
      </c>
      <c r="B45" t="s">
        <v>8</v>
      </c>
      <c r="C45" t="s">
        <v>9</v>
      </c>
      <c r="D45">
        <v>39000</v>
      </c>
      <c r="E45">
        <v>463737</v>
      </c>
      <c r="F45">
        <v>2</v>
      </c>
      <c r="G45">
        <v>0</v>
      </c>
      <c r="H45">
        <v>35006</v>
      </c>
      <c r="I45">
        <v>14556</v>
      </c>
      <c r="J45">
        <v>14038</v>
      </c>
      <c r="K45">
        <f t="shared" si="1"/>
        <v>49562</v>
      </c>
      <c r="N45" t="str" cm="1">
        <f t="array" aca="1" ref="N45" ca="1">INDIRECT(ADDRESS((ROW()-1)*3+1, 1))</f>
        <v>5a52d2e0-7219-40f9-aaf5-c3c51cc201c5</v>
      </c>
      <c r="O45" t="str" cm="1">
        <f t="array" aca="1" ref="O45" ca="1">INDIRECT(ADDRESS((ROW()-1)*3+1, 2))</f>
        <v>deepseek-r1-250120</v>
      </c>
      <c r="P45" t="str" cm="1">
        <f t="array" aca="1" ref="P45" ca="1">INDIRECT(ADDRESS((ROW()-1)*3+1, 3))</f>
        <v>diff</v>
      </c>
      <c r="Q45" cm="1">
        <f t="array" aca="1" ref="Q45" ca="1">INDIRECT(ADDRESS((ROW()-1)*3+1, 4))</f>
        <v>31000</v>
      </c>
      <c r="R45">
        <f t="shared" ca="1" si="2"/>
        <v>253521</v>
      </c>
      <c r="S45">
        <f t="shared" ca="1" si="3"/>
        <v>2</v>
      </c>
      <c r="T45">
        <f t="shared" ca="1" si="4"/>
        <v>0</v>
      </c>
      <c r="U45">
        <f t="shared" ca="1" si="5"/>
        <v>44268.333333333336</v>
      </c>
      <c r="V45">
        <f t="shared" ca="1" si="6"/>
        <v>7608</v>
      </c>
      <c r="W45">
        <f t="shared" ca="1" si="7"/>
        <v>6929.333333333333</v>
      </c>
      <c r="X45">
        <f t="shared" ca="1" si="8"/>
        <v>51876.333333333336</v>
      </c>
      <c r="AJ45" t="s">
        <v>25</v>
      </c>
      <c r="AK45" t="s">
        <v>8</v>
      </c>
      <c r="AL45" t="s">
        <v>11</v>
      </c>
      <c r="AN45">
        <v>52097</v>
      </c>
      <c r="AP45">
        <v>0</v>
      </c>
      <c r="AQ45">
        <v>19957</v>
      </c>
      <c r="AR45">
        <v>1384</v>
      </c>
      <c r="AS45">
        <v>704</v>
      </c>
      <c r="AT45">
        <f t="shared" si="19"/>
        <v>21341</v>
      </c>
    </row>
    <row r="46" spans="1:46" x14ac:dyDescent="0.3">
      <c r="A46" t="s">
        <v>18</v>
      </c>
      <c r="B46" t="s">
        <v>8</v>
      </c>
      <c r="C46" t="s">
        <v>9</v>
      </c>
      <c r="D46">
        <v>39000</v>
      </c>
      <c r="E46">
        <v>359741</v>
      </c>
      <c r="F46">
        <v>2</v>
      </c>
      <c r="G46">
        <v>0</v>
      </c>
      <c r="H46">
        <v>35293</v>
      </c>
      <c r="I46">
        <v>11607</v>
      </c>
      <c r="J46">
        <v>10762</v>
      </c>
      <c r="K46">
        <f t="shared" si="1"/>
        <v>46900</v>
      </c>
      <c r="N46" t="str" cm="1">
        <f t="array" aca="1" ref="N46" ca="1">INDIRECT(ADDRESS((ROW()-1)*3+1, 1))</f>
        <v>5a52d2e0-7219-40f9-aaf5-c3c51cc201c5</v>
      </c>
      <c r="O46" t="str" cm="1">
        <f t="array" aca="1" ref="O46" ca="1">INDIRECT(ADDRESS((ROW()-1)*3+1, 2))</f>
        <v>deepseek-r1-250120</v>
      </c>
      <c r="P46" t="str" cm="1">
        <f t="array" aca="1" ref="P46" ca="1">INDIRECT(ADDRESS((ROW()-1)*3+1, 3))</f>
        <v>diff</v>
      </c>
      <c r="Q46" cm="1">
        <f t="array" aca="1" ref="Q46" ca="1">INDIRECT(ADDRESS((ROW()-1)*3+1, 4))</f>
        <v>39000</v>
      </c>
      <c r="R46">
        <f t="shared" ca="1" si="2"/>
        <v>340974.33333333331</v>
      </c>
      <c r="S46">
        <f t="shared" ca="1" si="3"/>
        <v>2</v>
      </c>
      <c r="T46">
        <f t="shared" ca="1" si="4"/>
        <v>0.33333333333333331</v>
      </c>
      <c r="U46">
        <f t="shared" ca="1" si="5"/>
        <v>35484.666666666664</v>
      </c>
      <c r="V46">
        <f t="shared" ca="1" si="6"/>
        <v>10806.333333333334</v>
      </c>
      <c r="W46">
        <f t="shared" ca="1" si="7"/>
        <v>10069.666666666666</v>
      </c>
      <c r="X46">
        <f t="shared" ca="1" si="8"/>
        <v>46291</v>
      </c>
      <c r="AJ46" t="s">
        <v>25</v>
      </c>
      <c r="AK46" t="s">
        <v>8</v>
      </c>
      <c r="AL46" t="s">
        <v>11</v>
      </c>
      <c r="AN46">
        <v>366561</v>
      </c>
      <c r="AP46">
        <v>0</v>
      </c>
      <c r="AQ46">
        <v>19957</v>
      </c>
      <c r="AR46">
        <v>10559</v>
      </c>
      <c r="AS46">
        <v>9290</v>
      </c>
      <c r="AT46">
        <f t="shared" si="19"/>
        <v>30516</v>
      </c>
    </row>
    <row r="47" spans="1:46" x14ac:dyDescent="0.3">
      <c r="A47" t="s">
        <v>18</v>
      </c>
      <c r="B47" t="s">
        <v>10</v>
      </c>
      <c r="C47" t="s">
        <v>9</v>
      </c>
      <c r="D47">
        <v>7000</v>
      </c>
      <c r="E47">
        <v>84676</v>
      </c>
      <c r="F47">
        <v>6</v>
      </c>
      <c r="G47">
        <v>0</v>
      </c>
      <c r="H47">
        <v>35944</v>
      </c>
      <c r="I47">
        <v>2443</v>
      </c>
      <c r="J47">
        <v>0</v>
      </c>
      <c r="K47">
        <f t="shared" si="1"/>
        <v>38387</v>
      </c>
      <c r="N47" t="str" cm="1">
        <f t="array" aca="1" ref="N47" ca="1">INDIRECT(ADDRESS((ROW()-1)*3+1, 1))</f>
        <v>5a52d2e0-7219-40f9-aaf5-c3c51cc201c5</v>
      </c>
      <c r="O47" t="str" cm="1">
        <f t="array" aca="1" ref="O47" ca="1">INDIRECT(ADDRESS((ROW()-1)*3+1, 2))</f>
        <v>deepseek-v3-241226</v>
      </c>
      <c r="P47" t="str" cm="1">
        <f t="array" aca="1" ref="P47" ca="1">INDIRECT(ADDRESS((ROW()-1)*3+1, 3))</f>
        <v>diff</v>
      </c>
      <c r="Q47" cm="1">
        <f t="array" aca="1" ref="Q47" ca="1">INDIRECT(ADDRESS((ROW()-1)*3+1, 4))</f>
        <v>7000</v>
      </c>
      <c r="R47">
        <f t="shared" ca="1" si="2"/>
        <v>44299.666666666664</v>
      </c>
      <c r="S47">
        <f t="shared" ca="1" si="3"/>
        <v>6</v>
      </c>
      <c r="T47">
        <f t="shared" ca="1" si="4"/>
        <v>0</v>
      </c>
      <c r="U47">
        <f t="shared" ca="1" si="5"/>
        <v>30678.333333333332</v>
      </c>
      <c r="V47">
        <f t="shared" ca="1" si="6"/>
        <v>1160.3333333333333</v>
      </c>
      <c r="W47">
        <f t="shared" ca="1" si="7"/>
        <v>0</v>
      </c>
      <c r="X47">
        <f t="shared" ca="1" si="8"/>
        <v>31838.666666666668</v>
      </c>
      <c r="AJ47" t="s">
        <v>25</v>
      </c>
      <c r="AK47" t="s">
        <v>10</v>
      </c>
      <c r="AL47" t="s">
        <v>11</v>
      </c>
      <c r="AN47">
        <v>80836</v>
      </c>
      <c r="AP47">
        <v>0</v>
      </c>
      <c r="AQ47">
        <v>19955</v>
      </c>
      <c r="AR47">
        <v>1932</v>
      </c>
      <c r="AS47">
        <v>0</v>
      </c>
      <c r="AT47">
        <f t="shared" si="19"/>
        <v>21887</v>
      </c>
    </row>
    <row r="48" spans="1:46" x14ac:dyDescent="0.3">
      <c r="A48" t="s">
        <v>18</v>
      </c>
      <c r="B48" t="s">
        <v>10</v>
      </c>
      <c r="C48" t="s">
        <v>9</v>
      </c>
      <c r="D48">
        <v>7000</v>
      </c>
      <c r="E48">
        <v>91892</v>
      </c>
      <c r="F48">
        <v>6</v>
      </c>
      <c r="G48">
        <v>0</v>
      </c>
      <c r="H48">
        <v>36305</v>
      </c>
      <c r="I48">
        <v>2805</v>
      </c>
      <c r="J48">
        <v>0</v>
      </c>
      <c r="K48">
        <f t="shared" si="1"/>
        <v>39110</v>
      </c>
      <c r="N48" t="str" cm="1">
        <f t="array" aca="1" ref="N48" ca="1">INDIRECT(ADDRESS((ROW()-1)*3+1, 1))</f>
        <v>5a52d2e0-7219-40f9-aaf5-c3c51cc201c5</v>
      </c>
      <c r="O48" t="str" cm="1">
        <f t="array" aca="1" ref="O48" ca="1">INDIRECT(ADDRESS((ROW()-1)*3+1, 2))</f>
        <v>deepseek-v3-241226</v>
      </c>
      <c r="P48" t="str" cm="1">
        <f t="array" aca="1" ref="P48" ca="1">INDIRECT(ADDRESS((ROW()-1)*3+1, 3))</f>
        <v>diff</v>
      </c>
      <c r="Q48" cm="1">
        <f t="array" aca="1" ref="Q48" ca="1">INDIRECT(ADDRESS((ROW()-1)*3+1, 4))</f>
        <v>15000</v>
      </c>
      <c r="R48">
        <f t="shared" ca="1" si="2"/>
        <v>19814</v>
      </c>
      <c r="S48">
        <f t="shared" ca="1" si="3"/>
        <v>4</v>
      </c>
      <c r="T48">
        <f t="shared" ca="1" si="4"/>
        <v>0</v>
      </c>
      <c r="U48">
        <f t="shared" ca="1" si="5"/>
        <v>29589.666666666668</v>
      </c>
      <c r="V48">
        <f t="shared" ca="1" si="6"/>
        <v>462.33333333333331</v>
      </c>
      <c r="W48">
        <f t="shared" ca="1" si="7"/>
        <v>0</v>
      </c>
      <c r="X48">
        <f t="shared" ca="1" si="8"/>
        <v>30052</v>
      </c>
      <c r="AJ48" t="s">
        <v>25</v>
      </c>
      <c r="AK48" t="s">
        <v>10</v>
      </c>
      <c r="AL48" t="s">
        <v>11</v>
      </c>
      <c r="AN48">
        <v>51950</v>
      </c>
      <c r="AP48">
        <v>0</v>
      </c>
      <c r="AQ48">
        <v>19955</v>
      </c>
      <c r="AR48">
        <v>1221</v>
      </c>
      <c r="AS48">
        <v>0</v>
      </c>
      <c r="AT48">
        <f t="shared" si="19"/>
        <v>21176</v>
      </c>
    </row>
    <row r="49" spans="1:46" x14ac:dyDescent="0.3">
      <c r="A49" t="s">
        <v>18</v>
      </c>
      <c r="B49" t="s">
        <v>10</v>
      </c>
      <c r="C49" t="s">
        <v>9</v>
      </c>
      <c r="D49">
        <v>7000</v>
      </c>
      <c r="E49">
        <v>23941</v>
      </c>
      <c r="F49">
        <v>6</v>
      </c>
      <c r="G49">
        <v>0</v>
      </c>
      <c r="H49">
        <v>34500</v>
      </c>
      <c r="I49">
        <v>583</v>
      </c>
      <c r="J49">
        <v>0</v>
      </c>
      <c r="K49">
        <f t="shared" si="1"/>
        <v>35083</v>
      </c>
      <c r="N49" t="str" cm="1">
        <f t="array" aca="1" ref="N49" ca="1">INDIRECT(ADDRESS((ROW()-1)*3+1, 1))</f>
        <v>5a52d2e0-7219-40f9-aaf5-c3c51cc201c5</v>
      </c>
      <c r="O49" t="str" cm="1">
        <f t="array" aca="1" ref="O49" ca="1">INDIRECT(ADDRESS((ROW()-1)*3+1, 2))</f>
        <v>deepseek-v3-241226</v>
      </c>
      <c r="P49" t="str" cm="1">
        <f t="array" aca="1" ref="P49" ca="1">INDIRECT(ADDRESS((ROW()-1)*3+1, 3))</f>
        <v>diff</v>
      </c>
      <c r="Q49" cm="1">
        <f t="array" aca="1" ref="Q49" ca="1">INDIRECT(ADDRESS((ROW()-1)*3+1, 4))</f>
        <v>23000</v>
      </c>
      <c r="R49">
        <f t="shared" ca="1" si="2"/>
        <v>52119</v>
      </c>
      <c r="S49">
        <f t="shared" ca="1" si="3"/>
        <v>3</v>
      </c>
      <c r="T49">
        <f t="shared" ca="1" si="4"/>
        <v>0</v>
      </c>
      <c r="U49">
        <f t="shared" ca="1" si="5"/>
        <v>37679</v>
      </c>
      <c r="V49">
        <f t="shared" ca="1" si="6"/>
        <v>1393</v>
      </c>
      <c r="W49">
        <f t="shared" ca="1" si="7"/>
        <v>0</v>
      </c>
      <c r="X49">
        <f t="shared" ca="1" si="8"/>
        <v>39072</v>
      </c>
      <c r="AJ49" t="s">
        <v>25</v>
      </c>
      <c r="AK49" t="s">
        <v>10</v>
      </c>
      <c r="AL49" t="s">
        <v>11</v>
      </c>
      <c r="AN49">
        <v>39145</v>
      </c>
      <c r="AP49">
        <v>0</v>
      </c>
      <c r="AQ49">
        <v>19955</v>
      </c>
      <c r="AR49">
        <v>891</v>
      </c>
      <c r="AS49">
        <v>0</v>
      </c>
      <c r="AT49">
        <f t="shared" si="19"/>
        <v>20846</v>
      </c>
    </row>
    <row r="50" spans="1:46" x14ac:dyDescent="0.3">
      <c r="A50" t="s">
        <v>18</v>
      </c>
      <c r="B50" t="s">
        <v>10</v>
      </c>
      <c r="C50" t="s">
        <v>9</v>
      </c>
      <c r="D50">
        <v>15000</v>
      </c>
      <c r="E50">
        <v>56835</v>
      </c>
      <c r="F50">
        <v>3</v>
      </c>
      <c r="G50">
        <v>0</v>
      </c>
      <c r="H50">
        <v>34642</v>
      </c>
      <c r="I50">
        <v>1530</v>
      </c>
      <c r="J50">
        <v>0</v>
      </c>
      <c r="K50">
        <f t="shared" si="1"/>
        <v>36172</v>
      </c>
      <c r="N50" t="str" cm="1">
        <f t="array" aca="1" ref="N50" ca="1">INDIRECT(ADDRESS((ROW()-1)*3+1, 1))</f>
        <v>5a52d2e0-7219-40f9-aaf5-c3c51cc201c5</v>
      </c>
      <c r="O50" t="str" cm="1">
        <f t="array" aca="1" ref="O50" ca="1">INDIRECT(ADDRESS((ROW()-1)*3+1, 2))</f>
        <v>deepseek-v3-241226</v>
      </c>
      <c r="P50" t="str" cm="1">
        <f t="array" aca="1" ref="P50" ca="1">INDIRECT(ADDRESS((ROW()-1)*3+1, 3))</f>
        <v>diff</v>
      </c>
      <c r="Q50" cm="1">
        <f t="array" aca="1" ref="Q50" ca="1">INDIRECT(ADDRESS((ROW()-1)*3+1, 4))</f>
        <v>31000</v>
      </c>
      <c r="R50">
        <f t="shared" ca="1" si="2"/>
        <v>14526</v>
      </c>
      <c r="S50">
        <f t="shared" ca="1" si="3"/>
        <v>2</v>
      </c>
      <c r="T50">
        <f t="shared" ca="1" si="4"/>
        <v>0</v>
      </c>
      <c r="U50">
        <f t="shared" ca="1" si="5"/>
        <v>44186</v>
      </c>
      <c r="V50">
        <f t="shared" ca="1" si="6"/>
        <v>187</v>
      </c>
      <c r="W50">
        <f t="shared" ca="1" si="7"/>
        <v>0</v>
      </c>
      <c r="X50">
        <f t="shared" ca="1" si="8"/>
        <v>44373</v>
      </c>
      <c r="AJ50" t="s">
        <v>16</v>
      </c>
      <c r="AK50" t="s">
        <v>8</v>
      </c>
      <c r="AL50" t="s">
        <v>11</v>
      </c>
      <c r="AN50">
        <v>99528</v>
      </c>
      <c r="AP50">
        <v>0</v>
      </c>
      <c r="AQ50">
        <v>18496</v>
      </c>
      <c r="AR50">
        <v>3127</v>
      </c>
      <c r="AS50">
        <v>1922</v>
      </c>
      <c r="AT50">
        <f t="shared" si="19"/>
        <v>21623</v>
      </c>
    </row>
    <row r="51" spans="1:46" x14ac:dyDescent="0.3">
      <c r="A51" t="s">
        <v>18</v>
      </c>
      <c r="B51" t="s">
        <v>10</v>
      </c>
      <c r="C51" t="s">
        <v>9</v>
      </c>
      <c r="D51">
        <v>15000</v>
      </c>
      <c r="E51">
        <v>15580</v>
      </c>
      <c r="F51">
        <v>3</v>
      </c>
      <c r="G51">
        <v>0</v>
      </c>
      <c r="H51">
        <v>33920</v>
      </c>
      <c r="I51">
        <v>313</v>
      </c>
      <c r="J51">
        <v>0</v>
      </c>
      <c r="K51">
        <f t="shared" si="1"/>
        <v>34233</v>
      </c>
      <c r="N51" t="str" cm="1">
        <f t="array" aca="1" ref="N51" ca="1">INDIRECT(ADDRESS((ROW()-1)*3+1, 1))</f>
        <v>5a52d2e0-7219-40f9-aaf5-c3c51cc201c5</v>
      </c>
      <c r="O51" t="str" cm="1">
        <f t="array" aca="1" ref="O51" ca="1">INDIRECT(ADDRESS((ROW()-1)*3+1, 2))</f>
        <v>deepseek-v3-241226</v>
      </c>
      <c r="P51" t="str" cm="1">
        <f t="array" aca="1" ref="P51" ca="1">INDIRECT(ADDRESS((ROW()-1)*3+1, 3))</f>
        <v>diff</v>
      </c>
      <c r="Q51" cm="1">
        <f t="array" aca="1" ref="Q51" ca="1">INDIRECT(ADDRESS((ROW()-1)*3+1, 4))</f>
        <v>39000</v>
      </c>
      <c r="R51">
        <f t="shared" ca="1" si="2"/>
        <v>25985</v>
      </c>
      <c r="S51">
        <f t="shared" ca="1" si="3"/>
        <v>2</v>
      </c>
      <c r="T51">
        <f t="shared" ca="1" si="4"/>
        <v>0</v>
      </c>
      <c r="U51">
        <f t="shared" ca="1" si="5"/>
        <v>35652.666666666664</v>
      </c>
      <c r="V51">
        <f t="shared" ca="1" si="6"/>
        <v>645.33333333333337</v>
      </c>
      <c r="W51">
        <f t="shared" ca="1" si="7"/>
        <v>0</v>
      </c>
      <c r="X51">
        <f t="shared" ca="1" si="8"/>
        <v>36298</v>
      </c>
      <c r="AJ51" t="s">
        <v>16</v>
      </c>
      <c r="AK51" t="s">
        <v>8</v>
      </c>
      <c r="AL51" t="s">
        <v>11</v>
      </c>
      <c r="AN51">
        <v>81597</v>
      </c>
      <c r="AP51">
        <v>0</v>
      </c>
      <c r="AQ51">
        <v>18496</v>
      </c>
      <c r="AR51">
        <v>2443</v>
      </c>
      <c r="AS51">
        <v>1312</v>
      </c>
      <c r="AT51">
        <f t="shared" si="19"/>
        <v>20939</v>
      </c>
    </row>
    <row r="52" spans="1:46" x14ac:dyDescent="0.3">
      <c r="A52" t="s">
        <v>18</v>
      </c>
      <c r="B52" t="s">
        <v>10</v>
      </c>
      <c r="C52" t="s">
        <v>9</v>
      </c>
      <c r="D52">
        <v>15000</v>
      </c>
      <c r="E52">
        <v>50502</v>
      </c>
      <c r="F52">
        <v>3</v>
      </c>
      <c r="G52">
        <v>0</v>
      </c>
      <c r="H52">
        <v>34642</v>
      </c>
      <c r="I52">
        <v>1450</v>
      </c>
      <c r="J52">
        <v>0</v>
      </c>
      <c r="K52">
        <f t="shared" si="1"/>
        <v>36092</v>
      </c>
      <c r="N52" t="str" cm="1">
        <f t="array" aca="1" ref="N52" ca="1">INDIRECT(ADDRESS((ROW()-1)*3+1, 1))</f>
        <v>8c8d4b72-e923-4fd3-ba2a-0ba3bebf3332</v>
      </c>
      <c r="O52" t="str" cm="1">
        <f t="array" aca="1" ref="O52" ca="1">INDIRECT(ADDRESS((ROW()-1)*3+1, 2))</f>
        <v>deepseek-r1-250120</v>
      </c>
      <c r="P52" t="str" cm="1">
        <f t="array" aca="1" ref="P52" ca="1">INDIRECT(ADDRESS((ROW()-1)*3+1, 3))</f>
        <v>diff</v>
      </c>
      <c r="Q52" cm="1">
        <f t="array" aca="1" ref="Q52" ca="1">INDIRECT(ADDRESS((ROW()-1)*3+1, 4))</f>
        <v>7000</v>
      </c>
      <c r="R52">
        <f t="shared" ca="1" si="2"/>
        <v>669909</v>
      </c>
      <c r="S52">
        <f t="shared" ca="1" si="3"/>
        <v>5</v>
      </c>
      <c r="T52">
        <f t="shared" ca="1" si="4"/>
        <v>0.33333333333333331</v>
      </c>
      <c r="U52">
        <f t="shared" ca="1" si="5"/>
        <v>21799.333333333332</v>
      </c>
      <c r="V52">
        <f t="shared" ca="1" si="6"/>
        <v>21128.666666666668</v>
      </c>
      <c r="W52">
        <f t="shared" ca="1" si="7"/>
        <v>19276</v>
      </c>
      <c r="X52">
        <f t="shared" ca="1" si="8"/>
        <v>42928</v>
      </c>
      <c r="AJ52" t="s">
        <v>16</v>
      </c>
      <c r="AK52" t="s">
        <v>8</v>
      </c>
      <c r="AL52" t="s">
        <v>11</v>
      </c>
      <c r="AN52">
        <v>281845</v>
      </c>
      <c r="AP52">
        <v>0</v>
      </c>
      <c r="AQ52">
        <v>18496</v>
      </c>
      <c r="AR52">
        <v>8793</v>
      </c>
      <c r="AS52">
        <v>7651</v>
      </c>
      <c r="AT52">
        <f t="shared" si="19"/>
        <v>27289</v>
      </c>
    </row>
    <row r="53" spans="1:46" x14ac:dyDescent="0.3">
      <c r="A53" t="s">
        <v>18</v>
      </c>
      <c r="B53" t="s">
        <v>10</v>
      </c>
      <c r="C53" t="s">
        <v>9</v>
      </c>
      <c r="D53">
        <v>23000</v>
      </c>
      <c r="E53">
        <v>11922</v>
      </c>
      <c r="F53">
        <v>2</v>
      </c>
      <c r="G53">
        <v>0</v>
      </c>
      <c r="H53">
        <v>31215</v>
      </c>
      <c r="I53">
        <v>209</v>
      </c>
      <c r="J53">
        <v>0</v>
      </c>
      <c r="K53">
        <f t="shared" si="1"/>
        <v>31424</v>
      </c>
      <c r="N53" t="str" cm="1">
        <f t="array" aca="1" ref="N53" ca="1">INDIRECT(ADDRESS((ROW()-1)*3+1, 1))</f>
        <v>8c8d4b72-e923-4fd3-ba2a-0ba3bebf3332</v>
      </c>
      <c r="O53" t="str" cm="1">
        <f t="array" aca="1" ref="O53" ca="1">INDIRECT(ADDRESS((ROW()-1)*3+1, 2))</f>
        <v>deepseek-r1-250120</v>
      </c>
      <c r="P53" t="str" cm="1">
        <f t="array" aca="1" ref="P53" ca="1">INDIRECT(ADDRESS((ROW()-1)*3+1, 3))</f>
        <v>diff</v>
      </c>
      <c r="Q53" cm="1">
        <f t="array" aca="1" ref="Q53" ca="1">INDIRECT(ADDRESS((ROW()-1)*3+1, 4))</f>
        <v>15000</v>
      </c>
      <c r="R53">
        <f t="shared" ca="1" si="2"/>
        <v>720328.33333333337</v>
      </c>
      <c r="S53">
        <f t="shared" ca="1" si="3"/>
        <v>4</v>
      </c>
      <c r="T53">
        <f t="shared" ca="1" si="4"/>
        <v>0</v>
      </c>
      <c r="U53">
        <f t="shared" ca="1" si="5"/>
        <v>31263.333333333332</v>
      </c>
      <c r="V53">
        <f t="shared" ca="1" si="6"/>
        <v>22390.333333333332</v>
      </c>
      <c r="W53">
        <f t="shared" ca="1" si="7"/>
        <v>20625.666666666668</v>
      </c>
      <c r="X53">
        <f t="shared" ca="1" si="8"/>
        <v>53653.666666666664</v>
      </c>
      <c r="AJ53" t="s">
        <v>16</v>
      </c>
      <c r="AK53" t="s">
        <v>10</v>
      </c>
      <c r="AL53" t="s">
        <v>11</v>
      </c>
      <c r="AN53">
        <v>22708</v>
      </c>
      <c r="AP53">
        <v>0</v>
      </c>
      <c r="AQ53">
        <v>18494</v>
      </c>
      <c r="AR53">
        <v>561</v>
      </c>
      <c r="AS53">
        <v>0</v>
      </c>
      <c r="AT53">
        <f t="shared" si="19"/>
        <v>19055</v>
      </c>
    </row>
    <row r="54" spans="1:46" x14ac:dyDescent="0.3">
      <c r="A54" t="s">
        <v>18</v>
      </c>
      <c r="B54" t="s">
        <v>10</v>
      </c>
      <c r="C54" t="s">
        <v>9</v>
      </c>
      <c r="D54">
        <v>23000</v>
      </c>
      <c r="E54">
        <v>38410</v>
      </c>
      <c r="F54">
        <v>2</v>
      </c>
      <c r="G54">
        <v>0</v>
      </c>
      <c r="H54">
        <v>31576</v>
      </c>
      <c r="I54">
        <v>999</v>
      </c>
      <c r="J54">
        <v>0</v>
      </c>
      <c r="K54">
        <f t="shared" si="1"/>
        <v>32575</v>
      </c>
      <c r="N54" t="str" cm="1">
        <f t="array" aca="1" ref="N54" ca="1">INDIRECT(ADDRESS((ROW()-1)*3+1, 1))</f>
        <v>8c8d4b72-e923-4fd3-ba2a-0ba3bebf3332</v>
      </c>
      <c r="O54" t="str" cm="1">
        <f t="array" aca="1" ref="O54" ca="1">INDIRECT(ADDRESS((ROW()-1)*3+1, 2))</f>
        <v>deepseek-r1-250120</v>
      </c>
      <c r="P54" t="str" cm="1">
        <f t="array" aca="1" ref="P54" ca="1">INDIRECT(ADDRESS((ROW()-1)*3+1, 3))</f>
        <v>diff</v>
      </c>
      <c r="Q54" cm="1">
        <f t="array" aca="1" ref="Q54" ca="1">INDIRECT(ADDRESS((ROW()-1)*3+1, 4))</f>
        <v>23000</v>
      </c>
      <c r="R54">
        <f t="shared" ca="1" si="2"/>
        <v>466019.66666666669</v>
      </c>
      <c r="S54">
        <f t="shared" ca="1" si="3"/>
        <v>3</v>
      </c>
      <c r="T54">
        <f t="shared" ca="1" si="4"/>
        <v>0.33333333333333331</v>
      </c>
      <c r="U54">
        <f t="shared" ca="1" si="5"/>
        <v>34762.333333333336</v>
      </c>
      <c r="V54">
        <f t="shared" ca="1" si="6"/>
        <v>14518.666666666666</v>
      </c>
      <c r="W54">
        <f t="shared" ca="1" si="7"/>
        <v>12442.666666666666</v>
      </c>
      <c r="X54">
        <f t="shared" ca="1" si="8"/>
        <v>49281</v>
      </c>
      <c r="AJ54" t="s">
        <v>16</v>
      </c>
      <c r="AK54" t="s">
        <v>10</v>
      </c>
      <c r="AL54" t="s">
        <v>11</v>
      </c>
      <c r="AN54">
        <v>50021</v>
      </c>
      <c r="AP54">
        <v>0</v>
      </c>
      <c r="AQ54">
        <v>18494</v>
      </c>
      <c r="AR54">
        <v>1420</v>
      </c>
      <c r="AS54">
        <v>0</v>
      </c>
      <c r="AT54">
        <f t="shared" si="19"/>
        <v>19914</v>
      </c>
    </row>
    <row r="55" spans="1:46" x14ac:dyDescent="0.3">
      <c r="A55" t="s">
        <v>18</v>
      </c>
      <c r="B55" t="s">
        <v>10</v>
      </c>
      <c r="C55" t="s">
        <v>9</v>
      </c>
      <c r="D55">
        <v>23000</v>
      </c>
      <c r="E55">
        <v>12143</v>
      </c>
      <c r="F55">
        <v>2</v>
      </c>
      <c r="G55">
        <v>0</v>
      </c>
      <c r="H55">
        <v>31215</v>
      </c>
      <c r="I55">
        <v>209</v>
      </c>
      <c r="J55">
        <v>0</v>
      </c>
      <c r="K55">
        <f t="shared" si="1"/>
        <v>31424</v>
      </c>
      <c r="N55" t="str" cm="1">
        <f t="array" aca="1" ref="N55" ca="1">INDIRECT(ADDRESS((ROW()-1)*3+1, 1))</f>
        <v>8c8d4b72-e923-4fd3-ba2a-0ba3bebf3332</v>
      </c>
      <c r="O55" t="str" cm="1">
        <f t="array" aca="1" ref="O55" ca="1">INDIRECT(ADDRESS((ROW()-1)*3+1, 2))</f>
        <v>deepseek-r1-250120</v>
      </c>
      <c r="P55" t="str" cm="1">
        <f t="array" aca="1" ref="P55" ca="1">INDIRECT(ADDRESS((ROW()-1)*3+1, 3))</f>
        <v>diff</v>
      </c>
      <c r="Q55" cm="1">
        <f t="array" aca="1" ref="Q55" ca="1">INDIRECT(ADDRESS((ROW()-1)*3+1, 4))</f>
        <v>31000</v>
      </c>
      <c r="R55">
        <f t="shared" ca="1" si="2"/>
        <v>247928.66666666666</v>
      </c>
      <c r="S55">
        <f t="shared" ca="1" si="3"/>
        <v>2</v>
      </c>
      <c r="T55">
        <f t="shared" ca="1" si="4"/>
        <v>0</v>
      </c>
      <c r="U55">
        <f t="shared" ca="1" si="5"/>
        <v>33874.666666666664</v>
      </c>
      <c r="V55">
        <f t="shared" ca="1" si="6"/>
        <v>7455.666666666667</v>
      </c>
      <c r="W55">
        <f t="shared" ca="1" si="7"/>
        <v>6816.333333333333</v>
      </c>
      <c r="X55">
        <f t="shared" ca="1" si="8"/>
        <v>41330.333333333336</v>
      </c>
      <c r="AJ55" t="s">
        <v>16</v>
      </c>
      <c r="AK55" t="s">
        <v>10</v>
      </c>
      <c r="AL55" t="s">
        <v>11</v>
      </c>
      <c r="AN55">
        <v>18070</v>
      </c>
      <c r="AP55">
        <v>0</v>
      </c>
      <c r="AQ55">
        <v>18494</v>
      </c>
      <c r="AR55">
        <v>511</v>
      </c>
      <c r="AS55">
        <v>0</v>
      </c>
      <c r="AT55">
        <f t="shared" si="19"/>
        <v>19005</v>
      </c>
    </row>
    <row r="56" spans="1:46" x14ac:dyDescent="0.3">
      <c r="A56" t="s">
        <v>18</v>
      </c>
      <c r="B56" t="s">
        <v>10</v>
      </c>
      <c r="C56" t="s">
        <v>9</v>
      </c>
      <c r="D56">
        <v>31000</v>
      </c>
      <c r="E56">
        <v>12187</v>
      </c>
      <c r="F56">
        <v>2</v>
      </c>
      <c r="G56">
        <v>0</v>
      </c>
      <c r="H56">
        <v>31262</v>
      </c>
      <c r="I56">
        <v>208</v>
      </c>
      <c r="J56">
        <v>0</v>
      </c>
      <c r="K56">
        <f t="shared" si="1"/>
        <v>31470</v>
      </c>
      <c r="N56" t="str" cm="1">
        <f t="array" aca="1" ref="N56" ca="1">INDIRECT(ADDRESS((ROW()-1)*3+1, 1))</f>
        <v>8c8d4b72-e923-4fd3-ba2a-0ba3bebf3332</v>
      </c>
      <c r="O56" t="str" cm="1">
        <f t="array" aca="1" ref="O56" ca="1">INDIRECT(ADDRESS((ROW()-1)*3+1, 2))</f>
        <v>deepseek-r1-250120</v>
      </c>
      <c r="P56" t="str" cm="1">
        <f t="array" aca="1" ref="P56" ca="1">INDIRECT(ADDRESS((ROW()-1)*3+1, 3))</f>
        <v>diff</v>
      </c>
      <c r="Q56" cm="1">
        <f t="array" aca="1" ref="Q56" ca="1">INDIRECT(ADDRESS((ROW()-1)*3+1, 4))</f>
        <v>39000</v>
      </c>
      <c r="R56">
        <f t="shared" ca="1" si="2"/>
        <v>219862.33333333334</v>
      </c>
      <c r="S56">
        <f t="shared" ca="1" si="3"/>
        <v>2</v>
      </c>
      <c r="T56">
        <f t="shared" ca="1" si="4"/>
        <v>0</v>
      </c>
      <c r="U56">
        <f t="shared" ca="1" si="5"/>
        <v>35190</v>
      </c>
      <c r="V56">
        <f t="shared" ca="1" si="6"/>
        <v>6386.666666666667</v>
      </c>
      <c r="W56">
        <f t="shared" ca="1" si="7"/>
        <v>5991</v>
      </c>
      <c r="X56">
        <f t="shared" ca="1" si="8"/>
        <v>41576.666666666664</v>
      </c>
      <c r="AJ56" t="s">
        <v>17</v>
      </c>
      <c r="AK56" t="s">
        <v>8</v>
      </c>
      <c r="AL56" t="s">
        <v>11</v>
      </c>
      <c r="AN56">
        <v>85416</v>
      </c>
      <c r="AP56">
        <v>0</v>
      </c>
      <c r="AQ56">
        <v>17742</v>
      </c>
      <c r="AR56">
        <v>2511</v>
      </c>
      <c r="AS56">
        <v>2068</v>
      </c>
      <c r="AT56">
        <f t="shared" si="19"/>
        <v>20253</v>
      </c>
    </row>
    <row r="57" spans="1:46" x14ac:dyDescent="0.3">
      <c r="A57" t="s">
        <v>18</v>
      </c>
      <c r="B57" t="s">
        <v>10</v>
      </c>
      <c r="C57" t="s">
        <v>9</v>
      </c>
      <c r="D57">
        <v>31000</v>
      </c>
      <c r="E57">
        <v>11784</v>
      </c>
      <c r="F57">
        <v>2</v>
      </c>
      <c r="G57">
        <v>0</v>
      </c>
      <c r="H57">
        <v>31262</v>
      </c>
      <c r="I57">
        <v>209</v>
      </c>
      <c r="J57">
        <v>0</v>
      </c>
      <c r="K57">
        <f t="shared" si="1"/>
        <v>31471</v>
      </c>
      <c r="N57" t="str" cm="1">
        <f t="array" aca="1" ref="N57" ca="1">INDIRECT(ADDRESS((ROW()-1)*3+1, 1))</f>
        <v>8c8d4b72-e923-4fd3-ba2a-0ba3bebf3332</v>
      </c>
      <c r="O57" t="str" cm="1">
        <f t="array" aca="1" ref="O57" ca="1">INDIRECT(ADDRESS((ROW()-1)*3+1, 2))</f>
        <v>deepseek-v3-241226</v>
      </c>
      <c r="P57" t="str" cm="1">
        <f t="array" aca="1" ref="P57" ca="1">INDIRECT(ADDRESS((ROW()-1)*3+1, 3))</f>
        <v>diff</v>
      </c>
      <c r="Q57" cm="1">
        <f t="array" aca="1" ref="Q57" ca="1">INDIRECT(ADDRESS((ROW()-1)*3+1, 4))</f>
        <v>7000</v>
      </c>
      <c r="R57">
        <f t="shared" ca="1" si="2"/>
        <v>24155.666666666668</v>
      </c>
      <c r="S57">
        <f t="shared" ca="1" si="3"/>
        <v>5</v>
      </c>
      <c r="T57">
        <f t="shared" ca="1" si="4"/>
        <v>0</v>
      </c>
      <c r="U57">
        <f t="shared" ca="1" si="5"/>
        <v>20998</v>
      </c>
      <c r="V57">
        <f t="shared" ca="1" si="6"/>
        <v>610</v>
      </c>
      <c r="W57">
        <f t="shared" ca="1" si="7"/>
        <v>0</v>
      </c>
      <c r="X57">
        <f t="shared" ca="1" si="8"/>
        <v>21608</v>
      </c>
      <c r="AJ57" t="s">
        <v>17</v>
      </c>
      <c r="AK57" t="s">
        <v>8</v>
      </c>
      <c r="AL57" t="s">
        <v>11</v>
      </c>
      <c r="AN57">
        <v>197246</v>
      </c>
      <c r="AP57">
        <v>0</v>
      </c>
      <c r="AQ57">
        <v>17742</v>
      </c>
      <c r="AR57">
        <v>6206</v>
      </c>
      <c r="AS57">
        <v>5775</v>
      </c>
      <c r="AT57">
        <f t="shared" si="19"/>
        <v>23948</v>
      </c>
    </row>
    <row r="58" spans="1:46" x14ac:dyDescent="0.3">
      <c r="A58" t="s">
        <v>18</v>
      </c>
      <c r="B58" t="s">
        <v>10</v>
      </c>
      <c r="C58" t="s">
        <v>9</v>
      </c>
      <c r="D58">
        <v>31000</v>
      </c>
      <c r="E58">
        <v>41477</v>
      </c>
      <c r="F58">
        <v>2</v>
      </c>
      <c r="G58">
        <v>0</v>
      </c>
      <c r="H58">
        <v>31623</v>
      </c>
      <c r="I58">
        <v>999</v>
      </c>
      <c r="J58">
        <v>0</v>
      </c>
      <c r="K58">
        <f t="shared" si="1"/>
        <v>32622</v>
      </c>
      <c r="N58" t="str" cm="1">
        <f t="array" aca="1" ref="N58" ca="1">INDIRECT(ADDRESS((ROW()-1)*3+1, 1))</f>
        <v>8c8d4b72-e923-4fd3-ba2a-0ba3bebf3332</v>
      </c>
      <c r="O58" t="str" cm="1">
        <f t="array" aca="1" ref="O58" ca="1">INDIRECT(ADDRESS((ROW()-1)*3+1, 2))</f>
        <v>deepseek-v3-241226</v>
      </c>
      <c r="P58" t="str" cm="1">
        <f t="array" aca="1" ref="P58" ca="1">INDIRECT(ADDRESS((ROW()-1)*3+1, 3))</f>
        <v>diff</v>
      </c>
      <c r="Q58" cm="1">
        <f t="array" aca="1" ref="Q58" ca="1">INDIRECT(ADDRESS((ROW()-1)*3+1, 4))</f>
        <v>15000</v>
      </c>
      <c r="R58">
        <f t="shared" ca="1" si="2"/>
        <v>16901.666666666668</v>
      </c>
      <c r="S58">
        <f t="shared" ca="1" si="3"/>
        <v>4</v>
      </c>
      <c r="T58">
        <f t="shared" ca="1" si="4"/>
        <v>0</v>
      </c>
      <c r="U58">
        <f t="shared" ca="1" si="5"/>
        <v>30393</v>
      </c>
      <c r="V58">
        <f t="shared" ca="1" si="6"/>
        <v>338.66666666666669</v>
      </c>
      <c r="W58">
        <f t="shared" ca="1" si="7"/>
        <v>0</v>
      </c>
      <c r="X58">
        <f t="shared" ca="1" si="8"/>
        <v>30731.666666666668</v>
      </c>
      <c r="AJ58" t="s">
        <v>17</v>
      </c>
      <c r="AK58" t="s">
        <v>8</v>
      </c>
      <c r="AL58" t="s">
        <v>11</v>
      </c>
      <c r="AN58">
        <v>301488</v>
      </c>
      <c r="AP58">
        <v>0</v>
      </c>
      <c r="AQ58">
        <v>17742</v>
      </c>
      <c r="AR58">
        <v>9623</v>
      </c>
      <c r="AS58">
        <v>8936</v>
      </c>
      <c r="AT58">
        <f t="shared" si="19"/>
        <v>27365</v>
      </c>
    </row>
    <row r="59" spans="1:46" x14ac:dyDescent="0.3">
      <c r="A59" t="s">
        <v>18</v>
      </c>
      <c r="B59" t="s">
        <v>10</v>
      </c>
      <c r="C59" t="s">
        <v>9</v>
      </c>
      <c r="D59">
        <v>39000</v>
      </c>
      <c r="E59">
        <v>12609</v>
      </c>
      <c r="F59">
        <v>2</v>
      </c>
      <c r="G59">
        <v>0</v>
      </c>
      <c r="H59">
        <v>34982</v>
      </c>
      <c r="I59">
        <v>208</v>
      </c>
      <c r="J59">
        <v>0</v>
      </c>
      <c r="K59">
        <f t="shared" si="1"/>
        <v>35190</v>
      </c>
      <c r="N59" t="str" cm="1">
        <f t="array" aca="1" ref="N59" ca="1">INDIRECT(ADDRESS((ROW()-1)*3+1, 1))</f>
        <v>8c8d4b72-e923-4fd3-ba2a-0ba3bebf3332</v>
      </c>
      <c r="O59" t="str" cm="1">
        <f t="array" aca="1" ref="O59" ca="1">INDIRECT(ADDRESS((ROW()-1)*3+1, 2))</f>
        <v>deepseek-v3-241226</v>
      </c>
      <c r="P59" t="str" cm="1">
        <f t="array" aca="1" ref="P59" ca="1">INDIRECT(ADDRESS((ROW()-1)*3+1, 3))</f>
        <v>diff</v>
      </c>
      <c r="Q59" cm="1">
        <f t="array" aca="1" ref="Q59" ca="1">INDIRECT(ADDRESS((ROW()-1)*3+1, 4))</f>
        <v>23000</v>
      </c>
      <c r="R59">
        <f t="shared" ca="1" si="2"/>
        <v>14522.333333333334</v>
      </c>
      <c r="S59">
        <f t="shared" ca="1" si="3"/>
        <v>3</v>
      </c>
      <c r="T59">
        <f t="shared" ca="1" si="4"/>
        <v>0</v>
      </c>
      <c r="U59">
        <f t="shared" ca="1" si="5"/>
        <v>33709</v>
      </c>
      <c r="V59">
        <f t="shared" ca="1" si="6"/>
        <v>264.66666666666669</v>
      </c>
      <c r="W59">
        <f t="shared" ca="1" si="7"/>
        <v>0</v>
      </c>
      <c r="X59">
        <f t="shared" ca="1" si="8"/>
        <v>33973.666666666664</v>
      </c>
      <c r="AJ59" t="s">
        <v>17</v>
      </c>
      <c r="AK59" t="s">
        <v>10</v>
      </c>
      <c r="AL59" t="s">
        <v>11</v>
      </c>
      <c r="AN59">
        <v>55428</v>
      </c>
      <c r="AP59">
        <v>0</v>
      </c>
      <c r="AQ59">
        <v>17740</v>
      </c>
      <c r="AR59">
        <v>1612</v>
      </c>
      <c r="AS59">
        <v>0</v>
      </c>
      <c r="AT59">
        <f t="shared" si="19"/>
        <v>19352</v>
      </c>
    </row>
    <row r="60" spans="1:46" x14ac:dyDescent="0.3">
      <c r="A60" t="s">
        <v>18</v>
      </c>
      <c r="B60" t="s">
        <v>10</v>
      </c>
      <c r="C60" t="s">
        <v>9</v>
      </c>
      <c r="D60">
        <v>39000</v>
      </c>
      <c r="E60">
        <v>40305</v>
      </c>
      <c r="F60">
        <v>2</v>
      </c>
      <c r="G60">
        <v>0</v>
      </c>
      <c r="H60">
        <v>35343</v>
      </c>
      <c r="I60">
        <v>1031</v>
      </c>
      <c r="J60">
        <v>0</v>
      </c>
      <c r="K60">
        <f t="shared" si="1"/>
        <v>36374</v>
      </c>
      <c r="N60" t="str" cm="1">
        <f t="array" aca="1" ref="N60" ca="1">INDIRECT(ADDRESS((ROW()-1)*3+1, 1))</f>
        <v>8c8d4b72-e923-4fd3-ba2a-0ba3bebf3332</v>
      </c>
      <c r="O60" t="str" cm="1">
        <f t="array" aca="1" ref="O60" ca="1">INDIRECT(ADDRESS((ROW()-1)*3+1, 2))</f>
        <v>deepseek-v3-241226</v>
      </c>
      <c r="P60" t="str" cm="1">
        <f t="array" aca="1" ref="P60" ca="1">INDIRECT(ADDRESS((ROW()-1)*3+1, 3))</f>
        <v>diff</v>
      </c>
      <c r="Q60" cm="1">
        <f t="array" aca="1" ref="Q60" ca="1">INDIRECT(ADDRESS((ROW()-1)*3+1, 4))</f>
        <v>31000</v>
      </c>
      <c r="R60">
        <f t="shared" ca="1" si="2"/>
        <v>12635</v>
      </c>
      <c r="S60">
        <f t="shared" ca="1" si="3"/>
        <v>2</v>
      </c>
      <c r="T60">
        <f t="shared" ca="1" si="4"/>
        <v>0</v>
      </c>
      <c r="U60">
        <f t="shared" ca="1" si="5"/>
        <v>33670</v>
      </c>
      <c r="V60">
        <f t="shared" ca="1" si="6"/>
        <v>202.33333333333334</v>
      </c>
      <c r="W60">
        <f t="shared" ca="1" si="7"/>
        <v>0</v>
      </c>
      <c r="X60">
        <f t="shared" ca="1" si="8"/>
        <v>33872.333333333336</v>
      </c>
      <c r="AJ60" t="s">
        <v>17</v>
      </c>
      <c r="AK60" t="s">
        <v>10</v>
      </c>
      <c r="AL60" t="s">
        <v>11</v>
      </c>
      <c r="AN60">
        <v>18509</v>
      </c>
      <c r="AP60">
        <v>0</v>
      </c>
      <c r="AQ60">
        <v>17740</v>
      </c>
      <c r="AR60">
        <v>542</v>
      </c>
      <c r="AS60">
        <v>0</v>
      </c>
      <c r="AT60">
        <f t="shared" si="19"/>
        <v>18282</v>
      </c>
    </row>
    <row r="61" spans="1:46" x14ac:dyDescent="0.3">
      <c r="A61" t="s">
        <v>18</v>
      </c>
      <c r="B61" t="s">
        <v>10</v>
      </c>
      <c r="C61" t="s">
        <v>9</v>
      </c>
      <c r="D61">
        <v>39000</v>
      </c>
      <c r="E61">
        <v>13121</v>
      </c>
      <c r="F61">
        <v>2</v>
      </c>
      <c r="G61">
        <v>0</v>
      </c>
      <c r="H61">
        <v>34982</v>
      </c>
      <c r="I61">
        <v>209</v>
      </c>
      <c r="J61">
        <v>0</v>
      </c>
      <c r="K61">
        <f t="shared" si="1"/>
        <v>35191</v>
      </c>
      <c r="N61" t="str" cm="1">
        <f t="array" aca="1" ref="N61" ca="1">INDIRECT(ADDRESS((ROW()-1)*3+1, 1))</f>
        <v>8c8d4b72-e923-4fd3-ba2a-0ba3bebf3332</v>
      </c>
      <c r="O61" t="str" cm="1">
        <f t="array" aca="1" ref="O61" ca="1">INDIRECT(ADDRESS((ROW()-1)*3+1, 2))</f>
        <v>deepseek-v3-241226</v>
      </c>
      <c r="P61" t="str" cm="1">
        <f t="array" aca="1" ref="P61" ca="1">INDIRECT(ADDRESS((ROW()-1)*3+1, 3))</f>
        <v>diff</v>
      </c>
      <c r="Q61" cm="1">
        <f t="array" aca="1" ref="Q61" ca="1">INDIRECT(ADDRESS((ROW()-1)*3+1, 4))</f>
        <v>39000</v>
      </c>
      <c r="R61">
        <f t="shared" ca="1" si="2"/>
        <v>13041</v>
      </c>
      <c r="S61">
        <f t="shared" ca="1" si="3"/>
        <v>2</v>
      </c>
      <c r="T61">
        <f t="shared" ca="1" si="4"/>
        <v>0</v>
      </c>
      <c r="U61">
        <f t="shared" ca="1" si="5"/>
        <v>35186</v>
      </c>
      <c r="V61">
        <f t="shared" ca="1" si="6"/>
        <v>178.66666666666666</v>
      </c>
      <c r="W61">
        <f t="shared" ca="1" si="7"/>
        <v>0</v>
      </c>
      <c r="X61">
        <f t="shared" ca="1" si="8"/>
        <v>35364.666666666664</v>
      </c>
      <c r="AJ61" t="s">
        <v>17</v>
      </c>
      <c r="AK61" t="s">
        <v>10</v>
      </c>
      <c r="AL61" t="s">
        <v>11</v>
      </c>
      <c r="AN61">
        <v>42841</v>
      </c>
      <c r="AP61">
        <v>0</v>
      </c>
      <c r="AQ61">
        <v>17740</v>
      </c>
      <c r="AR61">
        <v>1144</v>
      </c>
      <c r="AS61">
        <v>0</v>
      </c>
      <c r="AT61">
        <f t="shared" si="19"/>
        <v>18884</v>
      </c>
    </row>
    <row r="62" spans="1:46" x14ac:dyDescent="0.3">
      <c r="A62" t="s">
        <v>20</v>
      </c>
      <c r="B62" t="s">
        <v>8</v>
      </c>
      <c r="C62" t="s">
        <v>9</v>
      </c>
      <c r="D62">
        <v>7000</v>
      </c>
      <c r="E62">
        <v>668428</v>
      </c>
      <c r="F62">
        <v>5</v>
      </c>
      <c r="G62">
        <v>0</v>
      </c>
      <c r="H62">
        <v>30129</v>
      </c>
      <c r="I62">
        <v>21052</v>
      </c>
      <c r="J62">
        <v>18708</v>
      </c>
      <c r="K62">
        <f t="shared" si="1"/>
        <v>51181</v>
      </c>
      <c r="N62" t="str" cm="1">
        <f t="array" aca="1" ref="N62" ca="1">INDIRECT(ADDRESS((ROW()-1)*3+1, 1))</f>
        <v>a753dd92-3787-4846-9b1b-81c810fb3ff7</v>
      </c>
      <c r="O62" t="str" cm="1">
        <f t="array" aca="1" ref="O62" ca="1">INDIRECT(ADDRESS((ROW()-1)*3+1, 2))</f>
        <v>deepseek-r1-250120</v>
      </c>
      <c r="P62" t="str" cm="1">
        <f t="array" aca="1" ref="P62" ca="1">INDIRECT(ADDRESS((ROW()-1)*3+1, 3))</f>
        <v>diff</v>
      </c>
      <c r="Q62" cm="1">
        <f t="array" aca="1" ref="Q62" ca="1">INDIRECT(ADDRESS((ROW()-1)*3+1, 4))</f>
        <v>7000</v>
      </c>
      <c r="R62">
        <f t="shared" ca="1" si="2"/>
        <v>1205509</v>
      </c>
      <c r="S62">
        <f t="shared" ca="1" si="3"/>
        <v>6</v>
      </c>
      <c r="T62">
        <f t="shared" ca="1" si="4"/>
        <v>0</v>
      </c>
      <c r="U62">
        <f t="shared" ca="1" si="5"/>
        <v>46985</v>
      </c>
      <c r="V62">
        <f t="shared" ca="1" si="6"/>
        <v>38142.333333333336</v>
      </c>
      <c r="W62">
        <f t="shared" ca="1" si="7"/>
        <v>32584.333333333332</v>
      </c>
      <c r="X62">
        <f t="shared" ca="1" si="8"/>
        <v>85127.333333333328</v>
      </c>
    </row>
    <row r="63" spans="1:46" x14ac:dyDescent="0.3">
      <c r="A63" t="s">
        <v>20</v>
      </c>
      <c r="B63" t="s">
        <v>8</v>
      </c>
      <c r="C63" t="s">
        <v>9</v>
      </c>
      <c r="D63">
        <v>7000</v>
      </c>
      <c r="E63">
        <v>606798</v>
      </c>
      <c r="F63">
        <v>5</v>
      </c>
      <c r="G63">
        <v>0</v>
      </c>
      <c r="H63">
        <v>31193</v>
      </c>
      <c r="I63">
        <v>19914</v>
      </c>
      <c r="J63">
        <v>16974</v>
      </c>
      <c r="K63">
        <f t="shared" si="1"/>
        <v>51107</v>
      </c>
      <c r="N63" t="str" cm="1">
        <f t="array" aca="1" ref="N63" ca="1">INDIRECT(ADDRESS((ROW()-1)*3+1, 1))</f>
        <v>a753dd92-3787-4846-9b1b-81c810fb3ff7</v>
      </c>
      <c r="O63" t="str" cm="1">
        <f t="array" aca="1" ref="O63" ca="1">INDIRECT(ADDRESS((ROW()-1)*3+1, 2))</f>
        <v>deepseek-r1-250120</v>
      </c>
      <c r="P63" t="str" cm="1">
        <f t="array" aca="1" ref="P63" ca="1">INDIRECT(ADDRESS((ROW()-1)*3+1, 3))</f>
        <v>diff</v>
      </c>
      <c r="Q63" cm="1">
        <f t="array" aca="1" ref="Q63" ca="1">INDIRECT(ADDRESS((ROW()-1)*3+1, 4))</f>
        <v>15000</v>
      </c>
      <c r="R63">
        <f t="shared" ca="1" si="2"/>
        <v>522100.33333333331</v>
      </c>
      <c r="S63">
        <f t="shared" ca="1" si="3"/>
        <v>3</v>
      </c>
      <c r="T63">
        <f t="shared" ca="1" si="4"/>
        <v>0</v>
      </c>
      <c r="U63">
        <f t="shared" ca="1" si="5"/>
        <v>41612.666666666664</v>
      </c>
      <c r="V63">
        <f t="shared" ca="1" si="6"/>
        <v>16425.333333333332</v>
      </c>
      <c r="W63">
        <f t="shared" ca="1" si="7"/>
        <v>13909.666666666666</v>
      </c>
      <c r="X63">
        <f t="shared" ca="1" si="8"/>
        <v>58038</v>
      </c>
    </row>
    <row r="64" spans="1:46" x14ac:dyDescent="0.3">
      <c r="A64" t="s">
        <v>20</v>
      </c>
      <c r="B64" t="s">
        <v>8</v>
      </c>
      <c r="C64" t="s">
        <v>9</v>
      </c>
      <c r="D64">
        <v>7000</v>
      </c>
      <c r="E64">
        <v>1001317</v>
      </c>
      <c r="F64">
        <v>5</v>
      </c>
      <c r="G64">
        <v>0</v>
      </c>
      <c r="H64">
        <v>31583</v>
      </c>
      <c r="I64">
        <v>32106</v>
      </c>
      <c r="J64">
        <v>27839</v>
      </c>
      <c r="K64">
        <f t="shared" si="1"/>
        <v>63689</v>
      </c>
      <c r="N64" t="str" cm="1">
        <f t="array" aca="1" ref="N64" ca="1">INDIRECT(ADDRESS((ROW()-1)*3+1, 1))</f>
        <v>a753dd92-3787-4846-9b1b-81c810fb3ff7</v>
      </c>
      <c r="O64" t="str" cm="1">
        <f t="array" aca="1" ref="O64" ca="1">INDIRECT(ADDRESS((ROW()-1)*3+1, 2))</f>
        <v>deepseek-r1-250120</v>
      </c>
      <c r="P64" t="str" cm="1">
        <f t="array" aca="1" ref="P64" ca="1">INDIRECT(ADDRESS((ROW()-1)*3+1, 3))</f>
        <v>diff</v>
      </c>
      <c r="Q64" cm="1">
        <f t="array" aca="1" ref="Q64" ca="1">INDIRECT(ADDRESS((ROW()-1)*3+1, 4))</f>
        <v>23000</v>
      </c>
      <c r="R64">
        <f t="shared" ca="1" si="2"/>
        <v>396746</v>
      </c>
      <c r="S64">
        <f t="shared" ca="1" si="3"/>
        <v>2</v>
      </c>
      <c r="T64">
        <f t="shared" ca="1" si="4"/>
        <v>0</v>
      </c>
      <c r="U64">
        <f t="shared" ca="1" si="5"/>
        <v>37832.666666666664</v>
      </c>
      <c r="V64">
        <f t="shared" ca="1" si="6"/>
        <v>12276.333333333334</v>
      </c>
      <c r="W64">
        <f t="shared" ca="1" si="7"/>
        <v>10537.333333333334</v>
      </c>
      <c r="X64">
        <f t="shared" ca="1" si="8"/>
        <v>50109</v>
      </c>
    </row>
    <row r="65" spans="1:24" x14ac:dyDescent="0.3">
      <c r="A65" t="s">
        <v>20</v>
      </c>
      <c r="B65" t="s">
        <v>8</v>
      </c>
      <c r="C65" t="s">
        <v>9</v>
      </c>
      <c r="D65">
        <v>15000</v>
      </c>
      <c r="E65">
        <v>534135</v>
      </c>
      <c r="F65">
        <v>3</v>
      </c>
      <c r="G65">
        <v>0</v>
      </c>
      <c r="H65">
        <v>32800</v>
      </c>
      <c r="I65">
        <v>17277</v>
      </c>
      <c r="J65">
        <v>15959</v>
      </c>
      <c r="K65">
        <f t="shared" si="1"/>
        <v>50077</v>
      </c>
      <c r="N65" t="str" cm="1">
        <f t="array" aca="1" ref="N65" ca="1">INDIRECT(ADDRESS((ROW()-1)*3+1, 1))</f>
        <v>a753dd92-3787-4846-9b1b-81c810fb3ff7</v>
      </c>
      <c r="O65" t="str" cm="1">
        <f t="array" aca="1" ref="O65" ca="1">INDIRECT(ADDRESS((ROW()-1)*3+1, 2))</f>
        <v>deepseek-r1-250120</v>
      </c>
      <c r="P65" t="str" cm="1">
        <f t="array" aca="1" ref="P65" ca="1">INDIRECT(ADDRESS((ROW()-1)*3+1, 3))</f>
        <v>diff</v>
      </c>
      <c r="Q65" cm="1">
        <f t="array" aca="1" ref="Q65" ca="1">INDIRECT(ADDRESS((ROW()-1)*3+1, 4))</f>
        <v>31000</v>
      </c>
      <c r="R65">
        <f t="shared" ca="1" si="2"/>
        <v>415919</v>
      </c>
      <c r="S65">
        <f t="shared" ca="1" si="3"/>
        <v>2</v>
      </c>
      <c r="T65">
        <f t="shared" ca="1" si="4"/>
        <v>0</v>
      </c>
      <c r="U65">
        <f t="shared" ca="1" si="5"/>
        <v>41308.666666666664</v>
      </c>
      <c r="V65">
        <f t="shared" ca="1" si="6"/>
        <v>12773.666666666666</v>
      </c>
      <c r="W65">
        <f t="shared" ca="1" si="7"/>
        <v>11148.333333333334</v>
      </c>
      <c r="X65">
        <f t="shared" ca="1" si="8"/>
        <v>54082.333333333336</v>
      </c>
    </row>
    <row r="66" spans="1:24" x14ac:dyDescent="0.3">
      <c r="A66" t="s">
        <v>20</v>
      </c>
      <c r="B66" t="s">
        <v>8</v>
      </c>
      <c r="C66" t="s">
        <v>9</v>
      </c>
      <c r="D66">
        <v>15000</v>
      </c>
      <c r="E66">
        <v>730239</v>
      </c>
      <c r="F66">
        <v>3</v>
      </c>
      <c r="G66">
        <v>0</v>
      </c>
      <c r="H66">
        <v>32930</v>
      </c>
      <c r="I66">
        <v>23114</v>
      </c>
      <c r="J66">
        <v>21097</v>
      </c>
      <c r="K66">
        <f t="shared" si="1"/>
        <v>56044</v>
      </c>
      <c r="N66" t="str" cm="1">
        <f t="array" aca="1" ref="N66" ca="1">INDIRECT(ADDRESS((ROW()-1)*3+1, 1))</f>
        <v>a753dd92-3787-4846-9b1b-81c810fb3ff7</v>
      </c>
      <c r="O66" t="str" cm="1">
        <f t="array" aca="1" ref="O66" ca="1">INDIRECT(ADDRESS((ROW()-1)*3+1, 2))</f>
        <v>deepseek-r1-250120</v>
      </c>
      <c r="P66" t="str" cm="1">
        <f t="array" aca="1" ref="P66" ca="1">INDIRECT(ADDRESS((ROW()-1)*3+1, 3))</f>
        <v>diff</v>
      </c>
      <c r="Q66" cm="1">
        <f t="array" aca="1" ref="Q66" ca="1">INDIRECT(ADDRESS((ROW()-1)*3+1, 4))</f>
        <v>39000</v>
      </c>
      <c r="R66">
        <f t="shared" ca="1" si="2"/>
        <v>306392.33333333331</v>
      </c>
      <c r="S66">
        <f t="shared" ca="1" si="3"/>
        <v>2</v>
      </c>
      <c r="T66">
        <f t="shared" ca="1" si="4"/>
        <v>0.33333333333333331</v>
      </c>
      <c r="U66">
        <f t="shared" ca="1" si="5"/>
        <v>41062.666666666664</v>
      </c>
      <c r="V66">
        <f t="shared" ca="1" si="6"/>
        <v>9285.3333333333339</v>
      </c>
      <c r="W66">
        <f t="shared" ca="1" si="7"/>
        <v>8331.6666666666661</v>
      </c>
      <c r="X66">
        <f t="shared" ca="1" si="8"/>
        <v>50348</v>
      </c>
    </row>
    <row r="67" spans="1:24" x14ac:dyDescent="0.3">
      <c r="A67" t="s">
        <v>20</v>
      </c>
      <c r="B67" t="s">
        <v>8</v>
      </c>
      <c r="C67" t="s">
        <v>9</v>
      </c>
      <c r="D67">
        <v>15000</v>
      </c>
      <c r="E67">
        <v>411388</v>
      </c>
      <c r="F67">
        <v>3</v>
      </c>
      <c r="G67">
        <v>1</v>
      </c>
      <c r="H67">
        <v>32255</v>
      </c>
      <c r="I67">
        <v>12862</v>
      </c>
      <c r="J67">
        <v>11466</v>
      </c>
      <c r="K67">
        <f t="shared" ref="K67:K130" si="20">H67+I67</f>
        <v>45117</v>
      </c>
      <c r="N67" t="str" cm="1">
        <f t="array" aca="1" ref="N67" ca="1">INDIRECT(ADDRESS((ROW()-1)*3+1, 1))</f>
        <v>a753dd92-3787-4846-9b1b-81c810fb3ff7</v>
      </c>
      <c r="O67" t="str" cm="1">
        <f t="array" aca="1" ref="O67" ca="1">INDIRECT(ADDRESS((ROW()-1)*3+1, 2))</f>
        <v>deepseek-v3-241226</v>
      </c>
      <c r="P67" t="str" cm="1">
        <f t="array" aca="1" ref="P67" ca="1">INDIRECT(ADDRESS((ROW()-1)*3+1, 3))</f>
        <v>diff</v>
      </c>
      <c r="Q67" cm="1">
        <f t="array" aca="1" ref="Q67" ca="1">INDIRECT(ADDRESS((ROW()-1)*3+1, 4))</f>
        <v>7000</v>
      </c>
      <c r="R67">
        <f t="shared" ref="R67:R101" ca="1" si="21">AVERAGE(INDIRECT(ADDRESS((ROW()-1)*3+1, 5)), INDIRECT(ADDRESS((ROW()-1)*3, 5)), INDIRECT(ADDRESS((ROW()-1)*3-1, 5)))</f>
        <v>85419.666666666672</v>
      </c>
      <c r="S67">
        <f t="shared" ref="S67:S101" ca="1" si="22">AVERAGE(INDIRECT(ADDRESS((ROW()-1)*3+1, 6)), INDIRECT(ADDRESS((ROW()-1)*3, 6)), INDIRECT(ADDRESS((ROW()-1)*3-1, 6)))</f>
        <v>6</v>
      </c>
      <c r="T67">
        <f t="shared" ref="T67:T101" ca="1" si="23">AVERAGE(INDIRECT(ADDRESS((ROW()-1)*3+1, 7)), INDIRECT(ADDRESS((ROW()-1)*3, 7)), INDIRECT(ADDRESS((ROW()-1)*3-1, 7)))</f>
        <v>0</v>
      </c>
      <c r="U67">
        <f t="shared" ref="U67:U101" ca="1" si="24">AVERAGE(INDIRECT(ADDRESS((ROW()-1)*3+1, 8)), INDIRECT(ADDRESS((ROW()-1)*3, 8)), INDIRECT(ADDRESS((ROW()-1)*3-1, 8)))</f>
        <v>44210</v>
      </c>
      <c r="V67">
        <f t="shared" ref="V67:V101" ca="1" si="25">AVERAGE(INDIRECT(ADDRESS((ROW()-1)*3+1, 9)), INDIRECT(ADDRESS((ROW()-1)*3, 9)), INDIRECT(ADDRESS((ROW()-1)*3-1, 9)))</f>
        <v>2340.6666666666665</v>
      </c>
      <c r="W67">
        <f t="shared" ref="W67:W101" ca="1" si="26">AVERAGE(INDIRECT(ADDRESS((ROW()-1)*3+1, 10)), INDIRECT(ADDRESS((ROW()-1)*3, 10)), INDIRECT(ADDRESS((ROW()-1)*3-1, 10)))</f>
        <v>0</v>
      </c>
      <c r="X67">
        <f t="shared" ref="X67:X101" ca="1" si="27">AVERAGE(INDIRECT(ADDRESS((ROW()-1)*3+1, 11)), INDIRECT(ADDRESS((ROW()-1)*3, 11)), INDIRECT(ADDRESS((ROW()-1)*3-1, 11)))</f>
        <v>46550.666666666664</v>
      </c>
    </row>
    <row r="68" spans="1:24" x14ac:dyDescent="0.3">
      <c r="A68" t="s">
        <v>20</v>
      </c>
      <c r="B68" t="s">
        <v>8</v>
      </c>
      <c r="C68" t="s">
        <v>9</v>
      </c>
      <c r="D68">
        <v>23000</v>
      </c>
      <c r="E68">
        <v>686952</v>
      </c>
      <c r="F68">
        <v>2</v>
      </c>
      <c r="G68">
        <v>0</v>
      </c>
      <c r="H68">
        <v>29393</v>
      </c>
      <c r="I68">
        <v>22463</v>
      </c>
      <c r="J68">
        <v>21625</v>
      </c>
      <c r="K68">
        <f t="shared" si="20"/>
        <v>51856</v>
      </c>
      <c r="N68" t="str" cm="1">
        <f t="array" aca="1" ref="N68" ca="1">INDIRECT(ADDRESS((ROW()-1)*3+1, 1))</f>
        <v>a753dd92-3787-4846-9b1b-81c810fb3ff7</v>
      </c>
      <c r="O68" t="str" cm="1">
        <f t="array" aca="1" ref="O68" ca="1">INDIRECT(ADDRESS((ROW()-1)*3+1, 2))</f>
        <v>deepseek-v3-241226</v>
      </c>
      <c r="P68" t="str" cm="1">
        <f t="array" aca="1" ref="P68" ca="1">INDIRECT(ADDRESS((ROW()-1)*3+1, 3))</f>
        <v>diff</v>
      </c>
      <c r="Q68" cm="1">
        <f t="array" aca="1" ref="Q68" ca="1">INDIRECT(ADDRESS((ROW()-1)*3+1, 4))</f>
        <v>15000</v>
      </c>
      <c r="R68">
        <f t="shared" ca="1" si="21"/>
        <v>143849</v>
      </c>
      <c r="S68">
        <f t="shared" ca="1" si="22"/>
        <v>3</v>
      </c>
      <c r="T68">
        <f t="shared" ca="1" si="23"/>
        <v>0</v>
      </c>
      <c r="U68">
        <f t="shared" ca="1" si="24"/>
        <v>42509.666666666664</v>
      </c>
      <c r="V68">
        <f t="shared" ca="1" si="25"/>
        <v>4126.666666666667</v>
      </c>
      <c r="W68">
        <f t="shared" ca="1" si="26"/>
        <v>0</v>
      </c>
      <c r="X68">
        <f t="shared" ca="1" si="27"/>
        <v>46636.333333333336</v>
      </c>
    </row>
    <row r="69" spans="1:24" x14ac:dyDescent="0.3">
      <c r="A69" t="s">
        <v>20</v>
      </c>
      <c r="B69" t="s">
        <v>8</v>
      </c>
      <c r="C69" t="s">
        <v>9</v>
      </c>
      <c r="D69">
        <v>23000</v>
      </c>
      <c r="E69">
        <v>94270</v>
      </c>
      <c r="F69">
        <v>2</v>
      </c>
      <c r="G69">
        <v>0</v>
      </c>
      <c r="H69">
        <v>29472</v>
      </c>
      <c r="I69">
        <v>2709</v>
      </c>
      <c r="J69">
        <v>2028</v>
      </c>
      <c r="K69">
        <f t="shared" si="20"/>
        <v>32181</v>
      </c>
      <c r="N69" t="str" cm="1">
        <f t="array" aca="1" ref="N69" ca="1">INDIRECT(ADDRESS((ROW()-1)*3+1, 1))</f>
        <v>a753dd92-3787-4846-9b1b-81c810fb3ff7</v>
      </c>
      <c r="O69" t="str" cm="1">
        <f t="array" aca="1" ref="O69" ca="1">INDIRECT(ADDRESS((ROW()-1)*3+1, 2))</f>
        <v>deepseek-v3-241226</v>
      </c>
      <c r="P69" t="str" cm="1">
        <f t="array" aca="1" ref="P69" ca="1">INDIRECT(ADDRESS((ROW()-1)*3+1, 3))</f>
        <v>diff</v>
      </c>
      <c r="Q69" cm="1">
        <f t="array" aca="1" ref="Q69" ca="1">INDIRECT(ADDRESS((ROW()-1)*3+1, 4))</f>
        <v>23000</v>
      </c>
      <c r="R69">
        <f t="shared" ca="1" si="21"/>
        <v>31865</v>
      </c>
      <c r="S69">
        <f t="shared" ca="1" si="22"/>
        <v>2</v>
      </c>
      <c r="T69">
        <f t="shared" ca="1" si="23"/>
        <v>0</v>
      </c>
      <c r="U69">
        <f t="shared" ca="1" si="24"/>
        <v>37173</v>
      </c>
      <c r="V69">
        <f t="shared" ca="1" si="25"/>
        <v>718</v>
      </c>
      <c r="W69">
        <f t="shared" ca="1" si="26"/>
        <v>0</v>
      </c>
      <c r="X69">
        <f t="shared" ca="1" si="27"/>
        <v>37891</v>
      </c>
    </row>
    <row r="70" spans="1:24" x14ac:dyDescent="0.3">
      <c r="A70" t="s">
        <v>20</v>
      </c>
      <c r="B70" t="s">
        <v>8</v>
      </c>
      <c r="C70" t="s">
        <v>9</v>
      </c>
      <c r="D70">
        <v>23000</v>
      </c>
      <c r="E70">
        <v>131397</v>
      </c>
      <c r="F70">
        <v>2</v>
      </c>
      <c r="G70">
        <v>0</v>
      </c>
      <c r="H70">
        <v>29335</v>
      </c>
      <c r="I70">
        <v>3980</v>
      </c>
      <c r="J70">
        <v>3609</v>
      </c>
      <c r="K70">
        <f t="shared" si="20"/>
        <v>33315</v>
      </c>
      <c r="N70" t="str" cm="1">
        <f t="array" aca="1" ref="N70" ca="1">INDIRECT(ADDRESS((ROW()-1)*3+1, 1))</f>
        <v>a753dd92-3787-4846-9b1b-81c810fb3ff7</v>
      </c>
      <c r="O70" t="str" cm="1">
        <f t="array" aca="1" ref="O70" ca="1">INDIRECT(ADDRESS((ROW()-1)*3+1, 2))</f>
        <v>deepseek-v3-241226</v>
      </c>
      <c r="P70" t="str" cm="1">
        <f t="array" aca="1" ref="P70" ca="1">INDIRECT(ADDRESS((ROW()-1)*3+1, 3))</f>
        <v>diff</v>
      </c>
      <c r="Q70" cm="1">
        <f t="array" aca="1" ref="Q70" ca="1">INDIRECT(ADDRESS((ROW()-1)*3+1, 4))</f>
        <v>31000</v>
      </c>
      <c r="R70">
        <f t="shared" ca="1" si="21"/>
        <v>46925</v>
      </c>
      <c r="S70">
        <f t="shared" ca="1" si="22"/>
        <v>2</v>
      </c>
      <c r="T70">
        <f t="shared" ca="1" si="23"/>
        <v>0</v>
      </c>
      <c r="U70">
        <f t="shared" ca="1" si="24"/>
        <v>40837.333333333336</v>
      </c>
      <c r="V70">
        <f t="shared" ca="1" si="25"/>
        <v>1123</v>
      </c>
      <c r="W70">
        <f t="shared" ca="1" si="26"/>
        <v>0</v>
      </c>
      <c r="X70">
        <f t="shared" ca="1" si="27"/>
        <v>41960.333333333336</v>
      </c>
    </row>
    <row r="71" spans="1:24" x14ac:dyDescent="0.3">
      <c r="A71" t="s">
        <v>20</v>
      </c>
      <c r="B71" t="s">
        <v>8</v>
      </c>
      <c r="C71" t="s">
        <v>9</v>
      </c>
      <c r="D71">
        <v>31000</v>
      </c>
      <c r="E71">
        <v>325220</v>
      </c>
      <c r="F71">
        <v>2</v>
      </c>
      <c r="G71">
        <v>0</v>
      </c>
      <c r="H71">
        <v>29412</v>
      </c>
      <c r="I71">
        <v>10021</v>
      </c>
      <c r="J71">
        <v>9711</v>
      </c>
      <c r="K71">
        <f t="shared" si="20"/>
        <v>39433</v>
      </c>
      <c r="N71" t="str" cm="1">
        <f t="array" aca="1" ref="N71" ca="1">INDIRECT(ADDRESS((ROW()-1)*3+1, 1))</f>
        <v>a753dd92-3787-4846-9b1b-81c810fb3ff7</v>
      </c>
      <c r="O71" t="str" cm="1">
        <f t="array" aca="1" ref="O71" ca="1">INDIRECT(ADDRESS((ROW()-1)*3+1, 2))</f>
        <v>deepseek-v3-241226</v>
      </c>
      <c r="P71" t="str" cm="1">
        <f t="array" aca="1" ref="P71" ca="1">INDIRECT(ADDRESS((ROW()-1)*3+1, 3))</f>
        <v>diff</v>
      </c>
      <c r="Q71" cm="1">
        <f t="array" aca="1" ref="Q71" ca="1">INDIRECT(ADDRESS((ROW()-1)*3+1, 4))</f>
        <v>39000</v>
      </c>
      <c r="R71">
        <f t="shared" ca="1" si="21"/>
        <v>41508</v>
      </c>
      <c r="S71">
        <f t="shared" ca="1" si="22"/>
        <v>2</v>
      </c>
      <c r="T71">
        <f t="shared" ca="1" si="23"/>
        <v>0</v>
      </c>
      <c r="U71">
        <f t="shared" ca="1" si="24"/>
        <v>41051.333333333336</v>
      </c>
      <c r="V71">
        <f t="shared" ca="1" si="25"/>
        <v>950</v>
      </c>
      <c r="W71">
        <f t="shared" ca="1" si="26"/>
        <v>0</v>
      </c>
      <c r="X71">
        <f t="shared" ca="1" si="27"/>
        <v>42001.333333333336</v>
      </c>
    </row>
    <row r="72" spans="1:24" x14ac:dyDescent="0.3">
      <c r="A72" t="s">
        <v>20</v>
      </c>
      <c r="B72" t="s">
        <v>8</v>
      </c>
      <c r="C72" t="s">
        <v>9</v>
      </c>
      <c r="D72">
        <v>31000</v>
      </c>
      <c r="E72">
        <v>267194</v>
      </c>
      <c r="F72">
        <v>2</v>
      </c>
      <c r="G72">
        <v>0</v>
      </c>
      <c r="H72">
        <v>29567</v>
      </c>
      <c r="I72">
        <v>8450</v>
      </c>
      <c r="J72">
        <v>7721</v>
      </c>
      <c r="K72">
        <f t="shared" si="20"/>
        <v>38017</v>
      </c>
      <c r="N72" t="str" cm="1">
        <f t="array" aca="1" ref="N72" ca="1">INDIRECT(ADDRESS((ROW()-1)*3+1, 1))</f>
        <v>d4a6aaf1-8956-4941-8772-6eadfb6040e8</v>
      </c>
      <c r="O72" t="str" cm="1">
        <f t="array" aca="1" ref="O72" ca="1">INDIRECT(ADDRESS((ROW()-1)*3+1, 2))</f>
        <v>deepseek-r1-250120</v>
      </c>
      <c r="P72" t="str" cm="1">
        <f t="array" aca="1" ref="P72" ca="1">INDIRECT(ADDRESS((ROW()-1)*3+1, 3))</f>
        <v>diff</v>
      </c>
      <c r="Q72" cm="1">
        <f t="array" aca="1" ref="Q72" ca="1">INDIRECT(ADDRESS((ROW()-1)*3+1, 4))</f>
        <v>7000</v>
      </c>
      <c r="R72">
        <f t="shared" ca="1" si="21"/>
        <v>832354.66666666663</v>
      </c>
      <c r="S72">
        <f t="shared" ca="1" si="22"/>
        <v>5</v>
      </c>
      <c r="T72">
        <f t="shared" ca="1" si="23"/>
        <v>0</v>
      </c>
      <c r="U72">
        <f t="shared" ca="1" si="24"/>
        <v>27193.333333333332</v>
      </c>
      <c r="V72">
        <f t="shared" ca="1" si="25"/>
        <v>23829</v>
      </c>
      <c r="W72">
        <f t="shared" ca="1" si="26"/>
        <v>20881.666666666668</v>
      </c>
      <c r="X72">
        <f t="shared" ca="1" si="27"/>
        <v>51022.333333333336</v>
      </c>
    </row>
    <row r="73" spans="1:24" x14ac:dyDescent="0.3">
      <c r="A73" t="s">
        <v>20</v>
      </c>
      <c r="B73" t="s">
        <v>8</v>
      </c>
      <c r="C73" t="s">
        <v>9</v>
      </c>
      <c r="D73">
        <v>31000</v>
      </c>
      <c r="E73">
        <v>182761</v>
      </c>
      <c r="F73">
        <v>2</v>
      </c>
      <c r="G73">
        <v>0</v>
      </c>
      <c r="H73">
        <v>29519</v>
      </c>
      <c r="I73">
        <v>5529</v>
      </c>
      <c r="J73">
        <v>4991</v>
      </c>
      <c r="K73">
        <f t="shared" si="20"/>
        <v>35048</v>
      </c>
      <c r="N73" t="str" cm="1">
        <f t="array" aca="1" ref="N73" ca="1">INDIRECT(ADDRESS((ROW()-1)*3+1, 1))</f>
        <v>d4a6aaf1-8956-4941-8772-6eadfb6040e8</v>
      </c>
      <c r="O73" t="str" cm="1">
        <f t="array" aca="1" ref="O73" ca="1">INDIRECT(ADDRESS((ROW()-1)*3+1, 2))</f>
        <v>deepseek-r1-250120</v>
      </c>
      <c r="P73" t="str" cm="1">
        <f t="array" aca="1" ref="P73" ca="1">INDIRECT(ADDRESS((ROW()-1)*3+1, 3))</f>
        <v>diff</v>
      </c>
      <c r="Q73" cm="1">
        <f t="array" aca="1" ref="Q73" ca="1">INDIRECT(ADDRESS((ROW()-1)*3+1, 4))</f>
        <v>15000</v>
      </c>
      <c r="R73">
        <f t="shared" ca="1" si="21"/>
        <v>594577.33333333337</v>
      </c>
      <c r="S73">
        <f t="shared" ca="1" si="22"/>
        <v>4</v>
      </c>
      <c r="T73">
        <f t="shared" ca="1" si="23"/>
        <v>0</v>
      </c>
      <c r="U73">
        <f t="shared" ca="1" si="24"/>
        <v>33755.666666666664</v>
      </c>
      <c r="V73">
        <f t="shared" ca="1" si="25"/>
        <v>16221.333333333334</v>
      </c>
      <c r="W73">
        <f t="shared" ca="1" si="26"/>
        <v>14519</v>
      </c>
      <c r="X73">
        <f t="shared" ca="1" si="27"/>
        <v>49977</v>
      </c>
    </row>
    <row r="74" spans="1:24" x14ac:dyDescent="0.3">
      <c r="A74" t="s">
        <v>20</v>
      </c>
      <c r="B74" t="s">
        <v>8</v>
      </c>
      <c r="C74" t="s">
        <v>9</v>
      </c>
      <c r="D74">
        <v>39000</v>
      </c>
      <c r="E74">
        <v>223283</v>
      </c>
      <c r="F74">
        <v>1</v>
      </c>
      <c r="G74">
        <v>1</v>
      </c>
      <c r="H74">
        <v>26654</v>
      </c>
      <c r="I74">
        <v>6442</v>
      </c>
      <c r="J74">
        <v>5868</v>
      </c>
      <c r="K74">
        <f t="shared" si="20"/>
        <v>33096</v>
      </c>
      <c r="N74" t="str" cm="1">
        <f t="array" aca="1" ref="N74" ca="1">INDIRECT(ADDRESS((ROW()-1)*3+1, 1))</f>
        <v>d4a6aaf1-8956-4941-8772-6eadfb6040e8</v>
      </c>
      <c r="O74" t="str" cm="1">
        <f t="array" aca="1" ref="O74" ca="1">INDIRECT(ADDRESS((ROW()-1)*3+1, 2))</f>
        <v>deepseek-r1-250120</v>
      </c>
      <c r="P74" t="str" cm="1">
        <f t="array" aca="1" ref="P74" ca="1">INDIRECT(ADDRESS((ROW()-1)*3+1, 3))</f>
        <v>diff</v>
      </c>
      <c r="Q74" cm="1">
        <f t="array" aca="1" ref="Q74" ca="1">INDIRECT(ADDRESS((ROW()-1)*3+1, 4))</f>
        <v>23000</v>
      </c>
      <c r="R74">
        <f t="shared" ca="1" si="21"/>
        <v>384775.66666666669</v>
      </c>
      <c r="S74">
        <f t="shared" ca="1" si="22"/>
        <v>2</v>
      </c>
      <c r="T74">
        <f t="shared" ca="1" si="23"/>
        <v>0</v>
      </c>
      <c r="U74">
        <f t="shared" ca="1" si="24"/>
        <v>24876</v>
      </c>
      <c r="V74">
        <f t="shared" ca="1" si="25"/>
        <v>10710</v>
      </c>
      <c r="W74">
        <f t="shared" ca="1" si="26"/>
        <v>9774.6666666666661</v>
      </c>
      <c r="X74">
        <f t="shared" ca="1" si="27"/>
        <v>35586</v>
      </c>
    </row>
    <row r="75" spans="1:24" x14ac:dyDescent="0.3">
      <c r="A75" t="s">
        <v>20</v>
      </c>
      <c r="B75" t="s">
        <v>8</v>
      </c>
      <c r="C75" t="s">
        <v>9</v>
      </c>
      <c r="D75">
        <v>39000</v>
      </c>
      <c r="E75">
        <v>187333</v>
      </c>
      <c r="F75">
        <v>1</v>
      </c>
      <c r="G75">
        <v>0</v>
      </c>
      <c r="H75">
        <v>26654</v>
      </c>
      <c r="I75">
        <v>5782</v>
      </c>
      <c r="J75">
        <v>5244</v>
      </c>
      <c r="K75">
        <f t="shared" si="20"/>
        <v>32436</v>
      </c>
      <c r="N75" t="str" cm="1">
        <f t="array" aca="1" ref="N75" ca="1">INDIRECT(ADDRESS((ROW()-1)*3+1, 1))</f>
        <v>d4a6aaf1-8956-4941-8772-6eadfb6040e8</v>
      </c>
      <c r="O75" t="str" cm="1">
        <f t="array" aca="1" ref="O75" ca="1">INDIRECT(ADDRESS((ROW()-1)*3+1, 2))</f>
        <v>deepseek-r1-250120</v>
      </c>
      <c r="P75" t="str" cm="1">
        <f t="array" aca="1" ref="P75" ca="1">INDIRECT(ADDRESS((ROW()-1)*3+1, 3))</f>
        <v>diff</v>
      </c>
      <c r="Q75" cm="1">
        <f t="array" aca="1" ref="Q75" ca="1">INDIRECT(ADDRESS((ROW()-1)*3+1, 4))</f>
        <v>31000</v>
      </c>
      <c r="R75">
        <f t="shared" ca="1" si="21"/>
        <v>315814.66666666669</v>
      </c>
      <c r="S75">
        <f t="shared" ca="1" si="22"/>
        <v>2</v>
      </c>
      <c r="T75">
        <f t="shared" ca="1" si="23"/>
        <v>0.33333333333333331</v>
      </c>
      <c r="U75">
        <f t="shared" ca="1" si="24"/>
        <v>28297.333333333332</v>
      </c>
      <c r="V75">
        <f t="shared" ca="1" si="25"/>
        <v>8926.3333333333339</v>
      </c>
      <c r="W75">
        <f t="shared" ca="1" si="26"/>
        <v>8322.6666666666661</v>
      </c>
      <c r="X75">
        <f t="shared" ca="1" si="27"/>
        <v>37223.666666666664</v>
      </c>
    </row>
    <row r="76" spans="1:24" x14ac:dyDescent="0.3">
      <c r="A76" t="s">
        <v>20</v>
      </c>
      <c r="B76" t="s">
        <v>8</v>
      </c>
      <c r="C76" t="s">
        <v>9</v>
      </c>
      <c r="D76">
        <v>39000</v>
      </c>
      <c r="E76">
        <v>127925</v>
      </c>
      <c r="F76">
        <v>1</v>
      </c>
      <c r="G76">
        <v>1</v>
      </c>
      <c r="H76">
        <v>26654</v>
      </c>
      <c r="I76">
        <v>3790</v>
      </c>
      <c r="J76">
        <v>3647</v>
      </c>
      <c r="K76">
        <f t="shared" si="20"/>
        <v>30444</v>
      </c>
      <c r="N76" t="str" cm="1">
        <f t="array" aca="1" ref="N76" ca="1">INDIRECT(ADDRESS((ROW()-1)*3+1, 1))</f>
        <v>d4a6aaf1-8956-4941-8772-6eadfb6040e8</v>
      </c>
      <c r="O76" t="str" cm="1">
        <f t="array" aca="1" ref="O76" ca="1">INDIRECT(ADDRESS((ROW()-1)*3+1, 2))</f>
        <v>deepseek-r1-250120</v>
      </c>
      <c r="P76" t="str" cm="1">
        <f t="array" aca="1" ref="P76" ca="1">INDIRECT(ADDRESS((ROW()-1)*3+1, 3))</f>
        <v>diff</v>
      </c>
      <c r="Q76" cm="1">
        <f t="array" aca="1" ref="Q76" ca="1">INDIRECT(ADDRESS((ROW()-1)*3+1, 4))</f>
        <v>39000</v>
      </c>
      <c r="R76">
        <f t="shared" ca="1" si="21"/>
        <v>365218</v>
      </c>
      <c r="S76">
        <f t="shared" ca="1" si="22"/>
        <v>2</v>
      </c>
      <c r="T76">
        <f t="shared" ca="1" si="23"/>
        <v>0</v>
      </c>
      <c r="U76">
        <f t="shared" ca="1" si="24"/>
        <v>33085</v>
      </c>
      <c r="V76">
        <f t="shared" ca="1" si="25"/>
        <v>10061</v>
      </c>
      <c r="W76">
        <f t="shared" ca="1" si="26"/>
        <v>9599</v>
      </c>
      <c r="X76">
        <f t="shared" ca="1" si="27"/>
        <v>43146</v>
      </c>
    </row>
    <row r="77" spans="1:24" x14ac:dyDescent="0.3">
      <c r="A77" t="s">
        <v>20</v>
      </c>
      <c r="B77" t="s">
        <v>10</v>
      </c>
      <c r="C77" t="s">
        <v>9</v>
      </c>
      <c r="D77">
        <v>7000</v>
      </c>
      <c r="E77">
        <v>57045</v>
      </c>
      <c r="F77">
        <v>5</v>
      </c>
      <c r="G77">
        <v>0</v>
      </c>
      <c r="H77">
        <v>29740</v>
      </c>
      <c r="I77">
        <v>1659</v>
      </c>
      <c r="J77">
        <v>0</v>
      </c>
      <c r="K77">
        <f t="shared" si="20"/>
        <v>31399</v>
      </c>
      <c r="N77" t="str" cm="1">
        <f t="array" aca="1" ref="N77" ca="1">INDIRECT(ADDRESS((ROW()-1)*3+1, 1))</f>
        <v>d4a6aaf1-8956-4941-8772-6eadfb6040e8</v>
      </c>
      <c r="O77" t="str" cm="1">
        <f t="array" aca="1" ref="O77" ca="1">INDIRECT(ADDRESS((ROW()-1)*3+1, 2))</f>
        <v>deepseek-v3-241226</v>
      </c>
      <c r="P77" t="str" cm="1">
        <f t="array" aca="1" ref="P77" ca="1">INDIRECT(ADDRESS((ROW()-1)*3+1, 3))</f>
        <v>diff</v>
      </c>
      <c r="Q77" cm="1">
        <f t="array" aca="1" ref="Q77" ca="1">INDIRECT(ADDRESS((ROW()-1)*3+1, 4))</f>
        <v>7000</v>
      </c>
      <c r="R77">
        <f t="shared" ca="1" si="21"/>
        <v>54551.666666666664</v>
      </c>
      <c r="S77">
        <f t="shared" ca="1" si="22"/>
        <v>5</v>
      </c>
      <c r="T77">
        <f t="shared" ca="1" si="23"/>
        <v>0</v>
      </c>
      <c r="U77">
        <f t="shared" ca="1" si="24"/>
        <v>25974</v>
      </c>
      <c r="V77">
        <f t="shared" ca="1" si="25"/>
        <v>1289</v>
      </c>
      <c r="W77">
        <f t="shared" ca="1" si="26"/>
        <v>0</v>
      </c>
      <c r="X77">
        <f t="shared" ca="1" si="27"/>
        <v>27263</v>
      </c>
    </row>
    <row r="78" spans="1:24" x14ac:dyDescent="0.3">
      <c r="A78" t="s">
        <v>20</v>
      </c>
      <c r="B78" t="s">
        <v>10</v>
      </c>
      <c r="C78" t="s">
        <v>9</v>
      </c>
      <c r="D78">
        <v>7000</v>
      </c>
      <c r="E78">
        <v>30553</v>
      </c>
      <c r="F78">
        <v>5</v>
      </c>
      <c r="G78">
        <v>0</v>
      </c>
      <c r="H78">
        <v>29206</v>
      </c>
      <c r="I78">
        <v>785</v>
      </c>
      <c r="J78">
        <v>0</v>
      </c>
      <c r="K78">
        <f t="shared" si="20"/>
        <v>29991</v>
      </c>
      <c r="N78" t="str" cm="1">
        <f t="array" aca="1" ref="N78" ca="1">INDIRECT(ADDRESS((ROW()-1)*3+1, 1))</f>
        <v>d4a6aaf1-8956-4941-8772-6eadfb6040e8</v>
      </c>
      <c r="O78" t="str" cm="1">
        <f t="array" aca="1" ref="O78" ca="1">INDIRECT(ADDRESS((ROW()-1)*3+1, 2))</f>
        <v>deepseek-v3-241226</v>
      </c>
      <c r="P78" t="str" cm="1">
        <f t="array" aca="1" ref="P78" ca="1">INDIRECT(ADDRESS((ROW()-1)*3+1, 3))</f>
        <v>diff</v>
      </c>
      <c r="Q78" cm="1">
        <f t="array" aca="1" ref="Q78" ca="1">INDIRECT(ADDRESS((ROW()-1)*3+1, 4))</f>
        <v>15000</v>
      </c>
      <c r="R78">
        <f t="shared" ca="1" si="21"/>
        <v>99605</v>
      </c>
      <c r="S78">
        <f t="shared" ca="1" si="22"/>
        <v>4</v>
      </c>
      <c r="T78">
        <f t="shared" ca="1" si="23"/>
        <v>0</v>
      </c>
      <c r="U78">
        <f t="shared" ca="1" si="24"/>
        <v>34243</v>
      </c>
      <c r="V78">
        <f t="shared" ca="1" si="25"/>
        <v>2406.6666666666665</v>
      </c>
      <c r="W78">
        <f t="shared" ca="1" si="26"/>
        <v>0</v>
      </c>
      <c r="X78">
        <f t="shared" ca="1" si="27"/>
        <v>36649.666666666664</v>
      </c>
    </row>
    <row r="79" spans="1:24" x14ac:dyDescent="0.3">
      <c r="A79" t="s">
        <v>20</v>
      </c>
      <c r="B79" t="s">
        <v>10</v>
      </c>
      <c r="C79" t="s">
        <v>9</v>
      </c>
      <c r="D79">
        <v>7000</v>
      </c>
      <c r="E79">
        <v>23045</v>
      </c>
      <c r="F79">
        <v>5</v>
      </c>
      <c r="G79">
        <v>0</v>
      </c>
      <c r="H79">
        <v>29055</v>
      </c>
      <c r="I79">
        <v>537</v>
      </c>
      <c r="J79">
        <v>0</v>
      </c>
      <c r="K79">
        <f t="shared" si="20"/>
        <v>29592</v>
      </c>
      <c r="N79" t="str" cm="1">
        <f t="array" aca="1" ref="N79" ca="1">INDIRECT(ADDRESS((ROW()-1)*3+1, 1))</f>
        <v>d4a6aaf1-8956-4941-8772-6eadfb6040e8</v>
      </c>
      <c r="O79" t="str" cm="1">
        <f t="array" aca="1" ref="O79" ca="1">INDIRECT(ADDRESS((ROW()-1)*3+1, 2))</f>
        <v>deepseek-v3-241226</v>
      </c>
      <c r="P79" t="str" cm="1">
        <f t="array" aca="1" ref="P79" ca="1">INDIRECT(ADDRESS((ROW()-1)*3+1, 3))</f>
        <v>diff</v>
      </c>
      <c r="Q79" cm="1">
        <f t="array" aca="1" ref="Q79" ca="1">INDIRECT(ADDRESS((ROW()-1)*3+1, 4))</f>
        <v>23000</v>
      </c>
      <c r="R79">
        <f t="shared" ca="1" si="21"/>
        <v>11851.333333333334</v>
      </c>
      <c r="S79">
        <f t="shared" ca="1" si="22"/>
        <v>2</v>
      </c>
      <c r="T79">
        <f t="shared" ca="1" si="23"/>
        <v>0</v>
      </c>
      <c r="U79">
        <f t="shared" ca="1" si="24"/>
        <v>24557</v>
      </c>
      <c r="V79">
        <f t="shared" ca="1" si="25"/>
        <v>206.33333333333334</v>
      </c>
      <c r="W79">
        <f t="shared" ca="1" si="26"/>
        <v>0</v>
      </c>
      <c r="X79">
        <f t="shared" ca="1" si="27"/>
        <v>24763.333333333332</v>
      </c>
    </row>
    <row r="80" spans="1:24" x14ac:dyDescent="0.3">
      <c r="A80" t="s">
        <v>20</v>
      </c>
      <c r="B80" t="s">
        <v>10</v>
      </c>
      <c r="C80" t="s">
        <v>9</v>
      </c>
      <c r="D80">
        <v>15000</v>
      </c>
      <c r="E80">
        <v>14669</v>
      </c>
      <c r="F80">
        <v>3</v>
      </c>
      <c r="G80">
        <v>0</v>
      </c>
      <c r="H80">
        <v>32044</v>
      </c>
      <c r="I80">
        <v>282</v>
      </c>
      <c r="J80">
        <v>0</v>
      </c>
      <c r="K80">
        <f t="shared" si="20"/>
        <v>32326</v>
      </c>
      <c r="N80" t="str" cm="1">
        <f t="array" aca="1" ref="N80" ca="1">INDIRECT(ADDRESS((ROW()-1)*3+1, 1))</f>
        <v>d4a6aaf1-8956-4941-8772-6eadfb6040e8</v>
      </c>
      <c r="O80" t="str" cm="1">
        <f t="array" aca="1" ref="O80" ca="1">INDIRECT(ADDRESS((ROW()-1)*3+1, 2))</f>
        <v>deepseek-v3-241226</v>
      </c>
      <c r="P80" t="str" cm="1">
        <f t="array" aca="1" ref="P80" ca="1">INDIRECT(ADDRESS((ROW()-1)*3+1, 3))</f>
        <v>diff</v>
      </c>
      <c r="Q80" cm="1">
        <f t="array" aca="1" ref="Q80" ca="1">INDIRECT(ADDRESS((ROW()-1)*3+1, 4))</f>
        <v>31000</v>
      </c>
      <c r="R80">
        <f t="shared" ca="1" si="21"/>
        <v>29495</v>
      </c>
      <c r="S80">
        <f t="shared" ca="1" si="22"/>
        <v>2</v>
      </c>
      <c r="T80">
        <f t="shared" ca="1" si="23"/>
        <v>0</v>
      </c>
      <c r="U80">
        <f t="shared" ca="1" si="24"/>
        <v>28416.666666666668</v>
      </c>
      <c r="V80">
        <f t="shared" ca="1" si="25"/>
        <v>649</v>
      </c>
      <c r="W80">
        <f t="shared" ca="1" si="26"/>
        <v>0</v>
      </c>
      <c r="X80">
        <f t="shared" ca="1" si="27"/>
        <v>29065.666666666668</v>
      </c>
    </row>
    <row r="81" spans="1:24" x14ac:dyDescent="0.3">
      <c r="A81" t="s">
        <v>20</v>
      </c>
      <c r="B81" t="s">
        <v>10</v>
      </c>
      <c r="C81" t="s">
        <v>9</v>
      </c>
      <c r="D81">
        <v>15000</v>
      </c>
      <c r="E81">
        <v>14788</v>
      </c>
      <c r="F81">
        <v>3</v>
      </c>
      <c r="G81">
        <v>0</v>
      </c>
      <c r="H81">
        <v>32044</v>
      </c>
      <c r="I81">
        <v>284</v>
      </c>
      <c r="J81">
        <v>0</v>
      </c>
      <c r="K81">
        <f t="shared" si="20"/>
        <v>32328</v>
      </c>
      <c r="N81" t="str" cm="1">
        <f t="array" aca="1" ref="N81" ca="1">INDIRECT(ADDRESS((ROW()-1)*3+1, 1))</f>
        <v>d4a6aaf1-8956-4941-8772-6eadfb6040e8</v>
      </c>
      <c r="O81" t="str" cm="1">
        <f t="array" aca="1" ref="O81" ca="1">INDIRECT(ADDRESS((ROW()-1)*3+1, 2))</f>
        <v>deepseek-v3-241226</v>
      </c>
      <c r="P81" t="str" cm="1">
        <f t="array" aca="1" ref="P81" ca="1">INDIRECT(ADDRESS((ROW()-1)*3+1, 3))</f>
        <v>diff</v>
      </c>
      <c r="Q81" cm="1">
        <f t="array" aca="1" ref="Q81" ca="1">INDIRECT(ADDRESS((ROW()-1)*3+1, 4))</f>
        <v>39000</v>
      </c>
      <c r="R81">
        <f t="shared" ca="1" si="21"/>
        <v>13346</v>
      </c>
      <c r="S81">
        <f t="shared" ca="1" si="22"/>
        <v>2</v>
      </c>
      <c r="T81">
        <f t="shared" ca="1" si="23"/>
        <v>0</v>
      </c>
      <c r="U81">
        <f t="shared" ca="1" si="24"/>
        <v>33081</v>
      </c>
      <c r="V81">
        <f t="shared" ca="1" si="25"/>
        <v>202.66666666666666</v>
      </c>
      <c r="W81">
        <f t="shared" ca="1" si="26"/>
        <v>0</v>
      </c>
      <c r="X81">
        <f t="shared" ca="1" si="27"/>
        <v>33283.666666666664</v>
      </c>
    </row>
    <row r="82" spans="1:24" x14ac:dyDescent="0.3">
      <c r="A82" t="s">
        <v>20</v>
      </c>
      <c r="B82" t="s">
        <v>10</v>
      </c>
      <c r="C82" t="s">
        <v>9</v>
      </c>
      <c r="D82">
        <v>15000</v>
      </c>
      <c r="E82">
        <v>15116</v>
      </c>
      <c r="F82">
        <v>3</v>
      </c>
      <c r="G82">
        <v>0</v>
      </c>
      <c r="H82">
        <v>32044</v>
      </c>
      <c r="I82">
        <v>284</v>
      </c>
      <c r="J82">
        <v>0</v>
      </c>
      <c r="K82">
        <f t="shared" si="20"/>
        <v>32328</v>
      </c>
      <c r="N82" t="str" cm="1">
        <f t="array" aca="1" ref="N82" ca="1">INDIRECT(ADDRESS((ROW()-1)*3+1, 1))</f>
        <v>edb88d13-3175-4853-b34b-867d88f0571e</v>
      </c>
      <c r="O82" t="str" cm="1">
        <f t="array" aca="1" ref="O82" ca="1">INDIRECT(ADDRESS((ROW()-1)*3+1, 2))</f>
        <v>deepseek-r1-250120</v>
      </c>
      <c r="P82" t="str" cm="1">
        <f t="array" aca="1" ref="P82" ca="1">INDIRECT(ADDRESS((ROW()-1)*3+1, 3))</f>
        <v>diff</v>
      </c>
      <c r="Q82" cm="1">
        <f t="array" aca="1" ref="Q82" ca="1">INDIRECT(ADDRESS((ROW()-1)*3+1, 4))</f>
        <v>7000</v>
      </c>
      <c r="R82">
        <f t="shared" ca="1" si="21"/>
        <v>447546.33333333331</v>
      </c>
      <c r="S82">
        <f t="shared" ca="1" si="22"/>
        <v>3</v>
      </c>
      <c r="T82">
        <f t="shared" ca="1" si="23"/>
        <v>0.33333333333333331</v>
      </c>
      <c r="U82">
        <f t="shared" ca="1" si="24"/>
        <v>15920</v>
      </c>
      <c r="V82">
        <f t="shared" ca="1" si="25"/>
        <v>14253.333333333334</v>
      </c>
      <c r="W82">
        <f t="shared" ca="1" si="26"/>
        <v>11998.333333333334</v>
      </c>
      <c r="X82">
        <f t="shared" ca="1" si="27"/>
        <v>30173.333333333332</v>
      </c>
    </row>
    <row r="83" spans="1:24" x14ac:dyDescent="0.3">
      <c r="A83" t="s">
        <v>20</v>
      </c>
      <c r="B83" t="s">
        <v>10</v>
      </c>
      <c r="C83" t="s">
        <v>9</v>
      </c>
      <c r="D83">
        <v>23000</v>
      </c>
      <c r="E83">
        <v>10744</v>
      </c>
      <c r="F83">
        <v>2</v>
      </c>
      <c r="G83">
        <v>0</v>
      </c>
      <c r="H83">
        <v>29292</v>
      </c>
      <c r="I83">
        <v>189</v>
      </c>
      <c r="J83">
        <v>0</v>
      </c>
      <c r="K83">
        <f t="shared" si="20"/>
        <v>29481</v>
      </c>
      <c r="N83" t="str" cm="1">
        <f t="array" aca="1" ref="N83" ca="1">INDIRECT(ADDRESS((ROW()-1)*3+1, 1))</f>
        <v>edb88d13-3175-4853-b34b-867d88f0571e</v>
      </c>
      <c r="O83" t="str" cm="1">
        <f t="array" aca="1" ref="O83" ca="1">INDIRECT(ADDRESS((ROW()-1)*3+1, 2))</f>
        <v>deepseek-r1-250120</v>
      </c>
      <c r="P83" t="str" cm="1">
        <f t="array" aca="1" ref="P83" ca="1">INDIRECT(ADDRESS((ROW()-1)*3+1, 3))</f>
        <v>diff</v>
      </c>
      <c r="Q83" cm="1">
        <f t="array" aca="1" ref="Q83" ca="1">INDIRECT(ADDRESS((ROW()-1)*3+1, 4))</f>
        <v>15000</v>
      </c>
      <c r="R83">
        <f t="shared" ca="1" si="21"/>
        <v>364464.33333333331</v>
      </c>
      <c r="S83">
        <f t="shared" ca="1" si="22"/>
        <v>2</v>
      </c>
      <c r="T83">
        <f t="shared" ca="1" si="23"/>
        <v>0.33333333333333331</v>
      </c>
      <c r="U83">
        <f t="shared" ca="1" si="24"/>
        <v>12589</v>
      </c>
      <c r="V83">
        <f t="shared" ca="1" si="25"/>
        <v>11610.666666666666</v>
      </c>
      <c r="W83">
        <f t="shared" ca="1" si="26"/>
        <v>10391.333333333334</v>
      </c>
      <c r="X83">
        <f t="shared" ca="1" si="27"/>
        <v>24199.666666666668</v>
      </c>
    </row>
    <row r="84" spans="1:24" x14ac:dyDescent="0.3">
      <c r="A84" t="s">
        <v>20</v>
      </c>
      <c r="B84" t="s">
        <v>10</v>
      </c>
      <c r="C84" t="s">
        <v>9</v>
      </c>
      <c r="D84">
        <v>23000</v>
      </c>
      <c r="E84">
        <v>10405</v>
      </c>
      <c r="F84">
        <v>2</v>
      </c>
      <c r="G84">
        <v>0</v>
      </c>
      <c r="H84">
        <v>29292</v>
      </c>
      <c r="I84">
        <v>189</v>
      </c>
      <c r="J84">
        <v>0</v>
      </c>
      <c r="K84">
        <f t="shared" si="20"/>
        <v>29481</v>
      </c>
      <c r="N84" t="str" cm="1">
        <f t="array" aca="1" ref="N84" ca="1">INDIRECT(ADDRESS((ROW()-1)*3+1, 1))</f>
        <v>edb88d13-3175-4853-b34b-867d88f0571e</v>
      </c>
      <c r="O84" t="str" cm="1">
        <f t="array" aca="1" ref="O84" ca="1">INDIRECT(ADDRESS((ROW()-1)*3+1, 2))</f>
        <v>deepseek-r1-250120</v>
      </c>
      <c r="P84" t="str" cm="1">
        <f t="array" aca="1" ref="P84" ca="1">INDIRECT(ADDRESS((ROW()-1)*3+1, 3))</f>
        <v>diff</v>
      </c>
      <c r="Q84" cm="1">
        <f t="array" aca="1" ref="Q84" ca="1">INDIRECT(ADDRESS((ROW()-1)*3+1, 4))</f>
        <v>23000</v>
      </c>
      <c r="R84">
        <f t="shared" ca="1" si="21"/>
        <v>487358.66666666669</v>
      </c>
      <c r="S84">
        <f t="shared" ca="1" si="22"/>
        <v>2</v>
      </c>
      <c r="T84">
        <f t="shared" ca="1" si="23"/>
        <v>0</v>
      </c>
      <c r="U84">
        <f t="shared" ca="1" si="24"/>
        <v>12418.333333333334</v>
      </c>
      <c r="V84">
        <f t="shared" ca="1" si="25"/>
        <v>15542.666666666666</v>
      </c>
      <c r="W84">
        <f t="shared" ca="1" si="26"/>
        <v>14517.666666666666</v>
      </c>
      <c r="X84">
        <f t="shared" ca="1" si="27"/>
        <v>27961</v>
      </c>
    </row>
    <row r="85" spans="1:24" x14ac:dyDescent="0.3">
      <c r="A85" t="s">
        <v>20</v>
      </c>
      <c r="B85" t="s">
        <v>10</v>
      </c>
      <c r="C85" t="s">
        <v>9</v>
      </c>
      <c r="D85">
        <v>23000</v>
      </c>
      <c r="E85">
        <v>12477</v>
      </c>
      <c r="F85">
        <v>2</v>
      </c>
      <c r="G85">
        <v>0</v>
      </c>
      <c r="H85">
        <v>29292</v>
      </c>
      <c r="I85">
        <v>189</v>
      </c>
      <c r="J85">
        <v>0</v>
      </c>
      <c r="K85">
        <f t="shared" si="20"/>
        <v>29481</v>
      </c>
      <c r="N85" t="str" cm="1">
        <f t="array" aca="1" ref="N85" ca="1">INDIRECT(ADDRESS((ROW()-1)*3+1, 1))</f>
        <v>edb88d13-3175-4853-b34b-867d88f0571e</v>
      </c>
      <c r="O85" t="str" cm="1">
        <f t="array" aca="1" ref="O85" ca="1">INDIRECT(ADDRESS((ROW()-1)*3+1, 2))</f>
        <v>deepseek-r1-250120</v>
      </c>
      <c r="P85" t="str" cm="1">
        <f t="array" aca="1" ref="P85" ca="1">INDIRECT(ADDRESS((ROW()-1)*3+1, 3))</f>
        <v>diff</v>
      </c>
      <c r="Q85" cm="1">
        <f t="array" aca="1" ref="Q85" ca="1">INDIRECT(ADDRESS((ROW()-1)*3+1, 4))</f>
        <v>31000</v>
      </c>
      <c r="R85">
        <f t="shared" ca="1" si="21"/>
        <v>335004.66666666669</v>
      </c>
      <c r="S85">
        <f t="shared" ca="1" si="22"/>
        <v>2</v>
      </c>
      <c r="T85">
        <f t="shared" ca="1" si="23"/>
        <v>0</v>
      </c>
      <c r="U85">
        <f t="shared" ca="1" si="24"/>
        <v>12602.666666666666</v>
      </c>
      <c r="V85">
        <f t="shared" ca="1" si="25"/>
        <v>10652.666666666666</v>
      </c>
      <c r="W85">
        <f t="shared" ca="1" si="26"/>
        <v>9461.6666666666661</v>
      </c>
      <c r="X85">
        <f t="shared" ca="1" si="27"/>
        <v>23255.333333333332</v>
      </c>
    </row>
    <row r="86" spans="1:24" x14ac:dyDescent="0.3">
      <c r="A86" t="s">
        <v>20</v>
      </c>
      <c r="B86" t="s">
        <v>10</v>
      </c>
      <c r="C86" t="s">
        <v>9</v>
      </c>
      <c r="D86">
        <v>31000</v>
      </c>
      <c r="E86">
        <v>10911</v>
      </c>
      <c r="F86">
        <v>2</v>
      </c>
      <c r="G86">
        <v>0</v>
      </c>
      <c r="H86">
        <v>29340</v>
      </c>
      <c r="I86">
        <v>189</v>
      </c>
      <c r="J86">
        <v>0</v>
      </c>
      <c r="K86">
        <f t="shared" si="20"/>
        <v>29529</v>
      </c>
      <c r="N86" t="str" cm="1">
        <f t="array" aca="1" ref="N86" ca="1">INDIRECT(ADDRESS((ROW()-1)*3+1, 1))</f>
        <v>edb88d13-3175-4853-b34b-867d88f0571e</v>
      </c>
      <c r="O86" t="str" cm="1">
        <f t="array" aca="1" ref="O86" ca="1">INDIRECT(ADDRESS((ROW()-1)*3+1, 2))</f>
        <v>deepseek-r1-250120</v>
      </c>
      <c r="P86" t="str" cm="1">
        <f t="array" aca="1" ref="P86" ca="1">INDIRECT(ADDRESS((ROW()-1)*3+1, 3))</f>
        <v>diff</v>
      </c>
      <c r="Q86" cm="1">
        <f t="array" aca="1" ref="Q86" ca="1">INDIRECT(ADDRESS((ROW()-1)*3+1, 4))</f>
        <v>39000</v>
      </c>
      <c r="R86">
        <f t="shared" ca="1" si="21"/>
        <v>337469.66666666669</v>
      </c>
      <c r="S86">
        <f t="shared" ca="1" si="22"/>
        <v>2</v>
      </c>
      <c r="T86">
        <f t="shared" ca="1" si="23"/>
        <v>0</v>
      </c>
      <c r="U86">
        <f t="shared" ca="1" si="24"/>
        <v>12431.666666666666</v>
      </c>
      <c r="V86">
        <f t="shared" ca="1" si="25"/>
        <v>10764</v>
      </c>
      <c r="W86">
        <f t="shared" ca="1" si="26"/>
        <v>9755.6666666666661</v>
      </c>
      <c r="X86">
        <f t="shared" ca="1" si="27"/>
        <v>23195.666666666668</v>
      </c>
    </row>
    <row r="87" spans="1:24" x14ac:dyDescent="0.3">
      <c r="A87" t="s">
        <v>20</v>
      </c>
      <c r="B87" t="s">
        <v>10</v>
      </c>
      <c r="C87" t="s">
        <v>9</v>
      </c>
      <c r="D87">
        <v>31000</v>
      </c>
      <c r="E87">
        <v>11072</v>
      </c>
      <c r="F87">
        <v>2</v>
      </c>
      <c r="G87">
        <v>0</v>
      </c>
      <c r="H87">
        <v>29340</v>
      </c>
      <c r="I87">
        <v>189</v>
      </c>
      <c r="J87">
        <v>0</v>
      </c>
      <c r="K87">
        <f t="shared" si="20"/>
        <v>29529</v>
      </c>
      <c r="N87" t="str" cm="1">
        <f t="array" aca="1" ref="N87" ca="1">INDIRECT(ADDRESS((ROW()-1)*3+1, 1))</f>
        <v>edb88d13-3175-4853-b34b-867d88f0571e</v>
      </c>
      <c r="O87" t="str" cm="1">
        <f t="array" aca="1" ref="O87" ca="1">INDIRECT(ADDRESS((ROW()-1)*3+1, 2))</f>
        <v>deepseek-v3-241226</v>
      </c>
      <c r="P87" t="str" cm="1">
        <f t="array" aca="1" ref="P87" ca="1">INDIRECT(ADDRESS((ROW()-1)*3+1, 3))</f>
        <v>diff</v>
      </c>
      <c r="Q87" cm="1">
        <f t="array" aca="1" ref="Q87" ca="1">INDIRECT(ADDRESS((ROW()-1)*3+1, 4))</f>
        <v>7000</v>
      </c>
      <c r="R87">
        <f t="shared" ca="1" si="21"/>
        <v>38315.333333333336</v>
      </c>
      <c r="S87">
        <f t="shared" ca="1" si="22"/>
        <v>3</v>
      </c>
      <c r="T87">
        <f t="shared" ca="1" si="23"/>
        <v>0</v>
      </c>
      <c r="U87">
        <f t="shared" ca="1" si="24"/>
        <v>15360</v>
      </c>
      <c r="V87">
        <f t="shared" ca="1" si="25"/>
        <v>1126.3333333333333</v>
      </c>
      <c r="W87">
        <f t="shared" ca="1" si="26"/>
        <v>0</v>
      </c>
      <c r="X87">
        <f t="shared" ca="1" si="27"/>
        <v>16486.333333333332</v>
      </c>
    </row>
    <row r="88" spans="1:24" x14ac:dyDescent="0.3">
      <c r="A88" t="s">
        <v>20</v>
      </c>
      <c r="B88" t="s">
        <v>10</v>
      </c>
      <c r="C88" t="s">
        <v>9</v>
      </c>
      <c r="D88">
        <v>31000</v>
      </c>
      <c r="E88">
        <v>10945</v>
      </c>
      <c r="F88">
        <v>2</v>
      </c>
      <c r="G88">
        <v>0</v>
      </c>
      <c r="H88">
        <v>29340</v>
      </c>
      <c r="I88">
        <v>188</v>
      </c>
      <c r="J88">
        <v>0</v>
      </c>
      <c r="K88">
        <f t="shared" si="20"/>
        <v>29528</v>
      </c>
      <c r="N88" t="str" cm="1">
        <f t="array" aca="1" ref="N88" ca="1">INDIRECT(ADDRESS((ROW()-1)*3+1, 1))</f>
        <v>edb88d13-3175-4853-b34b-867d88f0571e</v>
      </c>
      <c r="O88" t="str" cm="1">
        <f t="array" aca="1" ref="O88" ca="1">INDIRECT(ADDRESS((ROW()-1)*3+1, 2))</f>
        <v>deepseek-v3-241226</v>
      </c>
      <c r="P88" t="str" cm="1">
        <f t="array" aca="1" ref="P88" ca="1">INDIRECT(ADDRESS((ROW()-1)*3+1, 3))</f>
        <v>diff</v>
      </c>
      <c r="Q88" cm="1">
        <f t="array" aca="1" ref="Q88" ca="1">INDIRECT(ADDRESS((ROW()-1)*3+1, 4))</f>
        <v>15000</v>
      </c>
      <c r="R88">
        <f t="shared" ca="1" si="21"/>
        <v>7777</v>
      </c>
      <c r="S88">
        <f t="shared" ca="1" si="22"/>
        <v>2</v>
      </c>
      <c r="T88">
        <f t="shared" ca="1" si="23"/>
        <v>0</v>
      </c>
      <c r="U88">
        <f t="shared" ca="1" si="24"/>
        <v>12154</v>
      </c>
      <c r="V88">
        <f t="shared" ca="1" si="25"/>
        <v>167</v>
      </c>
      <c r="W88">
        <f t="shared" ca="1" si="26"/>
        <v>0</v>
      </c>
      <c r="X88">
        <f t="shared" ca="1" si="27"/>
        <v>12321</v>
      </c>
    </row>
    <row r="89" spans="1:24" x14ac:dyDescent="0.3">
      <c r="A89" t="s">
        <v>20</v>
      </c>
      <c r="B89" t="s">
        <v>10</v>
      </c>
      <c r="C89" t="s">
        <v>9</v>
      </c>
      <c r="D89">
        <v>39000</v>
      </c>
      <c r="E89">
        <v>7488</v>
      </c>
      <c r="F89">
        <v>1</v>
      </c>
      <c r="G89">
        <v>0</v>
      </c>
      <c r="H89">
        <v>26652</v>
      </c>
      <c r="I89">
        <v>94</v>
      </c>
      <c r="J89">
        <v>0</v>
      </c>
      <c r="K89">
        <f t="shared" si="20"/>
        <v>26746</v>
      </c>
      <c r="N89" t="str" cm="1">
        <f t="array" aca="1" ref="N89" ca="1">INDIRECT(ADDRESS((ROW()-1)*3+1, 1))</f>
        <v>edb88d13-3175-4853-b34b-867d88f0571e</v>
      </c>
      <c r="O89" t="str" cm="1">
        <f t="array" aca="1" ref="O89" ca="1">INDIRECT(ADDRESS((ROW()-1)*3+1, 2))</f>
        <v>deepseek-v3-241226</v>
      </c>
      <c r="P89" t="str" cm="1">
        <f t="array" aca="1" ref="P89" ca="1">INDIRECT(ADDRESS((ROW()-1)*3+1, 3))</f>
        <v>diff</v>
      </c>
      <c r="Q89" cm="1">
        <f t="array" aca="1" ref="Q89" ca="1">INDIRECT(ADDRESS((ROW()-1)*3+1, 4))</f>
        <v>23000</v>
      </c>
      <c r="R89">
        <f t="shared" ca="1" si="21"/>
        <v>50335.333333333336</v>
      </c>
      <c r="S89">
        <f t="shared" ca="1" si="22"/>
        <v>2</v>
      </c>
      <c r="T89">
        <f t="shared" ca="1" si="23"/>
        <v>0</v>
      </c>
      <c r="U89">
        <f t="shared" ca="1" si="24"/>
        <v>12726</v>
      </c>
      <c r="V89">
        <f t="shared" ca="1" si="25"/>
        <v>1396</v>
      </c>
      <c r="W89">
        <f t="shared" ca="1" si="26"/>
        <v>0</v>
      </c>
      <c r="X89">
        <f t="shared" ca="1" si="27"/>
        <v>14122</v>
      </c>
    </row>
    <row r="90" spans="1:24" x14ac:dyDescent="0.3">
      <c r="A90" t="s">
        <v>20</v>
      </c>
      <c r="B90" t="s">
        <v>10</v>
      </c>
      <c r="C90" t="s">
        <v>9</v>
      </c>
      <c r="D90">
        <v>39000</v>
      </c>
      <c r="E90">
        <v>8470</v>
      </c>
      <c r="F90">
        <v>1</v>
      </c>
      <c r="G90">
        <v>0</v>
      </c>
      <c r="H90">
        <v>26652</v>
      </c>
      <c r="I90">
        <v>94</v>
      </c>
      <c r="J90">
        <v>0</v>
      </c>
      <c r="K90">
        <f t="shared" si="20"/>
        <v>26746</v>
      </c>
      <c r="N90" t="str" cm="1">
        <f t="array" aca="1" ref="N90" ca="1">INDIRECT(ADDRESS((ROW()-1)*3+1, 1))</f>
        <v>edb88d13-3175-4853-b34b-867d88f0571e</v>
      </c>
      <c r="O90" t="str" cm="1">
        <f t="array" aca="1" ref="O90" ca="1">INDIRECT(ADDRESS((ROW()-1)*3+1, 2))</f>
        <v>deepseek-v3-241226</v>
      </c>
      <c r="P90" t="str" cm="1">
        <f t="array" aca="1" ref="P90" ca="1">INDIRECT(ADDRESS((ROW()-1)*3+1, 3))</f>
        <v>diff</v>
      </c>
      <c r="Q90" cm="1">
        <f t="array" aca="1" ref="Q90" ca="1">INDIRECT(ADDRESS((ROW()-1)*3+1, 4))</f>
        <v>31000</v>
      </c>
      <c r="R90">
        <f t="shared" ca="1" si="21"/>
        <v>16142.333333333334</v>
      </c>
      <c r="S90">
        <f t="shared" ca="1" si="22"/>
        <v>2</v>
      </c>
      <c r="T90">
        <f t="shared" ca="1" si="23"/>
        <v>0</v>
      </c>
      <c r="U90">
        <f t="shared" ca="1" si="24"/>
        <v>12154</v>
      </c>
      <c r="V90">
        <f t="shared" ca="1" si="25"/>
        <v>455.66666666666669</v>
      </c>
      <c r="W90">
        <f t="shared" ca="1" si="26"/>
        <v>0</v>
      </c>
      <c r="X90">
        <f t="shared" ca="1" si="27"/>
        <v>12609.666666666666</v>
      </c>
    </row>
    <row r="91" spans="1:24" x14ac:dyDescent="0.3">
      <c r="A91" t="s">
        <v>20</v>
      </c>
      <c r="B91" t="s">
        <v>10</v>
      </c>
      <c r="C91" t="s">
        <v>9</v>
      </c>
      <c r="D91">
        <v>39000</v>
      </c>
      <c r="E91">
        <v>8537</v>
      </c>
      <c r="F91">
        <v>1</v>
      </c>
      <c r="G91">
        <v>0</v>
      </c>
      <c r="H91">
        <v>26652</v>
      </c>
      <c r="I91">
        <v>94</v>
      </c>
      <c r="J91">
        <v>0</v>
      </c>
      <c r="K91">
        <f t="shared" si="20"/>
        <v>26746</v>
      </c>
      <c r="N91" t="str" cm="1">
        <f t="array" aca="1" ref="N91" ca="1">INDIRECT(ADDRESS((ROW()-1)*3+1, 1))</f>
        <v>edb88d13-3175-4853-b34b-867d88f0571e</v>
      </c>
      <c r="O91" t="str" cm="1">
        <f t="array" aca="1" ref="O91" ca="1">INDIRECT(ADDRESS((ROW()-1)*3+1, 2))</f>
        <v>deepseek-v3-241226</v>
      </c>
      <c r="P91" t="str" cm="1">
        <f t="array" aca="1" ref="P91" ca="1">INDIRECT(ADDRESS((ROW()-1)*3+1, 3))</f>
        <v>diff</v>
      </c>
      <c r="Q91" cm="1">
        <f t="array" aca="1" ref="Q91" ca="1">INDIRECT(ADDRESS((ROW()-1)*3+1, 4))</f>
        <v>39000</v>
      </c>
      <c r="R91">
        <f t="shared" ca="1" si="21"/>
        <v>7763.333333333333</v>
      </c>
      <c r="S91">
        <f t="shared" ca="1" si="22"/>
        <v>2</v>
      </c>
      <c r="T91">
        <f t="shared" ca="1" si="23"/>
        <v>0</v>
      </c>
      <c r="U91">
        <f t="shared" ca="1" si="24"/>
        <v>12154</v>
      </c>
      <c r="V91">
        <f t="shared" ca="1" si="25"/>
        <v>176</v>
      </c>
      <c r="W91">
        <f t="shared" ca="1" si="26"/>
        <v>0</v>
      </c>
      <c r="X91">
        <f t="shared" ca="1" si="27"/>
        <v>12330</v>
      </c>
    </row>
    <row r="92" spans="1:24" x14ac:dyDescent="0.3">
      <c r="A92" t="s">
        <v>15</v>
      </c>
      <c r="B92" t="s">
        <v>8</v>
      </c>
      <c r="C92" t="s">
        <v>9</v>
      </c>
      <c r="D92">
        <v>7000</v>
      </c>
      <c r="E92">
        <v>664761</v>
      </c>
      <c r="F92">
        <v>5</v>
      </c>
      <c r="G92">
        <v>0</v>
      </c>
      <c r="H92">
        <v>28017</v>
      </c>
      <c r="I92">
        <v>20741</v>
      </c>
      <c r="J92">
        <v>19196</v>
      </c>
      <c r="K92">
        <f t="shared" si="20"/>
        <v>48758</v>
      </c>
      <c r="N92" t="str" cm="1">
        <f t="array" aca="1" ref="N92" ca="1">INDIRECT(ADDRESS((ROW()-1)*3+1, 1))</f>
        <v>ffd079b6-5ec9-4d1e-bc34-a138d1c75afd</v>
      </c>
      <c r="O92" t="str" cm="1">
        <f t="array" aca="1" ref="O92" ca="1">INDIRECT(ADDRESS((ROW()-1)*3+1, 2))</f>
        <v>deepseek-r1-250120</v>
      </c>
      <c r="P92" t="str" cm="1">
        <f t="array" aca="1" ref="P92" ca="1">INDIRECT(ADDRESS((ROW()-1)*3+1, 3))</f>
        <v>diff</v>
      </c>
      <c r="Q92" cm="1">
        <f t="array" aca="1" ref="Q92" ca="1">INDIRECT(ADDRESS((ROW()-1)*3+1, 4))</f>
        <v>7000</v>
      </c>
      <c r="R92">
        <f t="shared" ca="1" si="21"/>
        <v>34845</v>
      </c>
      <c r="S92">
        <f t="shared" ca="1" si="22"/>
        <v>1</v>
      </c>
      <c r="T92">
        <f t="shared" ca="1" si="23"/>
        <v>0</v>
      </c>
      <c r="U92">
        <f t="shared" ca="1" si="24"/>
        <v>1920</v>
      </c>
      <c r="V92">
        <f t="shared" ca="1" si="25"/>
        <v>1058</v>
      </c>
      <c r="W92">
        <f t="shared" ca="1" si="26"/>
        <v>959.66666666666663</v>
      </c>
      <c r="X92">
        <f t="shared" ca="1" si="27"/>
        <v>2978</v>
      </c>
    </row>
    <row r="93" spans="1:24" x14ac:dyDescent="0.3">
      <c r="A93" t="s">
        <v>15</v>
      </c>
      <c r="B93" t="s">
        <v>8</v>
      </c>
      <c r="C93" t="s">
        <v>9</v>
      </c>
      <c r="D93">
        <v>7000</v>
      </c>
      <c r="E93">
        <v>748619</v>
      </c>
      <c r="F93">
        <v>5</v>
      </c>
      <c r="G93">
        <v>0</v>
      </c>
      <c r="H93">
        <v>28315</v>
      </c>
      <c r="I93">
        <v>23783</v>
      </c>
      <c r="J93">
        <v>21906</v>
      </c>
      <c r="K93">
        <f t="shared" si="20"/>
        <v>52098</v>
      </c>
      <c r="N93" t="str" cm="1">
        <f t="array" aca="1" ref="N93" ca="1">INDIRECT(ADDRESS((ROW()-1)*3+1, 1))</f>
        <v>ffd079b6-5ec9-4d1e-bc34-a138d1c75afd</v>
      </c>
      <c r="O93" t="str" cm="1">
        <f t="array" aca="1" ref="O93" ca="1">INDIRECT(ADDRESS((ROW()-1)*3+1, 2))</f>
        <v>deepseek-r1-250120</v>
      </c>
      <c r="P93" t="str" cm="1">
        <f t="array" aca="1" ref="P93" ca="1">INDIRECT(ADDRESS((ROW()-1)*3+1, 3))</f>
        <v>diff</v>
      </c>
      <c r="Q93" cm="1">
        <f t="array" aca="1" ref="Q93" ca="1">INDIRECT(ADDRESS((ROW()-1)*3+1, 4))</f>
        <v>15000</v>
      </c>
      <c r="R93">
        <f t="shared" ca="1" si="21"/>
        <v>42974.666666666664</v>
      </c>
      <c r="S93">
        <f t="shared" ca="1" si="22"/>
        <v>1</v>
      </c>
      <c r="T93">
        <f t="shared" ca="1" si="23"/>
        <v>0</v>
      </c>
      <c r="U93">
        <f t="shared" ca="1" si="24"/>
        <v>1920</v>
      </c>
      <c r="V93">
        <f t="shared" ca="1" si="25"/>
        <v>1301.3333333333333</v>
      </c>
      <c r="W93">
        <f t="shared" ca="1" si="26"/>
        <v>1127.3333333333333</v>
      </c>
      <c r="X93">
        <f t="shared" ca="1" si="27"/>
        <v>3221.3333333333335</v>
      </c>
    </row>
    <row r="94" spans="1:24" x14ac:dyDescent="0.3">
      <c r="A94" t="s">
        <v>15</v>
      </c>
      <c r="B94" t="s">
        <v>8</v>
      </c>
      <c r="C94" t="s">
        <v>9</v>
      </c>
      <c r="D94">
        <v>7000</v>
      </c>
      <c r="E94">
        <v>991444</v>
      </c>
      <c r="F94">
        <v>5</v>
      </c>
      <c r="G94">
        <v>0</v>
      </c>
      <c r="H94">
        <v>28448</v>
      </c>
      <c r="I94">
        <v>32465</v>
      </c>
      <c r="J94">
        <v>30444</v>
      </c>
      <c r="K94">
        <f t="shared" si="20"/>
        <v>60913</v>
      </c>
      <c r="N94" t="str" cm="1">
        <f t="array" aca="1" ref="N94" ca="1">INDIRECT(ADDRESS((ROW()-1)*3+1, 1))</f>
        <v>ffd079b6-5ec9-4d1e-bc34-a138d1c75afd</v>
      </c>
      <c r="O94" t="str" cm="1">
        <f t="array" aca="1" ref="O94" ca="1">INDIRECT(ADDRESS((ROW()-1)*3+1, 2))</f>
        <v>deepseek-r1-250120</v>
      </c>
      <c r="P94" t="str" cm="1">
        <f t="array" aca="1" ref="P94" ca="1">INDIRECT(ADDRESS((ROW()-1)*3+1, 3))</f>
        <v>diff</v>
      </c>
      <c r="Q94" cm="1">
        <f t="array" aca="1" ref="Q94" ca="1">INDIRECT(ADDRESS((ROW()-1)*3+1, 4))</f>
        <v>23000</v>
      </c>
      <c r="R94">
        <f t="shared" ca="1" si="21"/>
        <v>35472.333333333336</v>
      </c>
      <c r="S94">
        <f t="shared" ca="1" si="22"/>
        <v>1</v>
      </c>
      <c r="T94">
        <f t="shared" ca="1" si="23"/>
        <v>0</v>
      </c>
      <c r="U94">
        <f t="shared" ca="1" si="24"/>
        <v>1920</v>
      </c>
      <c r="V94">
        <f t="shared" ca="1" si="25"/>
        <v>1063</v>
      </c>
      <c r="W94">
        <f t="shared" ca="1" si="26"/>
        <v>995.66666666666663</v>
      </c>
      <c r="X94">
        <f t="shared" ca="1" si="27"/>
        <v>2983</v>
      </c>
    </row>
    <row r="95" spans="1:24" x14ac:dyDescent="0.3">
      <c r="A95" t="s">
        <v>15</v>
      </c>
      <c r="B95" t="s">
        <v>8</v>
      </c>
      <c r="C95" t="s">
        <v>9</v>
      </c>
      <c r="D95">
        <v>15000</v>
      </c>
      <c r="E95">
        <v>375806</v>
      </c>
      <c r="F95">
        <v>3</v>
      </c>
      <c r="G95">
        <v>0</v>
      </c>
      <c r="H95">
        <v>27080</v>
      </c>
      <c r="I95">
        <v>11823</v>
      </c>
      <c r="J95">
        <v>10336</v>
      </c>
      <c r="K95">
        <f t="shared" si="20"/>
        <v>38903</v>
      </c>
      <c r="N95" t="str" cm="1">
        <f t="array" aca="1" ref="N95" ca="1">INDIRECT(ADDRESS((ROW()-1)*3+1, 1))</f>
        <v>ffd079b6-5ec9-4d1e-bc34-a138d1c75afd</v>
      </c>
      <c r="O95" t="str" cm="1">
        <f t="array" aca="1" ref="O95" ca="1">INDIRECT(ADDRESS((ROW()-1)*3+1, 2))</f>
        <v>deepseek-r1-250120</v>
      </c>
      <c r="P95" t="str" cm="1">
        <f t="array" aca="1" ref="P95" ca="1">INDIRECT(ADDRESS((ROW()-1)*3+1, 3))</f>
        <v>diff</v>
      </c>
      <c r="Q95" cm="1">
        <f t="array" aca="1" ref="Q95" ca="1">INDIRECT(ADDRESS((ROW()-1)*3+1, 4))</f>
        <v>31000</v>
      </c>
      <c r="R95">
        <f t="shared" ca="1" si="21"/>
        <v>30192</v>
      </c>
      <c r="S95">
        <f t="shared" ca="1" si="22"/>
        <v>1</v>
      </c>
      <c r="T95">
        <f t="shared" ca="1" si="23"/>
        <v>0</v>
      </c>
      <c r="U95">
        <f t="shared" ca="1" si="24"/>
        <v>1920</v>
      </c>
      <c r="V95">
        <f t="shared" ca="1" si="25"/>
        <v>947.66666666666663</v>
      </c>
      <c r="W95">
        <f t="shared" ca="1" si="26"/>
        <v>836</v>
      </c>
      <c r="X95">
        <f t="shared" ca="1" si="27"/>
        <v>2867.6666666666665</v>
      </c>
    </row>
    <row r="96" spans="1:24" x14ac:dyDescent="0.3">
      <c r="A96" t="s">
        <v>15</v>
      </c>
      <c r="B96" t="s">
        <v>8</v>
      </c>
      <c r="C96" t="s">
        <v>9</v>
      </c>
      <c r="D96">
        <v>15000</v>
      </c>
      <c r="E96">
        <v>327074</v>
      </c>
      <c r="F96">
        <v>3</v>
      </c>
      <c r="G96">
        <v>0</v>
      </c>
      <c r="H96">
        <v>27634</v>
      </c>
      <c r="I96">
        <v>10539</v>
      </c>
      <c r="J96">
        <v>7963</v>
      </c>
      <c r="K96">
        <f t="shared" si="20"/>
        <v>38173</v>
      </c>
      <c r="N96" t="str" cm="1">
        <f t="array" aca="1" ref="N96" ca="1">INDIRECT(ADDRESS((ROW()-1)*3+1, 1))</f>
        <v>ffd079b6-5ec9-4d1e-bc34-a138d1c75afd</v>
      </c>
      <c r="O96" t="str" cm="1">
        <f t="array" aca="1" ref="O96" ca="1">INDIRECT(ADDRESS((ROW()-1)*3+1, 2))</f>
        <v>deepseek-r1-250120</v>
      </c>
      <c r="P96" t="str" cm="1">
        <f t="array" aca="1" ref="P96" ca="1">INDIRECT(ADDRESS((ROW()-1)*3+1, 3))</f>
        <v>diff</v>
      </c>
      <c r="Q96" cm="1">
        <f t="array" aca="1" ref="Q96" ca="1">INDIRECT(ADDRESS((ROW()-1)*3+1, 4))</f>
        <v>39000</v>
      </c>
      <c r="R96">
        <f t="shared" ca="1" si="21"/>
        <v>102899.33333333333</v>
      </c>
      <c r="S96">
        <f t="shared" ca="1" si="22"/>
        <v>1</v>
      </c>
      <c r="T96">
        <f t="shared" ca="1" si="23"/>
        <v>0</v>
      </c>
      <c r="U96">
        <f t="shared" ca="1" si="24"/>
        <v>1920</v>
      </c>
      <c r="V96">
        <f t="shared" ca="1" si="25"/>
        <v>3206.6666666666665</v>
      </c>
      <c r="W96">
        <f t="shared" ca="1" si="26"/>
        <v>3087</v>
      </c>
      <c r="X96">
        <f t="shared" ca="1" si="27"/>
        <v>5126.666666666667</v>
      </c>
    </row>
    <row r="97" spans="1:24" x14ac:dyDescent="0.3">
      <c r="A97" t="s">
        <v>15</v>
      </c>
      <c r="B97" t="s">
        <v>8</v>
      </c>
      <c r="C97" t="s">
        <v>9</v>
      </c>
      <c r="D97">
        <v>15000</v>
      </c>
      <c r="E97">
        <v>451373</v>
      </c>
      <c r="F97">
        <v>3</v>
      </c>
      <c r="G97">
        <v>0</v>
      </c>
      <c r="H97">
        <v>26376</v>
      </c>
      <c r="I97">
        <v>14769</v>
      </c>
      <c r="J97">
        <v>14168</v>
      </c>
      <c r="K97">
        <f t="shared" si="20"/>
        <v>41145</v>
      </c>
      <c r="N97" t="str" cm="1">
        <f t="array" aca="1" ref="N97" ca="1">INDIRECT(ADDRESS((ROW()-1)*3+1, 1))</f>
        <v>ffd079b6-5ec9-4d1e-bc34-a138d1c75afd</v>
      </c>
      <c r="O97" t="str" cm="1">
        <f t="array" aca="1" ref="O97" ca="1">INDIRECT(ADDRESS((ROW()-1)*3+1, 2))</f>
        <v>deepseek-v3-241226</v>
      </c>
      <c r="P97" t="str" cm="1">
        <f t="array" aca="1" ref="P97" ca="1">INDIRECT(ADDRESS((ROW()-1)*3+1, 3))</f>
        <v>diff</v>
      </c>
      <c r="Q97" cm="1">
        <f t="array" aca="1" ref="Q97" ca="1">INDIRECT(ADDRESS((ROW()-1)*3+1, 4))</f>
        <v>7000</v>
      </c>
      <c r="R97">
        <f t="shared" ca="1" si="21"/>
        <v>2548.6666666666665</v>
      </c>
      <c r="S97">
        <f t="shared" ca="1" si="22"/>
        <v>1</v>
      </c>
      <c r="T97">
        <f t="shared" ca="1" si="23"/>
        <v>0</v>
      </c>
      <c r="U97">
        <f t="shared" ca="1" si="24"/>
        <v>1918</v>
      </c>
      <c r="V97">
        <f t="shared" ca="1" si="25"/>
        <v>61</v>
      </c>
      <c r="W97">
        <f t="shared" ca="1" si="26"/>
        <v>0</v>
      </c>
      <c r="X97">
        <f t="shared" ca="1" si="27"/>
        <v>1979</v>
      </c>
    </row>
    <row r="98" spans="1:24" x14ac:dyDescent="0.3">
      <c r="A98" t="s">
        <v>15</v>
      </c>
      <c r="B98" t="s">
        <v>8</v>
      </c>
      <c r="C98" t="s">
        <v>9</v>
      </c>
      <c r="D98">
        <v>23000</v>
      </c>
      <c r="E98">
        <v>214610</v>
      </c>
      <c r="F98">
        <v>2</v>
      </c>
      <c r="G98">
        <v>0</v>
      </c>
      <c r="H98">
        <v>21565</v>
      </c>
      <c r="I98">
        <v>6491</v>
      </c>
      <c r="J98">
        <v>5904</v>
      </c>
      <c r="K98">
        <f t="shared" si="20"/>
        <v>28056</v>
      </c>
      <c r="N98" t="str" cm="1">
        <f t="array" aca="1" ref="N98" ca="1">INDIRECT(ADDRESS((ROW()-1)*3+1, 1))</f>
        <v>ffd079b6-5ec9-4d1e-bc34-a138d1c75afd</v>
      </c>
      <c r="O98" t="str" cm="1">
        <f t="array" aca="1" ref="O98" ca="1">INDIRECT(ADDRESS((ROW()-1)*3+1, 2))</f>
        <v>deepseek-v3-241226</v>
      </c>
      <c r="P98" t="str" cm="1">
        <f t="array" aca="1" ref="P98" ca="1">INDIRECT(ADDRESS((ROW()-1)*3+1, 3))</f>
        <v>diff</v>
      </c>
      <c r="Q98" cm="1">
        <f t="array" aca="1" ref="Q98" ca="1">INDIRECT(ADDRESS((ROW()-1)*3+1, 4))</f>
        <v>15000</v>
      </c>
      <c r="R98">
        <f t="shared" ca="1" si="21"/>
        <v>2847.3333333333335</v>
      </c>
      <c r="S98">
        <f t="shared" ca="1" si="22"/>
        <v>1</v>
      </c>
      <c r="T98">
        <f t="shared" ca="1" si="23"/>
        <v>0</v>
      </c>
      <c r="U98">
        <f t="shared" ca="1" si="24"/>
        <v>1918</v>
      </c>
      <c r="V98">
        <f t="shared" ca="1" si="25"/>
        <v>65</v>
      </c>
      <c r="W98">
        <f t="shared" ca="1" si="26"/>
        <v>0</v>
      </c>
      <c r="X98">
        <f t="shared" ca="1" si="27"/>
        <v>1983</v>
      </c>
    </row>
    <row r="99" spans="1:24" x14ac:dyDescent="0.3">
      <c r="A99" t="s">
        <v>15</v>
      </c>
      <c r="B99" t="s">
        <v>8</v>
      </c>
      <c r="C99" t="s">
        <v>9</v>
      </c>
      <c r="D99">
        <v>23000</v>
      </c>
      <c r="E99">
        <v>195046</v>
      </c>
      <c r="F99">
        <v>2</v>
      </c>
      <c r="G99">
        <v>0</v>
      </c>
      <c r="H99">
        <v>21584</v>
      </c>
      <c r="I99">
        <v>5964</v>
      </c>
      <c r="J99">
        <v>5540</v>
      </c>
      <c r="K99">
        <f t="shared" si="20"/>
        <v>27548</v>
      </c>
      <c r="N99" t="str" cm="1">
        <f t="array" aca="1" ref="N99" ca="1">INDIRECT(ADDRESS((ROW()-1)*3+1, 1))</f>
        <v>ffd079b6-5ec9-4d1e-bc34-a138d1c75afd</v>
      </c>
      <c r="O99" t="str" cm="1">
        <f t="array" aca="1" ref="O99" ca="1">INDIRECT(ADDRESS((ROW()-1)*3+1, 2))</f>
        <v>deepseek-v3-241226</v>
      </c>
      <c r="P99" t="str" cm="1">
        <f t="array" aca="1" ref="P99" ca="1">INDIRECT(ADDRESS((ROW()-1)*3+1, 3))</f>
        <v>diff</v>
      </c>
      <c r="Q99" cm="1">
        <f t="array" aca="1" ref="Q99" ca="1">INDIRECT(ADDRESS((ROW()-1)*3+1, 4))</f>
        <v>23000</v>
      </c>
      <c r="R99">
        <f t="shared" ca="1" si="21"/>
        <v>2602.3333333333335</v>
      </c>
      <c r="S99">
        <f t="shared" ca="1" si="22"/>
        <v>1</v>
      </c>
      <c r="T99">
        <f t="shared" ca="1" si="23"/>
        <v>0</v>
      </c>
      <c r="U99">
        <f t="shared" ca="1" si="24"/>
        <v>1918</v>
      </c>
      <c r="V99">
        <f t="shared" ca="1" si="25"/>
        <v>65</v>
      </c>
      <c r="W99">
        <f t="shared" ca="1" si="26"/>
        <v>0</v>
      </c>
      <c r="X99">
        <f t="shared" ca="1" si="27"/>
        <v>1983</v>
      </c>
    </row>
    <row r="100" spans="1:24" x14ac:dyDescent="0.3">
      <c r="A100" t="s">
        <v>15</v>
      </c>
      <c r="B100" t="s">
        <v>8</v>
      </c>
      <c r="C100" t="s">
        <v>9</v>
      </c>
      <c r="D100">
        <v>23000</v>
      </c>
      <c r="E100">
        <v>412256</v>
      </c>
      <c r="F100">
        <v>2</v>
      </c>
      <c r="G100">
        <v>0</v>
      </c>
      <c r="H100">
        <v>22062</v>
      </c>
      <c r="I100">
        <v>13111</v>
      </c>
      <c r="J100">
        <v>11780</v>
      </c>
      <c r="K100">
        <f t="shared" si="20"/>
        <v>35173</v>
      </c>
      <c r="N100" t="str" cm="1">
        <f t="array" aca="1" ref="N100" ca="1">INDIRECT(ADDRESS((ROW()-1)*3+1, 1))</f>
        <v>ffd079b6-5ec9-4d1e-bc34-a138d1c75afd</v>
      </c>
      <c r="O100" t="str" cm="1">
        <f t="array" aca="1" ref="O100" ca="1">INDIRECT(ADDRESS((ROW()-1)*3+1, 2))</f>
        <v>deepseek-v3-241226</v>
      </c>
      <c r="P100" t="str" cm="1">
        <f t="array" aca="1" ref="P100" ca="1">INDIRECT(ADDRESS((ROW()-1)*3+1, 3))</f>
        <v>diff</v>
      </c>
      <c r="Q100" cm="1">
        <f t="array" aca="1" ref="Q100" ca="1">INDIRECT(ADDRESS((ROW()-1)*3+1, 4))</f>
        <v>31000</v>
      </c>
      <c r="R100">
        <f t="shared" ca="1" si="21"/>
        <v>2701.6666666666665</v>
      </c>
      <c r="S100">
        <f t="shared" ca="1" si="22"/>
        <v>1</v>
      </c>
      <c r="T100">
        <f t="shared" ca="1" si="23"/>
        <v>0</v>
      </c>
      <c r="U100">
        <f t="shared" ca="1" si="24"/>
        <v>1918</v>
      </c>
      <c r="V100">
        <f t="shared" ca="1" si="25"/>
        <v>64.666666666666671</v>
      </c>
      <c r="W100">
        <f t="shared" ca="1" si="26"/>
        <v>0</v>
      </c>
      <c r="X100">
        <f t="shared" ca="1" si="27"/>
        <v>1982.6666666666667</v>
      </c>
    </row>
    <row r="101" spans="1:24" x14ac:dyDescent="0.3">
      <c r="A101" t="s">
        <v>15</v>
      </c>
      <c r="B101" t="s">
        <v>8</v>
      </c>
      <c r="C101" t="s">
        <v>9</v>
      </c>
      <c r="D101">
        <v>31000</v>
      </c>
      <c r="E101">
        <v>353311</v>
      </c>
      <c r="F101">
        <v>2</v>
      </c>
      <c r="G101">
        <v>0</v>
      </c>
      <c r="H101">
        <v>36969</v>
      </c>
      <c r="I101">
        <v>10661</v>
      </c>
      <c r="J101">
        <v>10381</v>
      </c>
      <c r="K101">
        <f t="shared" si="20"/>
        <v>47630</v>
      </c>
      <c r="N101" t="str" cm="1">
        <f t="array" aca="1" ref="N101" ca="1">INDIRECT(ADDRESS((ROW()-1)*3+1, 1))</f>
        <v>ffd079b6-5ec9-4d1e-bc34-a138d1c75afd</v>
      </c>
      <c r="O101" t="str" cm="1">
        <f t="array" aca="1" ref="O101" ca="1">INDIRECT(ADDRESS((ROW()-1)*3+1, 2))</f>
        <v>deepseek-v3-241226</v>
      </c>
      <c r="P101" t="str" cm="1">
        <f t="array" aca="1" ref="P101" ca="1">INDIRECT(ADDRESS((ROW()-1)*3+1, 3))</f>
        <v>diff</v>
      </c>
      <c r="Q101" cm="1">
        <f t="array" aca="1" ref="Q101" ca="1">INDIRECT(ADDRESS((ROW()-1)*3+1, 4))</f>
        <v>39000</v>
      </c>
      <c r="R101">
        <f t="shared" ca="1" si="21"/>
        <v>2777.6666666666665</v>
      </c>
      <c r="S101">
        <f t="shared" ca="1" si="22"/>
        <v>1</v>
      </c>
      <c r="T101">
        <f t="shared" ca="1" si="23"/>
        <v>0</v>
      </c>
      <c r="U101">
        <f t="shared" ca="1" si="24"/>
        <v>1918</v>
      </c>
      <c r="V101">
        <f t="shared" ca="1" si="25"/>
        <v>66</v>
      </c>
      <c r="W101">
        <f t="shared" ca="1" si="26"/>
        <v>0</v>
      </c>
      <c r="X101">
        <f t="shared" ca="1" si="27"/>
        <v>1984</v>
      </c>
    </row>
    <row r="102" spans="1:24" x14ac:dyDescent="0.3">
      <c r="A102" t="s">
        <v>15</v>
      </c>
      <c r="B102" t="s">
        <v>8</v>
      </c>
      <c r="C102" t="s">
        <v>9</v>
      </c>
      <c r="D102">
        <v>31000</v>
      </c>
      <c r="E102">
        <v>304541</v>
      </c>
      <c r="F102">
        <v>2</v>
      </c>
      <c r="G102">
        <v>0</v>
      </c>
      <c r="H102">
        <v>37483</v>
      </c>
      <c r="I102">
        <v>9365</v>
      </c>
      <c r="J102">
        <v>7935</v>
      </c>
      <c r="K102">
        <f t="shared" si="20"/>
        <v>46848</v>
      </c>
    </row>
    <row r="103" spans="1:24" x14ac:dyDescent="0.3">
      <c r="A103" t="s">
        <v>15</v>
      </c>
      <c r="B103" t="s">
        <v>8</v>
      </c>
      <c r="C103" t="s">
        <v>9</v>
      </c>
      <c r="D103">
        <v>31000</v>
      </c>
      <c r="E103">
        <v>97211</v>
      </c>
      <c r="F103">
        <v>2</v>
      </c>
      <c r="G103">
        <v>0</v>
      </c>
      <c r="H103">
        <v>36969</v>
      </c>
      <c r="I103">
        <v>2979</v>
      </c>
      <c r="J103">
        <v>2776</v>
      </c>
      <c r="K103">
        <f t="shared" si="20"/>
        <v>39948</v>
      </c>
    </row>
    <row r="104" spans="1:24" x14ac:dyDescent="0.3">
      <c r="A104" t="s">
        <v>15</v>
      </c>
      <c r="B104" t="s">
        <v>8</v>
      </c>
      <c r="C104" t="s">
        <v>9</v>
      </c>
      <c r="D104">
        <v>39000</v>
      </c>
      <c r="E104">
        <v>175178</v>
      </c>
      <c r="F104">
        <v>1</v>
      </c>
      <c r="G104">
        <v>0</v>
      </c>
      <c r="H104">
        <v>22323</v>
      </c>
      <c r="I104">
        <v>5251</v>
      </c>
      <c r="J104">
        <v>4657</v>
      </c>
      <c r="K104">
        <f t="shared" si="20"/>
        <v>27574</v>
      </c>
    </row>
    <row r="105" spans="1:24" x14ac:dyDescent="0.3">
      <c r="A105" t="s">
        <v>15</v>
      </c>
      <c r="B105" t="s">
        <v>8</v>
      </c>
      <c r="C105" t="s">
        <v>9</v>
      </c>
      <c r="D105">
        <v>39000</v>
      </c>
      <c r="E105">
        <v>294224</v>
      </c>
      <c r="F105">
        <v>1</v>
      </c>
      <c r="G105">
        <v>0</v>
      </c>
      <c r="H105">
        <v>22323</v>
      </c>
      <c r="I105">
        <v>9024</v>
      </c>
      <c r="J105">
        <v>8506</v>
      </c>
      <c r="K105">
        <f t="shared" si="20"/>
        <v>31347</v>
      </c>
    </row>
    <row r="106" spans="1:24" x14ac:dyDescent="0.3">
      <c r="A106" t="s">
        <v>15</v>
      </c>
      <c r="B106" t="s">
        <v>8</v>
      </c>
      <c r="C106" t="s">
        <v>9</v>
      </c>
      <c r="D106">
        <v>39000</v>
      </c>
      <c r="E106">
        <v>231901</v>
      </c>
      <c r="F106">
        <v>1</v>
      </c>
      <c r="G106">
        <v>0</v>
      </c>
      <c r="H106">
        <v>22323</v>
      </c>
      <c r="I106">
        <v>7530</v>
      </c>
      <c r="J106">
        <v>7005</v>
      </c>
      <c r="K106">
        <f t="shared" si="20"/>
        <v>29853</v>
      </c>
    </row>
    <row r="107" spans="1:24" x14ac:dyDescent="0.3">
      <c r="A107" t="s">
        <v>15</v>
      </c>
      <c r="B107" t="s">
        <v>10</v>
      </c>
      <c r="C107" t="s">
        <v>9</v>
      </c>
      <c r="D107">
        <v>7000</v>
      </c>
      <c r="E107">
        <v>21823</v>
      </c>
      <c r="F107">
        <v>5</v>
      </c>
      <c r="G107">
        <v>0</v>
      </c>
      <c r="H107">
        <v>27390</v>
      </c>
      <c r="I107">
        <v>398</v>
      </c>
      <c r="J107">
        <v>0</v>
      </c>
      <c r="K107">
        <f t="shared" si="20"/>
        <v>27788</v>
      </c>
    </row>
    <row r="108" spans="1:24" x14ac:dyDescent="0.3">
      <c r="A108" t="s">
        <v>15</v>
      </c>
      <c r="B108" t="s">
        <v>10</v>
      </c>
      <c r="C108" t="s">
        <v>9</v>
      </c>
      <c r="D108">
        <v>7000</v>
      </c>
      <c r="E108">
        <v>21296</v>
      </c>
      <c r="F108">
        <v>5</v>
      </c>
      <c r="G108">
        <v>0</v>
      </c>
      <c r="H108">
        <v>27390</v>
      </c>
      <c r="I108">
        <v>396</v>
      </c>
      <c r="J108">
        <v>0</v>
      </c>
      <c r="K108">
        <f t="shared" si="20"/>
        <v>27786</v>
      </c>
    </row>
    <row r="109" spans="1:24" x14ac:dyDescent="0.3">
      <c r="A109" t="s">
        <v>15</v>
      </c>
      <c r="B109" t="s">
        <v>10</v>
      </c>
      <c r="C109" t="s">
        <v>9</v>
      </c>
      <c r="D109">
        <v>7000</v>
      </c>
      <c r="E109">
        <v>22178</v>
      </c>
      <c r="F109">
        <v>5</v>
      </c>
      <c r="G109">
        <v>0</v>
      </c>
      <c r="H109">
        <v>27408</v>
      </c>
      <c r="I109">
        <v>420</v>
      </c>
      <c r="J109">
        <v>0</v>
      </c>
      <c r="K109">
        <f t="shared" si="20"/>
        <v>27828</v>
      </c>
    </row>
    <row r="110" spans="1:24" x14ac:dyDescent="0.3">
      <c r="A110" t="s">
        <v>15</v>
      </c>
      <c r="B110" t="s">
        <v>10</v>
      </c>
      <c r="C110" t="s">
        <v>9</v>
      </c>
      <c r="D110">
        <v>15000</v>
      </c>
      <c r="E110">
        <v>83620</v>
      </c>
      <c r="F110">
        <v>3</v>
      </c>
      <c r="G110">
        <v>0</v>
      </c>
      <c r="H110">
        <v>27326</v>
      </c>
      <c r="I110">
        <v>1911</v>
      </c>
      <c r="J110">
        <v>0</v>
      </c>
      <c r="K110">
        <f t="shared" si="20"/>
        <v>29237</v>
      </c>
    </row>
    <row r="111" spans="1:24" x14ac:dyDescent="0.3">
      <c r="A111" t="s">
        <v>15</v>
      </c>
      <c r="B111" t="s">
        <v>10</v>
      </c>
      <c r="C111" t="s">
        <v>9</v>
      </c>
      <c r="D111">
        <v>15000</v>
      </c>
      <c r="E111">
        <v>79881</v>
      </c>
      <c r="F111">
        <v>3</v>
      </c>
      <c r="G111">
        <v>0</v>
      </c>
      <c r="H111">
        <v>27326</v>
      </c>
      <c r="I111">
        <v>1862</v>
      </c>
      <c r="J111">
        <v>0</v>
      </c>
      <c r="K111">
        <f t="shared" si="20"/>
        <v>29188</v>
      </c>
    </row>
    <row r="112" spans="1:24" x14ac:dyDescent="0.3">
      <c r="A112" t="s">
        <v>15</v>
      </c>
      <c r="B112" t="s">
        <v>10</v>
      </c>
      <c r="C112" t="s">
        <v>9</v>
      </c>
      <c r="D112">
        <v>15000</v>
      </c>
      <c r="E112">
        <v>81839</v>
      </c>
      <c r="F112">
        <v>3</v>
      </c>
      <c r="G112">
        <v>0</v>
      </c>
      <c r="H112">
        <v>27326</v>
      </c>
      <c r="I112">
        <v>1994</v>
      </c>
      <c r="J112">
        <v>0</v>
      </c>
      <c r="K112">
        <f t="shared" si="20"/>
        <v>29320</v>
      </c>
    </row>
    <row r="113" spans="1:11" x14ac:dyDescent="0.3">
      <c r="A113" t="s">
        <v>15</v>
      </c>
      <c r="B113" t="s">
        <v>10</v>
      </c>
      <c r="C113" t="s">
        <v>9</v>
      </c>
      <c r="D113">
        <v>23000</v>
      </c>
      <c r="E113">
        <v>16510</v>
      </c>
      <c r="F113">
        <v>2</v>
      </c>
      <c r="G113">
        <v>0</v>
      </c>
      <c r="H113">
        <v>21544</v>
      </c>
      <c r="I113">
        <v>299</v>
      </c>
      <c r="J113">
        <v>0</v>
      </c>
      <c r="K113">
        <f t="shared" si="20"/>
        <v>21843</v>
      </c>
    </row>
    <row r="114" spans="1:11" x14ac:dyDescent="0.3">
      <c r="A114" t="s">
        <v>15</v>
      </c>
      <c r="B114" t="s">
        <v>10</v>
      </c>
      <c r="C114" t="s">
        <v>9</v>
      </c>
      <c r="D114">
        <v>23000</v>
      </c>
      <c r="E114">
        <v>10911</v>
      </c>
      <c r="F114">
        <v>2</v>
      </c>
      <c r="G114">
        <v>0</v>
      </c>
      <c r="H114">
        <v>21544</v>
      </c>
      <c r="I114">
        <v>180</v>
      </c>
      <c r="J114">
        <v>0</v>
      </c>
      <c r="K114">
        <f t="shared" si="20"/>
        <v>21724</v>
      </c>
    </row>
    <row r="115" spans="1:11" x14ac:dyDescent="0.3">
      <c r="A115" t="s">
        <v>15</v>
      </c>
      <c r="B115" t="s">
        <v>10</v>
      </c>
      <c r="C115" t="s">
        <v>9</v>
      </c>
      <c r="D115">
        <v>23000</v>
      </c>
      <c r="E115">
        <v>11306</v>
      </c>
      <c r="F115">
        <v>2</v>
      </c>
      <c r="G115">
        <v>0</v>
      </c>
      <c r="H115">
        <v>21544</v>
      </c>
      <c r="I115">
        <v>182</v>
      </c>
      <c r="J115">
        <v>0</v>
      </c>
      <c r="K115">
        <f t="shared" si="20"/>
        <v>21726</v>
      </c>
    </row>
    <row r="116" spans="1:11" x14ac:dyDescent="0.3">
      <c r="A116" t="s">
        <v>15</v>
      </c>
      <c r="B116" t="s">
        <v>10</v>
      </c>
      <c r="C116" t="s">
        <v>9</v>
      </c>
      <c r="D116">
        <v>31000</v>
      </c>
      <c r="E116">
        <v>69159</v>
      </c>
      <c r="F116">
        <v>2</v>
      </c>
      <c r="G116">
        <v>0</v>
      </c>
      <c r="H116">
        <v>37478</v>
      </c>
      <c r="I116">
        <v>1450</v>
      </c>
      <c r="J116">
        <v>0</v>
      </c>
      <c r="K116">
        <f t="shared" si="20"/>
        <v>38928</v>
      </c>
    </row>
    <row r="117" spans="1:11" x14ac:dyDescent="0.3">
      <c r="A117" t="s">
        <v>15</v>
      </c>
      <c r="B117" t="s">
        <v>10</v>
      </c>
      <c r="C117" t="s">
        <v>9</v>
      </c>
      <c r="D117">
        <v>31000</v>
      </c>
      <c r="E117">
        <v>42552</v>
      </c>
      <c r="F117">
        <v>2</v>
      </c>
      <c r="G117">
        <v>1</v>
      </c>
      <c r="H117">
        <v>36965</v>
      </c>
      <c r="I117">
        <v>819</v>
      </c>
      <c r="J117">
        <v>0</v>
      </c>
      <c r="K117">
        <f t="shared" si="20"/>
        <v>37784</v>
      </c>
    </row>
    <row r="118" spans="1:11" x14ac:dyDescent="0.3">
      <c r="A118" t="s">
        <v>15</v>
      </c>
      <c r="B118" t="s">
        <v>10</v>
      </c>
      <c r="C118" t="s">
        <v>9</v>
      </c>
      <c r="D118">
        <v>31000</v>
      </c>
      <c r="E118">
        <v>14170</v>
      </c>
      <c r="F118">
        <v>2</v>
      </c>
      <c r="G118">
        <v>0</v>
      </c>
      <c r="H118">
        <v>36965</v>
      </c>
      <c r="I118">
        <v>181</v>
      </c>
      <c r="J118">
        <v>0</v>
      </c>
      <c r="K118">
        <f t="shared" si="20"/>
        <v>37146</v>
      </c>
    </row>
    <row r="119" spans="1:11" x14ac:dyDescent="0.3">
      <c r="A119" t="s">
        <v>15</v>
      </c>
      <c r="B119" t="s">
        <v>10</v>
      </c>
      <c r="C119" t="s">
        <v>9</v>
      </c>
      <c r="D119">
        <v>39000</v>
      </c>
      <c r="E119">
        <v>26975</v>
      </c>
      <c r="F119">
        <v>1</v>
      </c>
      <c r="G119">
        <v>0</v>
      </c>
      <c r="H119">
        <v>22321</v>
      </c>
      <c r="I119">
        <v>726</v>
      </c>
      <c r="J119">
        <v>0</v>
      </c>
      <c r="K119">
        <f t="shared" si="20"/>
        <v>23047</v>
      </c>
    </row>
    <row r="120" spans="1:11" x14ac:dyDescent="0.3">
      <c r="A120" t="s">
        <v>15</v>
      </c>
      <c r="B120" t="s">
        <v>10</v>
      </c>
      <c r="C120" t="s">
        <v>9</v>
      </c>
      <c r="D120">
        <v>39000</v>
      </c>
      <c r="E120">
        <v>8899</v>
      </c>
      <c r="F120">
        <v>1</v>
      </c>
      <c r="G120">
        <v>0</v>
      </c>
      <c r="H120">
        <v>22321</v>
      </c>
      <c r="I120">
        <v>91</v>
      </c>
      <c r="J120">
        <v>0</v>
      </c>
      <c r="K120">
        <f t="shared" si="20"/>
        <v>22412</v>
      </c>
    </row>
    <row r="121" spans="1:11" x14ac:dyDescent="0.3">
      <c r="A121" t="s">
        <v>15</v>
      </c>
      <c r="B121" t="s">
        <v>10</v>
      </c>
      <c r="C121" t="s">
        <v>9</v>
      </c>
      <c r="D121">
        <v>39000</v>
      </c>
      <c r="E121">
        <v>8603</v>
      </c>
      <c r="F121">
        <v>1</v>
      </c>
      <c r="G121">
        <v>0</v>
      </c>
      <c r="H121">
        <v>22321</v>
      </c>
      <c r="I121">
        <v>91</v>
      </c>
      <c r="J121">
        <v>0</v>
      </c>
      <c r="K121">
        <f t="shared" si="20"/>
        <v>22412</v>
      </c>
    </row>
    <row r="122" spans="1:11" x14ac:dyDescent="0.3">
      <c r="A122" t="s">
        <v>22</v>
      </c>
      <c r="B122" t="s">
        <v>8</v>
      </c>
      <c r="C122" t="s">
        <v>9</v>
      </c>
      <c r="D122">
        <v>7000</v>
      </c>
      <c r="E122">
        <v>827302</v>
      </c>
      <c r="F122">
        <v>6</v>
      </c>
      <c r="G122">
        <v>0</v>
      </c>
      <c r="H122">
        <v>32112</v>
      </c>
      <c r="I122">
        <v>26555</v>
      </c>
      <c r="J122">
        <v>23429</v>
      </c>
      <c r="K122">
        <f t="shared" si="20"/>
        <v>58667</v>
      </c>
    </row>
    <row r="123" spans="1:11" x14ac:dyDescent="0.3">
      <c r="A123" t="s">
        <v>22</v>
      </c>
      <c r="B123" t="s">
        <v>8</v>
      </c>
      <c r="C123" t="s">
        <v>9</v>
      </c>
      <c r="D123">
        <v>7000</v>
      </c>
      <c r="E123">
        <v>992921</v>
      </c>
      <c r="F123">
        <v>6</v>
      </c>
      <c r="G123">
        <v>1</v>
      </c>
      <c r="H123">
        <v>31302</v>
      </c>
      <c r="I123">
        <v>30856</v>
      </c>
      <c r="J123">
        <v>27848</v>
      </c>
      <c r="K123">
        <f t="shared" si="20"/>
        <v>62158</v>
      </c>
    </row>
    <row r="124" spans="1:11" x14ac:dyDescent="0.3">
      <c r="A124" t="s">
        <v>22</v>
      </c>
      <c r="B124" t="s">
        <v>8</v>
      </c>
      <c r="C124" t="s">
        <v>9</v>
      </c>
      <c r="D124">
        <v>7000</v>
      </c>
      <c r="E124">
        <v>1262243</v>
      </c>
      <c r="F124">
        <v>6</v>
      </c>
      <c r="G124">
        <v>0</v>
      </c>
      <c r="H124">
        <v>32286</v>
      </c>
      <c r="I124">
        <v>39127</v>
      </c>
      <c r="J124">
        <v>35488</v>
      </c>
      <c r="K124">
        <f t="shared" si="20"/>
        <v>71413</v>
      </c>
    </row>
    <row r="125" spans="1:11" x14ac:dyDescent="0.3">
      <c r="A125" t="s">
        <v>22</v>
      </c>
      <c r="B125" t="s">
        <v>8</v>
      </c>
      <c r="C125" t="s">
        <v>9</v>
      </c>
      <c r="D125">
        <v>15000</v>
      </c>
      <c r="E125">
        <v>754321</v>
      </c>
      <c r="F125">
        <v>4</v>
      </c>
      <c r="G125">
        <v>0</v>
      </c>
      <c r="H125">
        <v>31042</v>
      </c>
      <c r="I125">
        <v>23828</v>
      </c>
      <c r="J125">
        <v>21136</v>
      </c>
      <c r="K125">
        <f t="shared" si="20"/>
        <v>54870</v>
      </c>
    </row>
    <row r="126" spans="1:11" x14ac:dyDescent="0.3">
      <c r="A126" t="s">
        <v>22</v>
      </c>
      <c r="B126" t="s">
        <v>8</v>
      </c>
      <c r="C126" t="s">
        <v>9</v>
      </c>
      <c r="D126">
        <v>15000</v>
      </c>
      <c r="E126">
        <v>735787</v>
      </c>
      <c r="F126">
        <v>4</v>
      </c>
      <c r="G126">
        <v>1</v>
      </c>
      <c r="H126">
        <v>31095</v>
      </c>
      <c r="I126">
        <v>23557</v>
      </c>
      <c r="J126">
        <v>20416</v>
      </c>
      <c r="K126">
        <f t="shared" si="20"/>
        <v>54652</v>
      </c>
    </row>
    <row r="127" spans="1:11" x14ac:dyDescent="0.3">
      <c r="A127" t="s">
        <v>22</v>
      </c>
      <c r="B127" t="s">
        <v>8</v>
      </c>
      <c r="C127" t="s">
        <v>9</v>
      </c>
      <c r="D127">
        <v>15000</v>
      </c>
      <c r="E127">
        <v>858520</v>
      </c>
      <c r="F127">
        <v>4</v>
      </c>
      <c r="G127">
        <v>0</v>
      </c>
      <c r="H127">
        <v>31084</v>
      </c>
      <c r="I127">
        <v>27278</v>
      </c>
      <c r="J127">
        <v>23964</v>
      </c>
      <c r="K127">
        <f t="shared" si="20"/>
        <v>58362</v>
      </c>
    </row>
    <row r="128" spans="1:11" x14ac:dyDescent="0.3">
      <c r="A128" t="s">
        <v>22</v>
      </c>
      <c r="B128" t="s">
        <v>8</v>
      </c>
      <c r="C128" t="s">
        <v>9</v>
      </c>
      <c r="D128">
        <v>23000</v>
      </c>
      <c r="E128">
        <v>457191</v>
      </c>
      <c r="F128">
        <v>3</v>
      </c>
      <c r="G128">
        <v>0</v>
      </c>
      <c r="H128">
        <v>37413</v>
      </c>
      <c r="I128">
        <v>14590</v>
      </c>
      <c r="J128">
        <v>13698</v>
      </c>
      <c r="K128">
        <f t="shared" si="20"/>
        <v>52003</v>
      </c>
    </row>
    <row r="129" spans="1:11" x14ac:dyDescent="0.3">
      <c r="A129" t="s">
        <v>22</v>
      </c>
      <c r="B129" t="s">
        <v>8</v>
      </c>
      <c r="C129" t="s">
        <v>9</v>
      </c>
      <c r="D129">
        <v>23000</v>
      </c>
      <c r="E129">
        <v>490392</v>
      </c>
      <c r="F129">
        <v>3</v>
      </c>
      <c r="G129">
        <v>0</v>
      </c>
      <c r="H129">
        <v>37462</v>
      </c>
      <c r="I129">
        <v>15221</v>
      </c>
      <c r="J129">
        <v>13724</v>
      </c>
      <c r="K129">
        <f t="shared" si="20"/>
        <v>52683</v>
      </c>
    </row>
    <row r="130" spans="1:11" x14ac:dyDescent="0.3">
      <c r="A130" t="s">
        <v>22</v>
      </c>
      <c r="B130" t="s">
        <v>8</v>
      </c>
      <c r="C130" t="s">
        <v>9</v>
      </c>
      <c r="D130">
        <v>23000</v>
      </c>
      <c r="E130">
        <v>842740</v>
      </c>
      <c r="F130">
        <v>3</v>
      </c>
      <c r="G130">
        <v>0</v>
      </c>
      <c r="H130">
        <v>37826</v>
      </c>
      <c r="I130">
        <v>26658</v>
      </c>
      <c r="J130">
        <v>24891</v>
      </c>
      <c r="K130">
        <f t="shared" si="20"/>
        <v>64484</v>
      </c>
    </row>
    <row r="131" spans="1:11" x14ac:dyDescent="0.3">
      <c r="A131" t="s">
        <v>22</v>
      </c>
      <c r="B131" t="s">
        <v>8</v>
      </c>
      <c r="C131" t="s">
        <v>9</v>
      </c>
      <c r="D131">
        <v>31000</v>
      </c>
      <c r="E131">
        <v>98323</v>
      </c>
      <c r="F131">
        <v>2</v>
      </c>
      <c r="G131">
        <v>0</v>
      </c>
      <c r="H131">
        <v>44288</v>
      </c>
      <c r="I131">
        <v>2752</v>
      </c>
      <c r="J131">
        <v>1997</v>
      </c>
      <c r="K131">
        <f t="shared" ref="K131:K194" si="28">H131+I131</f>
        <v>47040</v>
      </c>
    </row>
    <row r="132" spans="1:11" x14ac:dyDescent="0.3">
      <c r="A132" t="s">
        <v>22</v>
      </c>
      <c r="B132" t="s">
        <v>8</v>
      </c>
      <c r="C132" t="s">
        <v>9</v>
      </c>
      <c r="D132">
        <v>31000</v>
      </c>
      <c r="E132">
        <v>175552</v>
      </c>
      <c r="F132">
        <v>2</v>
      </c>
      <c r="G132">
        <v>0</v>
      </c>
      <c r="H132">
        <v>44251</v>
      </c>
      <c r="I132">
        <v>5267</v>
      </c>
      <c r="J132">
        <v>4807</v>
      </c>
      <c r="K132">
        <f t="shared" si="28"/>
        <v>49518</v>
      </c>
    </row>
    <row r="133" spans="1:11" x14ac:dyDescent="0.3">
      <c r="A133" t="s">
        <v>22</v>
      </c>
      <c r="B133" t="s">
        <v>8</v>
      </c>
      <c r="C133" t="s">
        <v>9</v>
      </c>
      <c r="D133">
        <v>31000</v>
      </c>
      <c r="E133">
        <v>486688</v>
      </c>
      <c r="F133">
        <v>2</v>
      </c>
      <c r="G133">
        <v>0</v>
      </c>
      <c r="H133">
        <v>44266</v>
      </c>
      <c r="I133">
        <v>14805</v>
      </c>
      <c r="J133">
        <v>13984</v>
      </c>
      <c r="K133">
        <f t="shared" si="28"/>
        <v>59071</v>
      </c>
    </row>
    <row r="134" spans="1:11" x14ac:dyDescent="0.3">
      <c r="A134" t="s">
        <v>22</v>
      </c>
      <c r="B134" t="s">
        <v>8</v>
      </c>
      <c r="C134" t="s">
        <v>9</v>
      </c>
      <c r="D134">
        <v>39000</v>
      </c>
      <c r="E134">
        <v>307022</v>
      </c>
      <c r="F134">
        <v>2</v>
      </c>
      <c r="G134">
        <v>0</v>
      </c>
      <c r="H134">
        <v>35497</v>
      </c>
      <c r="I134">
        <v>9965</v>
      </c>
      <c r="J134">
        <v>9149</v>
      </c>
      <c r="K134">
        <f t="shared" si="28"/>
        <v>45462</v>
      </c>
    </row>
    <row r="135" spans="1:11" x14ac:dyDescent="0.3">
      <c r="A135" t="s">
        <v>22</v>
      </c>
      <c r="B135" t="s">
        <v>8</v>
      </c>
      <c r="C135" t="s">
        <v>9</v>
      </c>
      <c r="D135">
        <v>39000</v>
      </c>
      <c r="E135">
        <v>367724</v>
      </c>
      <c r="F135">
        <v>2</v>
      </c>
      <c r="G135">
        <v>1</v>
      </c>
      <c r="H135">
        <v>35458</v>
      </c>
      <c r="I135">
        <v>11458</v>
      </c>
      <c r="J135">
        <v>10799</v>
      </c>
      <c r="K135">
        <f t="shared" si="28"/>
        <v>46916</v>
      </c>
    </row>
    <row r="136" spans="1:11" x14ac:dyDescent="0.3">
      <c r="A136" t="s">
        <v>22</v>
      </c>
      <c r="B136" t="s">
        <v>8</v>
      </c>
      <c r="C136" t="s">
        <v>9</v>
      </c>
      <c r="D136">
        <v>39000</v>
      </c>
      <c r="E136">
        <v>348177</v>
      </c>
      <c r="F136">
        <v>2</v>
      </c>
      <c r="G136">
        <v>0</v>
      </c>
      <c r="H136">
        <v>35499</v>
      </c>
      <c r="I136">
        <v>10996</v>
      </c>
      <c r="J136">
        <v>10261</v>
      </c>
      <c r="K136">
        <f t="shared" si="28"/>
        <v>46495</v>
      </c>
    </row>
    <row r="137" spans="1:11" x14ac:dyDescent="0.3">
      <c r="A137" t="s">
        <v>22</v>
      </c>
      <c r="B137" t="s">
        <v>10</v>
      </c>
      <c r="C137" t="s">
        <v>9</v>
      </c>
      <c r="D137">
        <v>7000</v>
      </c>
      <c r="E137">
        <v>30171</v>
      </c>
      <c r="F137">
        <v>6</v>
      </c>
      <c r="G137">
        <v>0</v>
      </c>
      <c r="H137">
        <v>30277</v>
      </c>
      <c r="I137">
        <v>728</v>
      </c>
      <c r="J137">
        <v>0</v>
      </c>
      <c r="K137">
        <f t="shared" si="28"/>
        <v>31005</v>
      </c>
    </row>
    <row r="138" spans="1:11" x14ac:dyDescent="0.3">
      <c r="A138" t="s">
        <v>22</v>
      </c>
      <c r="B138" t="s">
        <v>10</v>
      </c>
      <c r="C138" t="s">
        <v>9</v>
      </c>
      <c r="D138">
        <v>7000</v>
      </c>
      <c r="E138">
        <v>70583</v>
      </c>
      <c r="F138">
        <v>6</v>
      </c>
      <c r="G138">
        <v>0</v>
      </c>
      <c r="H138">
        <v>31469</v>
      </c>
      <c r="I138">
        <v>1984</v>
      </c>
      <c r="J138">
        <v>0</v>
      </c>
      <c r="K138">
        <f t="shared" si="28"/>
        <v>33453</v>
      </c>
    </row>
    <row r="139" spans="1:11" x14ac:dyDescent="0.3">
      <c r="A139" t="s">
        <v>22</v>
      </c>
      <c r="B139" t="s">
        <v>10</v>
      </c>
      <c r="C139" t="s">
        <v>9</v>
      </c>
      <c r="D139">
        <v>7000</v>
      </c>
      <c r="E139">
        <v>32145</v>
      </c>
      <c r="F139">
        <v>6</v>
      </c>
      <c r="G139">
        <v>0</v>
      </c>
      <c r="H139">
        <v>30289</v>
      </c>
      <c r="I139">
        <v>769</v>
      </c>
      <c r="J139">
        <v>0</v>
      </c>
      <c r="K139">
        <f t="shared" si="28"/>
        <v>31058</v>
      </c>
    </row>
    <row r="140" spans="1:11" x14ac:dyDescent="0.3">
      <c r="A140" t="s">
        <v>22</v>
      </c>
      <c r="B140" t="s">
        <v>10</v>
      </c>
      <c r="C140" t="s">
        <v>9</v>
      </c>
      <c r="D140">
        <v>15000</v>
      </c>
      <c r="E140">
        <v>22199</v>
      </c>
      <c r="F140">
        <v>4</v>
      </c>
      <c r="G140">
        <v>0</v>
      </c>
      <c r="H140">
        <v>29627</v>
      </c>
      <c r="I140">
        <v>557</v>
      </c>
      <c r="J140">
        <v>0</v>
      </c>
      <c r="K140">
        <f t="shared" si="28"/>
        <v>30184</v>
      </c>
    </row>
    <row r="141" spans="1:11" x14ac:dyDescent="0.3">
      <c r="A141" t="s">
        <v>22</v>
      </c>
      <c r="B141" t="s">
        <v>10</v>
      </c>
      <c r="C141" t="s">
        <v>9</v>
      </c>
      <c r="D141">
        <v>15000</v>
      </c>
      <c r="E141">
        <v>20750</v>
      </c>
      <c r="F141">
        <v>4</v>
      </c>
      <c r="G141">
        <v>0</v>
      </c>
      <c r="H141">
        <v>29627</v>
      </c>
      <c r="I141">
        <v>465</v>
      </c>
      <c r="J141">
        <v>0</v>
      </c>
      <c r="K141">
        <f t="shared" si="28"/>
        <v>30092</v>
      </c>
    </row>
    <row r="142" spans="1:11" x14ac:dyDescent="0.3">
      <c r="A142" t="s">
        <v>22</v>
      </c>
      <c r="B142" t="s">
        <v>10</v>
      </c>
      <c r="C142" t="s">
        <v>9</v>
      </c>
      <c r="D142">
        <v>15000</v>
      </c>
      <c r="E142">
        <v>16493</v>
      </c>
      <c r="F142">
        <v>4</v>
      </c>
      <c r="G142">
        <v>0</v>
      </c>
      <c r="H142">
        <v>29515</v>
      </c>
      <c r="I142">
        <v>365</v>
      </c>
      <c r="J142">
        <v>0</v>
      </c>
      <c r="K142">
        <f t="shared" si="28"/>
        <v>29880</v>
      </c>
    </row>
    <row r="143" spans="1:11" x14ac:dyDescent="0.3">
      <c r="A143" t="s">
        <v>22</v>
      </c>
      <c r="B143" t="s">
        <v>10</v>
      </c>
      <c r="C143" t="s">
        <v>9</v>
      </c>
      <c r="D143">
        <v>23000</v>
      </c>
      <c r="E143">
        <v>76492</v>
      </c>
      <c r="F143">
        <v>3</v>
      </c>
      <c r="G143">
        <v>0</v>
      </c>
      <c r="H143">
        <v>38275</v>
      </c>
      <c r="I143">
        <v>2253</v>
      </c>
      <c r="J143">
        <v>0</v>
      </c>
      <c r="K143">
        <f t="shared" si="28"/>
        <v>40528</v>
      </c>
    </row>
    <row r="144" spans="1:11" x14ac:dyDescent="0.3">
      <c r="A144" t="s">
        <v>22</v>
      </c>
      <c r="B144" t="s">
        <v>10</v>
      </c>
      <c r="C144" t="s">
        <v>9</v>
      </c>
      <c r="D144">
        <v>23000</v>
      </c>
      <c r="E144">
        <v>63327</v>
      </c>
      <c r="F144">
        <v>3</v>
      </c>
      <c r="G144">
        <v>0</v>
      </c>
      <c r="H144">
        <v>37679</v>
      </c>
      <c r="I144">
        <v>1633</v>
      </c>
      <c r="J144">
        <v>0</v>
      </c>
      <c r="K144">
        <f t="shared" si="28"/>
        <v>39312</v>
      </c>
    </row>
    <row r="145" spans="1:11" x14ac:dyDescent="0.3">
      <c r="A145" t="s">
        <v>22</v>
      </c>
      <c r="B145" t="s">
        <v>10</v>
      </c>
      <c r="C145" t="s">
        <v>9</v>
      </c>
      <c r="D145">
        <v>23000</v>
      </c>
      <c r="E145">
        <v>16538</v>
      </c>
      <c r="F145">
        <v>3</v>
      </c>
      <c r="G145">
        <v>0</v>
      </c>
      <c r="H145">
        <v>37083</v>
      </c>
      <c r="I145">
        <v>293</v>
      </c>
      <c r="J145">
        <v>0</v>
      </c>
      <c r="K145">
        <f t="shared" si="28"/>
        <v>37376</v>
      </c>
    </row>
    <row r="146" spans="1:11" x14ac:dyDescent="0.3">
      <c r="A146" t="s">
        <v>22</v>
      </c>
      <c r="B146" t="s">
        <v>10</v>
      </c>
      <c r="C146" t="s">
        <v>9</v>
      </c>
      <c r="D146">
        <v>31000</v>
      </c>
      <c r="E146">
        <v>14560</v>
      </c>
      <c r="F146">
        <v>2</v>
      </c>
      <c r="G146">
        <v>0</v>
      </c>
      <c r="H146">
        <v>44186</v>
      </c>
      <c r="I146">
        <v>182</v>
      </c>
      <c r="J146">
        <v>0</v>
      </c>
      <c r="K146">
        <f t="shared" si="28"/>
        <v>44368</v>
      </c>
    </row>
    <row r="147" spans="1:11" x14ac:dyDescent="0.3">
      <c r="A147" t="s">
        <v>22</v>
      </c>
      <c r="B147" t="s">
        <v>10</v>
      </c>
      <c r="C147" t="s">
        <v>9</v>
      </c>
      <c r="D147">
        <v>31000</v>
      </c>
      <c r="E147">
        <v>14027</v>
      </c>
      <c r="F147">
        <v>2</v>
      </c>
      <c r="G147">
        <v>0</v>
      </c>
      <c r="H147">
        <v>44186</v>
      </c>
      <c r="I147">
        <v>196</v>
      </c>
      <c r="J147">
        <v>0</v>
      </c>
      <c r="K147">
        <f t="shared" si="28"/>
        <v>44382</v>
      </c>
    </row>
    <row r="148" spans="1:11" x14ac:dyDescent="0.3">
      <c r="A148" t="s">
        <v>22</v>
      </c>
      <c r="B148" t="s">
        <v>10</v>
      </c>
      <c r="C148" t="s">
        <v>9</v>
      </c>
      <c r="D148">
        <v>31000</v>
      </c>
      <c r="E148">
        <v>14991</v>
      </c>
      <c r="F148">
        <v>2</v>
      </c>
      <c r="G148">
        <v>0</v>
      </c>
      <c r="H148">
        <v>44186</v>
      </c>
      <c r="I148">
        <v>183</v>
      </c>
      <c r="J148">
        <v>0</v>
      </c>
      <c r="K148">
        <f t="shared" si="28"/>
        <v>44369</v>
      </c>
    </row>
    <row r="149" spans="1:11" x14ac:dyDescent="0.3">
      <c r="A149" t="s">
        <v>22</v>
      </c>
      <c r="B149" t="s">
        <v>10</v>
      </c>
      <c r="C149" t="s">
        <v>9</v>
      </c>
      <c r="D149">
        <v>39000</v>
      </c>
      <c r="E149">
        <v>12358</v>
      </c>
      <c r="F149">
        <v>2</v>
      </c>
      <c r="G149">
        <v>0</v>
      </c>
      <c r="H149">
        <v>35454</v>
      </c>
      <c r="I149">
        <v>182</v>
      </c>
      <c r="J149">
        <v>0</v>
      </c>
      <c r="K149">
        <f t="shared" si="28"/>
        <v>35636</v>
      </c>
    </row>
    <row r="150" spans="1:11" x14ac:dyDescent="0.3">
      <c r="A150" t="s">
        <v>22</v>
      </c>
      <c r="B150" t="s">
        <v>10</v>
      </c>
      <c r="C150" t="s">
        <v>9</v>
      </c>
      <c r="D150">
        <v>39000</v>
      </c>
      <c r="E150">
        <v>13006</v>
      </c>
      <c r="F150">
        <v>2</v>
      </c>
      <c r="G150">
        <v>0</v>
      </c>
      <c r="H150">
        <v>35454</v>
      </c>
      <c r="I150">
        <v>183</v>
      </c>
      <c r="J150">
        <v>0</v>
      </c>
      <c r="K150">
        <f t="shared" si="28"/>
        <v>35637</v>
      </c>
    </row>
    <row r="151" spans="1:11" x14ac:dyDescent="0.3">
      <c r="A151" t="s">
        <v>22</v>
      </c>
      <c r="B151" t="s">
        <v>10</v>
      </c>
      <c r="C151" t="s">
        <v>9</v>
      </c>
      <c r="D151">
        <v>39000</v>
      </c>
      <c r="E151">
        <v>52591</v>
      </c>
      <c r="F151">
        <v>2</v>
      </c>
      <c r="G151">
        <v>0</v>
      </c>
      <c r="H151">
        <v>36050</v>
      </c>
      <c r="I151">
        <v>1571</v>
      </c>
      <c r="J151">
        <v>0</v>
      </c>
      <c r="K151">
        <f t="shared" si="28"/>
        <v>37621</v>
      </c>
    </row>
    <row r="152" spans="1:11" x14ac:dyDescent="0.3">
      <c r="A152" t="s">
        <v>19</v>
      </c>
      <c r="B152" t="s">
        <v>8</v>
      </c>
      <c r="C152" t="s">
        <v>9</v>
      </c>
      <c r="D152">
        <v>7000</v>
      </c>
      <c r="E152">
        <v>517490</v>
      </c>
      <c r="F152">
        <v>5</v>
      </c>
      <c r="G152">
        <v>1</v>
      </c>
      <c r="H152">
        <v>22004</v>
      </c>
      <c r="I152">
        <v>16790</v>
      </c>
      <c r="J152">
        <v>14753</v>
      </c>
      <c r="K152">
        <f t="shared" si="28"/>
        <v>38794</v>
      </c>
    </row>
    <row r="153" spans="1:11" x14ac:dyDescent="0.3">
      <c r="A153" t="s">
        <v>19</v>
      </c>
      <c r="B153" t="s">
        <v>8</v>
      </c>
      <c r="C153" t="s">
        <v>9</v>
      </c>
      <c r="D153">
        <v>7000</v>
      </c>
      <c r="E153">
        <v>741785</v>
      </c>
      <c r="F153">
        <v>5</v>
      </c>
      <c r="G153">
        <v>0</v>
      </c>
      <c r="H153">
        <v>21776</v>
      </c>
      <c r="I153">
        <v>23256</v>
      </c>
      <c r="J153">
        <v>21459</v>
      </c>
      <c r="K153">
        <f t="shared" si="28"/>
        <v>45032</v>
      </c>
    </row>
    <row r="154" spans="1:11" x14ac:dyDescent="0.3">
      <c r="A154" t="s">
        <v>19</v>
      </c>
      <c r="B154" t="s">
        <v>8</v>
      </c>
      <c r="C154" t="s">
        <v>9</v>
      </c>
      <c r="D154">
        <v>7000</v>
      </c>
      <c r="E154">
        <v>750452</v>
      </c>
      <c r="F154">
        <v>5</v>
      </c>
      <c r="G154">
        <v>0</v>
      </c>
      <c r="H154">
        <v>21618</v>
      </c>
      <c r="I154">
        <v>23340</v>
      </c>
      <c r="J154">
        <v>21616</v>
      </c>
      <c r="K154">
        <f t="shared" si="28"/>
        <v>44958</v>
      </c>
    </row>
    <row r="155" spans="1:11" x14ac:dyDescent="0.3">
      <c r="A155" t="s">
        <v>19</v>
      </c>
      <c r="B155" t="s">
        <v>8</v>
      </c>
      <c r="C155" t="s">
        <v>9</v>
      </c>
      <c r="D155">
        <v>15000</v>
      </c>
      <c r="E155">
        <v>612496</v>
      </c>
      <c r="F155">
        <v>4</v>
      </c>
      <c r="G155">
        <v>0</v>
      </c>
      <c r="H155">
        <v>30574</v>
      </c>
      <c r="I155">
        <v>19565</v>
      </c>
      <c r="J155">
        <v>18550</v>
      </c>
      <c r="K155">
        <f t="shared" si="28"/>
        <v>50139</v>
      </c>
    </row>
    <row r="156" spans="1:11" x14ac:dyDescent="0.3">
      <c r="A156" t="s">
        <v>19</v>
      </c>
      <c r="B156" t="s">
        <v>8</v>
      </c>
      <c r="C156" t="s">
        <v>9</v>
      </c>
      <c r="D156">
        <v>15000</v>
      </c>
      <c r="E156">
        <v>907778</v>
      </c>
      <c r="F156">
        <v>4</v>
      </c>
      <c r="G156">
        <v>0</v>
      </c>
      <c r="H156">
        <v>32069</v>
      </c>
      <c r="I156">
        <v>28136</v>
      </c>
      <c r="J156">
        <v>25250</v>
      </c>
      <c r="K156">
        <f t="shared" si="28"/>
        <v>60205</v>
      </c>
    </row>
    <row r="157" spans="1:11" x14ac:dyDescent="0.3">
      <c r="A157" t="s">
        <v>19</v>
      </c>
      <c r="B157" t="s">
        <v>8</v>
      </c>
      <c r="C157" t="s">
        <v>9</v>
      </c>
      <c r="D157">
        <v>15000</v>
      </c>
      <c r="E157">
        <v>640711</v>
      </c>
      <c r="F157">
        <v>4</v>
      </c>
      <c r="G157">
        <v>0</v>
      </c>
      <c r="H157">
        <v>31147</v>
      </c>
      <c r="I157">
        <v>19470</v>
      </c>
      <c r="J157">
        <v>18077</v>
      </c>
      <c r="K157">
        <f t="shared" si="28"/>
        <v>50617</v>
      </c>
    </row>
    <row r="158" spans="1:11" x14ac:dyDescent="0.3">
      <c r="A158" t="s">
        <v>19</v>
      </c>
      <c r="B158" t="s">
        <v>8</v>
      </c>
      <c r="C158" t="s">
        <v>9</v>
      </c>
      <c r="D158">
        <v>23000</v>
      </c>
      <c r="E158">
        <v>524096</v>
      </c>
      <c r="F158">
        <v>3</v>
      </c>
      <c r="G158">
        <v>0</v>
      </c>
      <c r="H158">
        <v>34761</v>
      </c>
      <c r="I158">
        <v>16321</v>
      </c>
      <c r="J158">
        <v>14243</v>
      </c>
      <c r="K158">
        <f t="shared" si="28"/>
        <v>51082</v>
      </c>
    </row>
    <row r="159" spans="1:11" x14ac:dyDescent="0.3">
      <c r="A159" t="s">
        <v>19</v>
      </c>
      <c r="B159" t="s">
        <v>8</v>
      </c>
      <c r="C159" t="s">
        <v>9</v>
      </c>
      <c r="D159">
        <v>23000</v>
      </c>
      <c r="E159">
        <v>553661</v>
      </c>
      <c r="F159">
        <v>3</v>
      </c>
      <c r="G159">
        <v>1</v>
      </c>
      <c r="H159">
        <v>34763</v>
      </c>
      <c r="I159">
        <v>17506</v>
      </c>
      <c r="J159">
        <v>15206</v>
      </c>
      <c r="K159">
        <f t="shared" si="28"/>
        <v>52269</v>
      </c>
    </row>
    <row r="160" spans="1:11" x14ac:dyDescent="0.3">
      <c r="A160" t="s">
        <v>19</v>
      </c>
      <c r="B160" t="s">
        <v>8</v>
      </c>
      <c r="C160" t="s">
        <v>9</v>
      </c>
      <c r="D160">
        <v>23000</v>
      </c>
      <c r="E160">
        <v>320302</v>
      </c>
      <c r="F160">
        <v>3</v>
      </c>
      <c r="G160">
        <v>0</v>
      </c>
      <c r="H160">
        <v>34763</v>
      </c>
      <c r="I160">
        <v>9729</v>
      </c>
      <c r="J160">
        <v>7879</v>
      </c>
      <c r="K160">
        <f t="shared" si="28"/>
        <v>44492</v>
      </c>
    </row>
    <row r="161" spans="1:11" x14ac:dyDescent="0.3">
      <c r="A161" t="s">
        <v>19</v>
      </c>
      <c r="B161" t="s">
        <v>8</v>
      </c>
      <c r="C161" t="s">
        <v>9</v>
      </c>
      <c r="D161">
        <v>31000</v>
      </c>
      <c r="E161">
        <v>191179</v>
      </c>
      <c r="F161">
        <v>2</v>
      </c>
      <c r="G161">
        <v>0</v>
      </c>
      <c r="H161">
        <v>33674</v>
      </c>
      <c r="I161">
        <v>5571</v>
      </c>
      <c r="J161">
        <v>5342</v>
      </c>
      <c r="K161">
        <f t="shared" si="28"/>
        <v>39245</v>
      </c>
    </row>
    <row r="162" spans="1:11" x14ac:dyDescent="0.3">
      <c r="A162" t="s">
        <v>19</v>
      </c>
      <c r="B162" t="s">
        <v>8</v>
      </c>
      <c r="C162" t="s">
        <v>9</v>
      </c>
      <c r="D162">
        <v>31000</v>
      </c>
      <c r="E162">
        <v>262325</v>
      </c>
      <c r="F162">
        <v>2</v>
      </c>
      <c r="G162">
        <v>0</v>
      </c>
      <c r="H162">
        <v>33876</v>
      </c>
      <c r="I162">
        <v>8175</v>
      </c>
      <c r="J162">
        <v>7476</v>
      </c>
      <c r="K162">
        <f t="shared" si="28"/>
        <v>42051</v>
      </c>
    </row>
    <row r="163" spans="1:11" x14ac:dyDescent="0.3">
      <c r="A163" t="s">
        <v>19</v>
      </c>
      <c r="B163" t="s">
        <v>8</v>
      </c>
      <c r="C163" t="s">
        <v>9</v>
      </c>
      <c r="D163">
        <v>31000</v>
      </c>
      <c r="E163">
        <v>290282</v>
      </c>
      <c r="F163">
        <v>2</v>
      </c>
      <c r="G163">
        <v>0</v>
      </c>
      <c r="H163">
        <v>34074</v>
      </c>
      <c r="I163">
        <v>8621</v>
      </c>
      <c r="J163">
        <v>7631</v>
      </c>
      <c r="K163">
        <f t="shared" si="28"/>
        <v>42695</v>
      </c>
    </row>
    <row r="164" spans="1:11" x14ac:dyDescent="0.3">
      <c r="A164" t="s">
        <v>19</v>
      </c>
      <c r="B164" t="s">
        <v>8</v>
      </c>
      <c r="C164" t="s">
        <v>9</v>
      </c>
      <c r="D164">
        <v>39000</v>
      </c>
      <c r="E164">
        <v>150351</v>
      </c>
      <c r="F164">
        <v>2</v>
      </c>
      <c r="G164">
        <v>0</v>
      </c>
      <c r="H164">
        <v>35190</v>
      </c>
      <c r="I164">
        <v>4331</v>
      </c>
      <c r="J164">
        <v>3959</v>
      </c>
      <c r="K164">
        <f t="shared" si="28"/>
        <v>39521</v>
      </c>
    </row>
    <row r="165" spans="1:11" x14ac:dyDescent="0.3">
      <c r="A165" t="s">
        <v>19</v>
      </c>
      <c r="B165" t="s">
        <v>8</v>
      </c>
      <c r="C165" t="s">
        <v>9</v>
      </c>
      <c r="D165">
        <v>39000</v>
      </c>
      <c r="E165">
        <v>261271</v>
      </c>
      <c r="F165">
        <v>2</v>
      </c>
      <c r="G165">
        <v>0</v>
      </c>
      <c r="H165">
        <v>35190</v>
      </c>
      <c r="I165">
        <v>7911</v>
      </c>
      <c r="J165">
        <v>7454</v>
      </c>
      <c r="K165">
        <f t="shared" si="28"/>
        <v>43101</v>
      </c>
    </row>
    <row r="166" spans="1:11" x14ac:dyDescent="0.3">
      <c r="A166" t="s">
        <v>19</v>
      </c>
      <c r="B166" t="s">
        <v>8</v>
      </c>
      <c r="C166" t="s">
        <v>9</v>
      </c>
      <c r="D166">
        <v>39000</v>
      </c>
      <c r="E166">
        <v>247965</v>
      </c>
      <c r="F166">
        <v>2</v>
      </c>
      <c r="G166">
        <v>0</v>
      </c>
      <c r="H166">
        <v>35190</v>
      </c>
      <c r="I166">
        <v>6918</v>
      </c>
      <c r="J166">
        <v>6560</v>
      </c>
      <c r="K166">
        <f t="shared" si="28"/>
        <v>42108</v>
      </c>
    </row>
    <row r="167" spans="1:11" x14ac:dyDescent="0.3">
      <c r="A167" t="s">
        <v>19</v>
      </c>
      <c r="B167" t="s">
        <v>10</v>
      </c>
      <c r="C167" t="s">
        <v>9</v>
      </c>
      <c r="D167">
        <v>7000</v>
      </c>
      <c r="E167">
        <v>24870</v>
      </c>
      <c r="F167">
        <v>5</v>
      </c>
      <c r="G167">
        <v>0</v>
      </c>
      <c r="H167">
        <v>20998</v>
      </c>
      <c r="I167">
        <v>625</v>
      </c>
      <c r="J167">
        <v>0</v>
      </c>
      <c r="K167">
        <f t="shared" si="28"/>
        <v>21623</v>
      </c>
    </row>
    <row r="168" spans="1:11" x14ac:dyDescent="0.3">
      <c r="A168" t="s">
        <v>19</v>
      </c>
      <c r="B168" t="s">
        <v>10</v>
      </c>
      <c r="C168" t="s">
        <v>9</v>
      </c>
      <c r="D168">
        <v>7000</v>
      </c>
      <c r="E168">
        <v>24186</v>
      </c>
      <c r="F168">
        <v>5</v>
      </c>
      <c r="G168">
        <v>0</v>
      </c>
      <c r="H168">
        <v>20998</v>
      </c>
      <c r="I168">
        <v>581</v>
      </c>
      <c r="J168">
        <v>0</v>
      </c>
      <c r="K168">
        <f t="shared" si="28"/>
        <v>21579</v>
      </c>
    </row>
    <row r="169" spans="1:11" x14ac:dyDescent="0.3">
      <c r="A169" t="s">
        <v>19</v>
      </c>
      <c r="B169" t="s">
        <v>10</v>
      </c>
      <c r="C169" t="s">
        <v>9</v>
      </c>
      <c r="D169">
        <v>7000</v>
      </c>
      <c r="E169">
        <v>23411</v>
      </c>
      <c r="F169">
        <v>5</v>
      </c>
      <c r="G169">
        <v>0</v>
      </c>
      <c r="H169">
        <v>20998</v>
      </c>
      <c r="I169">
        <v>624</v>
      </c>
      <c r="J169">
        <v>0</v>
      </c>
      <c r="K169">
        <f t="shared" si="28"/>
        <v>21622</v>
      </c>
    </row>
    <row r="170" spans="1:11" x14ac:dyDescent="0.3">
      <c r="A170" t="s">
        <v>19</v>
      </c>
      <c r="B170" t="s">
        <v>10</v>
      </c>
      <c r="C170" t="s">
        <v>9</v>
      </c>
      <c r="D170">
        <v>15000</v>
      </c>
      <c r="E170">
        <v>17408</v>
      </c>
      <c r="F170">
        <v>4</v>
      </c>
      <c r="G170">
        <v>0</v>
      </c>
      <c r="H170">
        <v>30393</v>
      </c>
      <c r="I170">
        <v>334</v>
      </c>
      <c r="J170">
        <v>0</v>
      </c>
      <c r="K170">
        <f t="shared" si="28"/>
        <v>30727</v>
      </c>
    </row>
    <row r="171" spans="1:11" x14ac:dyDescent="0.3">
      <c r="A171" t="s">
        <v>19</v>
      </c>
      <c r="B171" t="s">
        <v>10</v>
      </c>
      <c r="C171" t="s">
        <v>9</v>
      </c>
      <c r="D171">
        <v>15000</v>
      </c>
      <c r="E171">
        <v>16422</v>
      </c>
      <c r="F171">
        <v>4</v>
      </c>
      <c r="G171">
        <v>0</v>
      </c>
      <c r="H171">
        <v>30393</v>
      </c>
      <c r="I171">
        <v>345</v>
      </c>
      <c r="J171">
        <v>0</v>
      </c>
      <c r="K171">
        <f t="shared" si="28"/>
        <v>30738</v>
      </c>
    </row>
    <row r="172" spans="1:11" x14ac:dyDescent="0.3">
      <c r="A172" t="s">
        <v>19</v>
      </c>
      <c r="B172" t="s">
        <v>10</v>
      </c>
      <c r="C172" t="s">
        <v>9</v>
      </c>
      <c r="D172">
        <v>15000</v>
      </c>
      <c r="E172">
        <v>16875</v>
      </c>
      <c r="F172">
        <v>4</v>
      </c>
      <c r="G172">
        <v>0</v>
      </c>
      <c r="H172">
        <v>30393</v>
      </c>
      <c r="I172">
        <v>337</v>
      </c>
      <c r="J172">
        <v>0</v>
      </c>
      <c r="K172">
        <f t="shared" si="28"/>
        <v>30730</v>
      </c>
    </row>
    <row r="173" spans="1:11" x14ac:dyDescent="0.3">
      <c r="A173" t="s">
        <v>19</v>
      </c>
      <c r="B173" t="s">
        <v>10</v>
      </c>
      <c r="C173" t="s">
        <v>9</v>
      </c>
      <c r="D173">
        <v>23000</v>
      </c>
      <c r="E173">
        <v>14006</v>
      </c>
      <c r="F173">
        <v>3</v>
      </c>
      <c r="G173">
        <v>0</v>
      </c>
      <c r="H173">
        <v>33709</v>
      </c>
      <c r="I173">
        <v>267</v>
      </c>
      <c r="J173">
        <v>0</v>
      </c>
      <c r="K173">
        <f t="shared" si="28"/>
        <v>33976</v>
      </c>
    </row>
    <row r="174" spans="1:11" x14ac:dyDescent="0.3">
      <c r="A174" t="s">
        <v>19</v>
      </c>
      <c r="B174" t="s">
        <v>10</v>
      </c>
      <c r="C174" t="s">
        <v>9</v>
      </c>
      <c r="D174">
        <v>23000</v>
      </c>
      <c r="E174">
        <v>15175</v>
      </c>
      <c r="F174">
        <v>3</v>
      </c>
      <c r="G174">
        <v>0</v>
      </c>
      <c r="H174">
        <v>33709</v>
      </c>
      <c r="I174">
        <v>257</v>
      </c>
      <c r="J174">
        <v>0</v>
      </c>
      <c r="K174">
        <f t="shared" si="28"/>
        <v>33966</v>
      </c>
    </row>
    <row r="175" spans="1:11" x14ac:dyDescent="0.3">
      <c r="A175" t="s">
        <v>19</v>
      </c>
      <c r="B175" t="s">
        <v>10</v>
      </c>
      <c r="C175" t="s">
        <v>9</v>
      </c>
      <c r="D175">
        <v>23000</v>
      </c>
      <c r="E175">
        <v>14386</v>
      </c>
      <c r="F175">
        <v>3</v>
      </c>
      <c r="G175">
        <v>0</v>
      </c>
      <c r="H175">
        <v>33709</v>
      </c>
      <c r="I175">
        <v>270</v>
      </c>
      <c r="J175">
        <v>0</v>
      </c>
      <c r="K175">
        <f t="shared" si="28"/>
        <v>33979</v>
      </c>
    </row>
    <row r="176" spans="1:11" x14ac:dyDescent="0.3">
      <c r="A176" t="s">
        <v>19</v>
      </c>
      <c r="B176" t="s">
        <v>10</v>
      </c>
      <c r="C176" t="s">
        <v>9</v>
      </c>
      <c r="D176">
        <v>31000</v>
      </c>
      <c r="E176">
        <v>13597</v>
      </c>
      <c r="F176">
        <v>2</v>
      </c>
      <c r="G176">
        <v>0</v>
      </c>
      <c r="H176">
        <v>33670</v>
      </c>
      <c r="I176">
        <v>202</v>
      </c>
      <c r="J176">
        <v>0</v>
      </c>
      <c r="K176">
        <f t="shared" si="28"/>
        <v>33872</v>
      </c>
    </row>
    <row r="177" spans="1:11" x14ac:dyDescent="0.3">
      <c r="A177" t="s">
        <v>19</v>
      </c>
      <c r="B177" t="s">
        <v>10</v>
      </c>
      <c r="C177" t="s">
        <v>9</v>
      </c>
      <c r="D177">
        <v>31000</v>
      </c>
      <c r="E177">
        <v>12225</v>
      </c>
      <c r="F177">
        <v>2</v>
      </c>
      <c r="G177">
        <v>0</v>
      </c>
      <c r="H177">
        <v>33670</v>
      </c>
      <c r="I177">
        <v>202</v>
      </c>
      <c r="J177">
        <v>0</v>
      </c>
      <c r="K177">
        <f t="shared" si="28"/>
        <v>33872</v>
      </c>
    </row>
    <row r="178" spans="1:11" x14ac:dyDescent="0.3">
      <c r="A178" t="s">
        <v>19</v>
      </c>
      <c r="B178" t="s">
        <v>10</v>
      </c>
      <c r="C178" t="s">
        <v>9</v>
      </c>
      <c r="D178">
        <v>31000</v>
      </c>
      <c r="E178">
        <v>12083</v>
      </c>
      <c r="F178">
        <v>2</v>
      </c>
      <c r="G178">
        <v>0</v>
      </c>
      <c r="H178">
        <v>33670</v>
      </c>
      <c r="I178">
        <v>203</v>
      </c>
      <c r="J178">
        <v>0</v>
      </c>
      <c r="K178">
        <f t="shared" si="28"/>
        <v>33873</v>
      </c>
    </row>
    <row r="179" spans="1:11" x14ac:dyDescent="0.3">
      <c r="A179" t="s">
        <v>19</v>
      </c>
      <c r="B179" t="s">
        <v>10</v>
      </c>
      <c r="C179" t="s">
        <v>9</v>
      </c>
      <c r="D179">
        <v>39000</v>
      </c>
      <c r="E179">
        <v>10575</v>
      </c>
      <c r="F179">
        <v>2</v>
      </c>
      <c r="G179">
        <v>0</v>
      </c>
      <c r="H179">
        <v>35186</v>
      </c>
      <c r="I179">
        <v>179</v>
      </c>
      <c r="J179">
        <v>0</v>
      </c>
      <c r="K179">
        <f t="shared" si="28"/>
        <v>35365</v>
      </c>
    </row>
    <row r="180" spans="1:11" x14ac:dyDescent="0.3">
      <c r="A180" t="s">
        <v>19</v>
      </c>
      <c r="B180" t="s">
        <v>10</v>
      </c>
      <c r="C180" t="s">
        <v>9</v>
      </c>
      <c r="D180">
        <v>39000</v>
      </c>
      <c r="E180">
        <v>11603</v>
      </c>
      <c r="F180">
        <v>2</v>
      </c>
      <c r="G180">
        <v>0</v>
      </c>
      <c r="H180">
        <v>35186</v>
      </c>
      <c r="I180">
        <v>179</v>
      </c>
      <c r="J180">
        <v>0</v>
      </c>
      <c r="K180">
        <f t="shared" si="28"/>
        <v>35365</v>
      </c>
    </row>
    <row r="181" spans="1:11" x14ac:dyDescent="0.3">
      <c r="A181" t="s">
        <v>19</v>
      </c>
      <c r="B181" t="s">
        <v>10</v>
      </c>
      <c r="C181" t="s">
        <v>9</v>
      </c>
      <c r="D181">
        <v>39000</v>
      </c>
      <c r="E181">
        <v>16945</v>
      </c>
      <c r="F181">
        <v>2</v>
      </c>
      <c r="G181">
        <v>0</v>
      </c>
      <c r="H181">
        <v>35186</v>
      </c>
      <c r="I181">
        <v>178</v>
      </c>
      <c r="J181">
        <v>0</v>
      </c>
      <c r="K181">
        <f t="shared" si="28"/>
        <v>35364</v>
      </c>
    </row>
    <row r="182" spans="1:11" x14ac:dyDescent="0.3">
      <c r="A182" t="s">
        <v>21</v>
      </c>
      <c r="B182" t="s">
        <v>8</v>
      </c>
      <c r="C182" t="s">
        <v>9</v>
      </c>
      <c r="D182">
        <v>7000</v>
      </c>
      <c r="E182">
        <v>1392599</v>
      </c>
      <c r="F182">
        <v>6</v>
      </c>
      <c r="G182">
        <v>0</v>
      </c>
      <c r="H182">
        <v>47506</v>
      </c>
      <c r="I182">
        <v>44028</v>
      </c>
      <c r="J182">
        <v>37985</v>
      </c>
      <c r="K182">
        <f t="shared" si="28"/>
        <v>91534</v>
      </c>
    </row>
    <row r="183" spans="1:11" x14ac:dyDescent="0.3">
      <c r="A183" t="s">
        <v>21</v>
      </c>
      <c r="B183" t="s">
        <v>8</v>
      </c>
      <c r="C183" t="s">
        <v>9</v>
      </c>
      <c r="D183">
        <v>7000</v>
      </c>
      <c r="E183">
        <v>1246915</v>
      </c>
      <c r="F183">
        <v>6</v>
      </c>
      <c r="G183">
        <v>0</v>
      </c>
      <c r="H183">
        <v>47207</v>
      </c>
      <c r="I183">
        <v>39577</v>
      </c>
      <c r="J183">
        <v>33788</v>
      </c>
      <c r="K183">
        <f t="shared" si="28"/>
        <v>86784</v>
      </c>
    </row>
    <row r="184" spans="1:11" x14ac:dyDescent="0.3">
      <c r="A184" t="s">
        <v>21</v>
      </c>
      <c r="B184" t="s">
        <v>8</v>
      </c>
      <c r="C184" t="s">
        <v>9</v>
      </c>
      <c r="D184">
        <v>7000</v>
      </c>
      <c r="E184">
        <v>977013</v>
      </c>
      <c r="F184">
        <v>6</v>
      </c>
      <c r="G184">
        <v>0</v>
      </c>
      <c r="H184">
        <v>46242</v>
      </c>
      <c r="I184">
        <v>30822</v>
      </c>
      <c r="J184">
        <v>25980</v>
      </c>
      <c r="K184">
        <f t="shared" si="28"/>
        <v>77064</v>
      </c>
    </row>
    <row r="185" spans="1:11" x14ac:dyDescent="0.3">
      <c r="A185" t="s">
        <v>21</v>
      </c>
      <c r="B185" t="s">
        <v>8</v>
      </c>
      <c r="C185" t="s">
        <v>9</v>
      </c>
      <c r="D185">
        <v>15000</v>
      </c>
      <c r="E185">
        <v>489210</v>
      </c>
      <c r="F185">
        <v>3</v>
      </c>
      <c r="G185">
        <v>0</v>
      </c>
      <c r="H185">
        <v>41895</v>
      </c>
      <c r="I185">
        <v>15972</v>
      </c>
      <c r="J185">
        <v>13135</v>
      </c>
      <c r="K185">
        <f t="shared" si="28"/>
        <v>57867</v>
      </c>
    </row>
    <row r="186" spans="1:11" x14ac:dyDescent="0.3">
      <c r="A186" t="s">
        <v>21</v>
      </c>
      <c r="B186" t="s">
        <v>8</v>
      </c>
      <c r="C186" t="s">
        <v>9</v>
      </c>
      <c r="D186">
        <v>15000</v>
      </c>
      <c r="E186">
        <v>502166</v>
      </c>
      <c r="F186">
        <v>3</v>
      </c>
      <c r="G186">
        <v>0</v>
      </c>
      <c r="H186">
        <v>41516</v>
      </c>
      <c r="I186">
        <v>15819</v>
      </c>
      <c r="J186">
        <v>13385</v>
      </c>
      <c r="K186">
        <f t="shared" si="28"/>
        <v>57335</v>
      </c>
    </row>
    <row r="187" spans="1:11" x14ac:dyDescent="0.3">
      <c r="A187" t="s">
        <v>21</v>
      </c>
      <c r="B187" t="s">
        <v>8</v>
      </c>
      <c r="C187" t="s">
        <v>9</v>
      </c>
      <c r="D187">
        <v>15000</v>
      </c>
      <c r="E187">
        <v>574925</v>
      </c>
      <c r="F187">
        <v>3</v>
      </c>
      <c r="G187">
        <v>0</v>
      </c>
      <c r="H187">
        <v>41427</v>
      </c>
      <c r="I187">
        <v>17485</v>
      </c>
      <c r="J187">
        <v>15209</v>
      </c>
      <c r="K187">
        <f t="shared" si="28"/>
        <v>58912</v>
      </c>
    </row>
    <row r="188" spans="1:11" x14ac:dyDescent="0.3">
      <c r="A188" t="s">
        <v>21</v>
      </c>
      <c r="B188" t="s">
        <v>8</v>
      </c>
      <c r="C188" t="s">
        <v>9</v>
      </c>
      <c r="D188">
        <v>23000</v>
      </c>
      <c r="E188">
        <v>517367</v>
      </c>
      <c r="F188">
        <v>2</v>
      </c>
      <c r="G188">
        <v>0</v>
      </c>
      <c r="H188">
        <v>38007</v>
      </c>
      <c r="I188">
        <v>15804</v>
      </c>
      <c r="J188">
        <v>13881</v>
      </c>
      <c r="K188">
        <f t="shared" si="28"/>
        <v>53811</v>
      </c>
    </row>
    <row r="189" spans="1:11" x14ac:dyDescent="0.3">
      <c r="A189" t="s">
        <v>21</v>
      </c>
      <c r="B189" t="s">
        <v>8</v>
      </c>
      <c r="C189" t="s">
        <v>9</v>
      </c>
      <c r="D189">
        <v>23000</v>
      </c>
      <c r="E189">
        <v>335518</v>
      </c>
      <c r="F189">
        <v>2</v>
      </c>
      <c r="G189">
        <v>0</v>
      </c>
      <c r="H189">
        <v>38007</v>
      </c>
      <c r="I189">
        <v>10496</v>
      </c>
      <c r="J189">
        <v>8621</v>
      </c>
      <c r="K189">
        <f t="shared" si="28"/>
        <v>48503</v>
      </c>
    </row>
    <row r="190" spans="1:11" x14ac:dyDescent="0.3">
      <c r="A190" t="s">
        <v>21</v>
      </c>
      <c r="B190" t="s">
        <v>8</v>
      </c>
      <c r="C190" t="s">
        <v>9</v>
      </c>
      <c r="D190">
        <v>23000</v>
      </c>
      <c r="E190">
        <v>337353</v>
      </c>
      <c r="F190">
        <v>2</v>
      </c>
      <c r="G190">
        <v>0</v>
      </c>
      <c r="H190">
        <v>37484</v>
      </c>
      <c r="I190">
        <v>10529</v>
      </c>
      <c r="J190">
        <v>9110</v>
      </c>
      <c r="K190">
        <f t="shared" si="28"/>
        <v>48013</v>
      </c>
    </row>
    <row r="191" spans="1:11" x14ac:dyDescent="0.3">
      <c r="A191" t="s">
        <v>21</v>
      </c>
      <c r="B191" t="s">
        <v>8</v>
      </c>
      <c r="C191" t="s">
        <v>9</v>
      </c>
      <c r="D191">
        <v>31000</v>
      </c>
      <c r="E191">
        <v>401961</v>
      </c>
      <c r="F191">
        <v>2</v>
      </c>
      <c r="G191">
        <v>0</v>
      </c>
      <c r="H191">
        <v>41567</v>
      </c>
      <c r="I191">
        <v>12374</v>
      </c>
      <c r="J191">
        <v>10507</v>
      </c>
      <c r="K191">
        <f t="shared" si="28"/>
        <v>53941</v>
      </c>
    </row>
    <row r="192" spans="1:11" x14ac:dyDescent="0.3">
      <c r="A192" t="s">
        <v>21</v>
      </c>
      <c r="B192" t="s">
        <v>8</v>
      </c>
      <c r="C192" t="s">
        <v>9</v>
      </c>
      <c r="D192">
        <v>31000</v>
      </c>
      <c r="E192">
        <v>587302</v>
      </c>
      <c r="F192">
        <v>2</v>
      </c>
      <c r="G192">
        <v>0</v>
      </c>
      <c r="H192">
        <v>40792</v>
      </c>
      <c r="I192">
        <v>18109</v>
      </c>
      <c r="J192">
        <v>17019</v>
      </c>
      <c r="K192">
        <f t="shared" si="28"/>
        <v>58901</v>
      </c>
    </row>
    <row r="193" spans="1:11" x14ac:dyDescent="0.3">
      <c r="A193" t="s">
        <v>21</v>
      </c>
      <c r="B193" t="s">
        <v>8</v>
      </c>
      <c r="C193" t="s">
        <v>9</v>
      </c>
      <c r="D193">
        <v>31000</v>
      </c>
      <c r="E193">
        <v>258494</v>
      </c>
      <c r="F193">
        <v>2</v>
      </c>
      <c r="G193">
        <v>0</v>
      </c>
      <c r="H193">
        <v>41567</v>
      </c>
      <c r="I193">
        <v>7838</v>
      </c>
      <c r="J193">
        <v>5919</v>
      </c>
      <c r="K193">
        <f t="shared" si="28"/>
        <v>49405</v>
      </c>
    </row>
    <row r="194" spans="1:11" x14ac:dyDescent="0.3">
      <c r="A194" t="s">
        <v>21</v>
      </c>
      <c r="B194" t="s">
        <v>8</v>
      </c>
      <c r="C194" t="s">
        <v>9</v>
      </c>
      <c r="D194">
        <v>39000</v>
      </c>
      <c r="E194">
        <v>179278</v>
      </c>
      <c r="F194">
        <v>2</v>
      </c>
      <c r="G194">
        <v>1</v>
      </c>
      <c r="H194">
        <v>40811</v>
      </c>
      <c r="I194">
        <v>5087</v>
      </c>
      <c r="J194">
        <v>4636</v>
      </c>
      <c r="K194">
        <f t="shared" si="28"/>
        <v>45898</v>
      </c>
    </row>
    <row r="195" spans="1:11" x14ac:dyDescent="0.3">
      <c r="A195" t="s">
        <v>21</v>
      </c>
      <c r="B195" t="s">
        <v>8</v>
      </c>
      <c r="C195" t="s">
        <v>9</v>
      </c>
      <c r="D195">
        <v>39000</v>
      </c>
      <c r="E195">
        <v>488176</v>
      </c>
      <c r="F195">
        <v>2</v>
      </c>
      <c r="G195">
        <v>0</v>
      </c>
      <c r="H195">
        <v>41567</v>
      </c>
      <c r="I195">
        <v>14927</v>
      </c>
      <c r="J195">
        <v>12950</v>
      </c>
      <c r="K195">
        <f t="shared" ref="K195:K258" si="29">H195+I195</f>
        <v>56494</v>
      </c>
    </row>
    <row r="196" spans="1:11" x14ac:dyDescent="0.3">
      <c r="A196" t="s">
        <v>21</v>
      </c>
      <c r="B196" t="s">
        <v>8</v>
      </c>
      <c r="C196" t="s">
        <v>9</v>
      </c>
      <c r="D196">
        <v>39000</v>
      </c>
      <c r="E196">
        <v>251723</v>
      </c>
      <c r="F196">
        <v>2</v>
      </c>
      <c r="G196">
        <v>0</v>
      </c>
      <c r="H196">
        <v>40810</v>
      </c>
      <c r="I196">
        <v>7842</v>
      </c>
      <c r="J196">
        <v>7409</v>
      </c>
      <c r="K196">
        <f t="shared" si="29"/>
        <v>48652</v>
      </c>
    </row>
    <row r="197" spans="1:11" x14ac:dyDescent="0.3">
      <c r="A197" t="s">
        <v>21</v>
      </c>
      <c r="B197" t="s">
        <v>10</v>
      </c>
      <c r="C197" t="s">
        <v>9</v>
      </c>
      <c r="D197">
        <v>7000</v>
      </c>
      <c r="E197">
        <v>39639</v>
      </c>
      <c r="F197">
        <v>6</v>
      </c>
      <c r="G197">
        <v>0</v>
      </c>
      <c r="H197">
        <v>43085</v>
      </c>
      <c r="I197">
        <v>971</v>
      </c>
      <c r="J197">
        <v>0</v>
      </c>
      <c r="K197">
        <f t="shared" si="29"/>
        <v>44056</v>
      </c>
    </row>
    <row r="198" spans="1:11" x14ac:dyDescent="0.3">
      <c r="A198" t="s">
        <v>21</v>
      </c>
      <c r="B198" t="s">
        <v>10</v>
      </c>
      <c r="C198" t="s">
        <v>9</v>
      </c>
      <c r="D198">
        <v>7000</v>
      </c>
      <c r="E198">
        <v>137095</v>
      </c>
      <c r="F198">
        <v>6</v>
      </c>
      <c r="G198">
        <v>0</v>
      </c>
      <c r="H198">
        <v>45497</v>
      </c>
      <c r="I198">
        <v>3945</v>
      </c>
      <c r="J198">
        <v>0</v>
      </c>
      <c r="K198">
        <f t="shared" si="29"/>
        <v>49442</v>
      </c>
    </row>
    <row r="199" spans="1:11" x14ac:dyDescent="0.3">
      <c r="A199" t="s">
        <v>21</v>
      </c>
      <c r="B199" t="s">
        <v>10</v>
      </c>
      <c r="C199" t="s">
        <v>9</v>
      </c>
      <c r="D199">
        <v>7000</v>
      </c>
      <c r="E199">
        <v>79525</v>
      </c>
      <c r="F199">
        <v>6</v>
      </c>
      <c r="G199">
        <v>0</v>
      </c>
      <c r="H199">
        <v>44048</v>
      </c>
      <c r="I199">
        <v>2106</v>
      </c>
      <c r="J199">
        <v>0</v>
      </c>
      <c r="K199">
        <f t="shared" si="29"/>
        <v>46154</v>
      </c>
    </row>
    <row r="200" spans="1:11" x14ac:dyDescent="0.3">
      <c r="A200" t="s">
        <v>21</v>
      </c>
      <c r="B200" t="s">
        <v>10</v>
      </c>
      <c r="C200" t="s">
        <v>9</v>
      </c>
      <c r="D200">
        <v>15000</v>
      </c>
      <c r="E200">
        <v>46396</v>
      </c>
      <c r="F200">
        <v>3</v>
      </c>
      <c r="G200">
        <v>0</v>
      </c>
      <c r="H200">
        <v>40229</v>
      </c>
      <c r="I200">
        <v>1372</v>
      </c>
      <c r="J200">
        <v>0</v>
      </c>
      <c r="K200">
        <f t="shared" si="29"/>
        <v>41601</v>
      </c>
    </row>
    <row r="201" spans="1:11" x14ac:dyDescent="0.3">
      <c r="A201" t="s">
        <v>21</v>
      </c>
      <c r="B201" t="s">
        <v>10</v>
      </c>
      <c r="C201" t="s">
        <v>9</v>
      </c>
      <c r="D201">
        <v>15000</v>
      </c>
      <c r="E201">
        <v>152811</v>
      </c>
      <c r="F201">
        <v>3</v>
      </c>
      <c r="G201">
        <v>0</v>
      </c>
      <c r="H201">
        <v>42159</v>
      </c>
      <c r="I201">
        <v>4550</v>
      </c>
      <c r="J201">
        <v>0</v>
      </c>
      <c r="K201">
        <f t="shared" si="29"/>
        <v>46709</v>
      </c>
    </row>
    <row r="202" spans="1:11" x14ac:dyDescent="0.3">
      <c r="A202" t="s">
        <v>21</v>
      </c>
      <c r="B202" t="s">
        <v>10</v>
      </c>
      <c r="C202" t="s">
        <v>9</v>
      </c>
      <c r="D202">
        <v>15000</v>
      </c>
      <c r="E202">
        <v>232340</v>
      </c>
      <c r="F202">
        <v>3</v>
      </c>
      <c r="G202">
        <v>0</v>
      </c>
      <c r="H202">
        <v>45141</v>
      </c>
      <c r="I202">
        <v>6458</v>
      </c>
      <c r="J202">
        <v>0</v>
      </c>
      <c r="K202">
        <f t="shared" si="29"/>
        <v>51599</v>
      </c>
    </row>
    <row r="203" spans="1:11" x14ac:dyDescent="0.3">
      <c r="A203" t="s">
        <v>21</v>
      </c>
      <c r="B203" t="s">
        <v>10</v>
      </c>
      <c r="C203" t="s">
        <v>9</v>
      </c>
      <c r="D203">
        <v>23000</v>
      </c>
      <c r="E203">
        <v>51729</v>
      </c>
      <c r="F203">
        <v>2</v>
      </c>
      <c r="G203">
        <v>0</v>
      </c>
      <c r="H203">
        <v>37173</v>
      </c>
      <c r="I203">
        <v>1272</v>
      </c>
      <c r="J203">
        <v>0</v>
      </c>
      <c r="K203">
        <f t="shared" si="29"/>
        <v>38445</v>
      </c>
    </row>
    <row r="204" spans="1:11" x14ac:dyDescent="0.3">
      <c r="A204" t="s">
        <v>21</v>
      </c>
      <c r="B204" t="s">
        <v>10</v>
      </c>
      <c r="C204" t="s">
        <v>9</v>
      </c>
      <c r="D204">
        <v>23000</v>
      </c>
      <c r="E204">
        <v>13224</v>
      </c>
      <c r="F204">
        <v>2</v>
      </c>
      <c r="G204">
        <v>0</v>
      </c>
      <c r="H204">
        <v>37173</v>
      </c>
      <c r="I204">
        <v>165</v>
      </c>
      <c r="J204">
        <v>0</v>
      </c>
      <c r="K204">
        <f t="shared" si="29"/>
        <v>37338</v>
      </c>
    </row>
    <row r="205" spans="1:11" x14ac:dyDescent="0.3">
      <c r="A205" t="s">
        <v>21</v>
      </c>
      <c r="B205" t="s">
        <v>10</v>
      </c>
      <c r="C205" t="s">
        <v>9</v>
      </c>
      <c r="D205">
        <v>23000</v>
      </c>
      <c r="E205">
        <v>30642</v>
      </c>
      <c r="F205">
        <v>2</v>
      </c>
      <c r="G205">
        <v>0</v>
      </c>
      <c r="H205">
        <v>37173</v>
      </c>
      <c r="I205">
        <v>717</v>
      </c>
      <c r="J205">
        <v>0</v>
      </c>
      <c r="K205">
        <f t="shared" si="29"/>
        <v>37890</v>
      </c>
    </row>
    <row r="206" spans="1:11" x14ac:dyDescent="0.3">
      <c r="A206" t="s">
        <v>21</v>
      </c>
      <c r="B206" t="s">
        <v>10</v>
      </c>
      <c r="C206" t="s">
        <v>9</v>
      </c>
      <c r="D206">
        <v>31000</v>
      </c>
      <c r="E206">
        <v>53239</v>
      </c>
      <c r="F206">
        <v>2</v>
      </c>
      <c r="G206">
        <v>0</v>
      </c>
      <c r="H206">
        <v>40733</v>
      </c>
      <c r="I206">
        <v>1275</v>
      </c>
      <c r="J206">
        <v>0</v>
      </c>
      <c r="K206">
        <f t="shared" si="29"/>
        <v>42008</v>
      </c>
    </row>
    <row r="207" spans="1:11" x14ac:dyDescent="0.3">
      <c r="A207" t="s">
        <v>21</v>
      </c>
      <c r="B207" t="s">
        <v>10</v>
      </c>
      <c r="C207" t="s">
        <v>9</v>
      </c>
      <c r="D207">
        <v>31000</v>
      </c>
      <c r="E207">
        <v>51291</v>
      </c>
      <c r="F207">
        <v>2</v>
      </c>
      <c r="G207">
        <v>0</v>
      </c>
      <c r="H207">
        <v>40733</v>
      </c>
      <c r="I207">
        <v>1266</v>
      </c>
      <c r="J207">
        <v>0</v>
      </c>
      <c r="K207">
        <f t="shared" si="29"/>
        <v>41999</v>
      </c>
    </row>
    <row r="208" spans="1:11" x14ac:dyDescent="0.3">
      <c r="A208" t="s">
        <v>21</v>
      </c>
      <c r="B208" t="s">
        <v>10</v>
      </c>
      <c r="C208" t="s">
        <v>9</v>
      </c>
      <c r="D208">
        <v>31000</v>
      </c>
      <c r="E208">
        <v>36245</v>
      </c>
      <c r="F208">
        <v>2</v>
      </c>
      <c r="G208">
        <v>0</v>
      </c>
      <c r="H208">
        <v>41046</v>
      </c>
      <c r="I208">
        <v>828</v>
      </c>
      <c r="J208">
        <v>0</v>
      </c>
      <c r="K208">
        <f t="shared" si="29"/>
        <v>41874</v>
      </c>
    </row>
    <row r="209" spans="1:11" x14ac:dyDescent="0.3">
      <c r="A209" t="s">
        <v>21</v>
      </c>
      <c r="B209" t="s">
        <v>10</v>
      </c>
      <c r="C209" t="s">
        <v>9</v>
      </c>
      <c r="D209">
        <v>39000</v>
      </c>
      <c r="E209">
        <v>14762</v>
      </c>
      <c r="F209">
        <v>2</v>
      </c>
      <c r="G209">
        <v>0</v>
      </c>
      <c r="H209">
        <v>40733</v>
      </c>
      <c r="I209">
        <v>243</v>
      </c>
      <c r="J209">
        <v>0</v>
      </c>
      <c r="K209">
        <f t="shared" si="29"/>
        <v>40976</v>
      </c>
    </row>
    <row r="210" spans="1:11" x14ac:dyDescent="0.3">
      <c r="A210" t="s">
        <v>21</v>
      </c>
      <c r="B210" t="s">
        <v>10</v>
      </c>
      <c r="C210" t="s">
        <v>9</v>
      </c>
      <c r="D210">
        <v>39000</v>
      </c>
      <c r="E210">
        <v>92734</v>
      </c>
      <c r="F210">
        <v>2</v>
      </c>
      <c r="G210">
        <v>0</v>
      </c>
      <c r="H210">
        <v>41688</v>
      </c>
      <c r="I210">
        <v>2364</v>
      </c>
      <c r="J210">
        <v>0</v>
      </c>
      <c r="K210">
        <f t="shared" si="29"/>
        <v>44052</v>
      </c>
    </row>
    <row r="211" spans="1:11" x14ac:dyDescent="0.3">
      <c r="A211" t="s">
        <v>21</v>
      </c>
      <c r="B211" t="s">
        <v>10</v>
      </c>
      <c r="C211" t="s">
        <v>9</v>
      </c>
      <c r="D211">
        <v>39000</v>
      </c>
      <c r="E211">
        <v>17028</v>
      </c>
      <c r="F211">
        <v>2</v>
      </c>
      <c r="G211">
        <v>0</v>
      </c>
      <c r="H211">
        <v>40733</v>
      </c>
      <c r="I211">
        <v>243</v>
      </c>
      <c r="J211">
        <v>0</v>
      </c>
      <c r="K211">
        <f t="shared" si="29"/>
        <v>40976</v>
      </c>
    </row>
    <row r="212" spans="1:11" x14ac:dyDescent="0.3">
      <c r="A212" t="s">
        <v>25</v>
      </c>
      <c r="B212" t="s">
        <v>8</v>
      </c>
      <c r="C212" t="s">
        <v>9</v>
      </c>
      <c r="D212">
        <v>7000</v>
      </c>
      <c r="E212">
        <v>708587</v>
      </c>
      <c r="F212">
        <v>5</v>
      </c>
      <c r="G212">
        <v>0</v>
      </c>
      <c r="H212">
        <v>27027</v>
      </c>
      <c r="I212">
        <v>20177</v>
      </c>
      <c r="J212">
        <v>17384</v>
      </c>
      <c r="K212">
        <f t="shared" si="29"/>
        <v>47204</v>
      </c>
    </row>
    <row r="213" spans="1:11" x14ac:dyDescent="0.3">
      <c r="A213" t="s">
        <v>25</v>
      </c>
      <c r="B213" t="s">
        <v>8</v>
      </c>
      <c r="C213" t="s">
        <v>9</v>
      </c>
      <c r="D213">
        <v>7000</v>
      </c>
      <c r="E213">
        <v>829323</v>
      </c>
      <c r="F213">
        <v>5</v>
      </c>
      <c r="G213">
        <v>0</v>
      </c>
      <c r="H213">
        <v>27076</v>
      </c>
      <c r="I213">
        <v>23871</v>
      </c>
      <c r="J213">
        <v>21197</v>
      </c>
      <c r="K213">
        <f t="shared" si="29"/>
        <v>50947</v>
      </c>
    </row>
    <row r="214" spans="1:11" x14ac:dyDescent="0.3">
      <c r="A214" t="s">
        <v>25</v>
      </c>
      <c r="B214" t="s">
        <v>8</v>
      </c>
      <c r="C214" t="s">
        <v>9</v>
      </c>
      <c r="D214">
        <v>7000</v>
      </c>
      <c r="E214">
        <v>959154</v>
      </c>
      <c r="F214">
        <v>5</v>
      </c>
      <c r="G214">
        <v>0</v>
      </c>
      <c r="H214">
        <v>27477</v>
      </c>
      <c r="I214">
        <v>27439</v>
      </c>
      <c r="J214">
        <v>24064</v>
      </c>
      <c r="K214">
        <f t="shared" si="29"/>
        <v>54916</v>
      </c>
    </row>
    <row r="215" spans="1:11" x14ac:dyDescent="0.3">
      <c r="A215" t="s">
        <v>25</v>
      </c>
      <c r="B215" t="s">
        <v>8</v>
      </c>
      <c r="C215" t="s">
        <v>9</v>
      </c>
      <c r="D215">
        <v>15000</v>
      </c>
      <c r="E215">
        <v>642448</v>
      </c>
      <c r="F215">
        <v>4</v>
      </c>
      <c r="G215">
        <v>0</v>
      </c>
      <c r="H215">
        <v>34879</v>
      </c>
      <c r="I215">
        <v>17499</v>
      </c>
      <c r="J215">
        <v>14238</v>
      </c>
      <c r="K215">
        <f t="shared" si="29"/>
        <v>52378</v>
      </c>
    </row>
    <row r="216" spans="1:11" x14ac:dyDescent="0.3">
      <c r="A216" t="s">
        <v>25</v>
      </c>
      <c r="B216" t="s">
        <v>8</v>
      </c>
      <c r="C216" t="s">
        <v>9</v>
      </c>
      <c r="D216">
        <v>15000</v>
      </c>
      <c r="E216">
        <v>587549</v>
      </c>
      <c r="F216">
        <v>4</v>
      </c>
      <c r="G216">
        <v>0</v>
      </c>
      <c r="H216">
        <v>33081</v>
      </c>
      <c r="I216">
        <v>15954</v>
      </c>
      <c r="J216">
        <v>15188</v>
      </c>
      <c r="K216">
        <f t="shared" si="29"/>
        <v>49035</v>
      </c>
    </row>
    <row r="217" spans="1:11" x14ac:dyDescent="0.3">
      <c r="A217" t="s">
        <v>25</v>
      </c>
      <c r="B217" t="s">
        <v>8</v>
      </c>
      <c r="C217" t="s">
        <v>9</v>
      </c>
      <c r="D217">
        <v>15000</v>
      </c>
      <c r="E217">
        <v>553735</v>
      </c>
      <c r="F217">
        <v>4</v>
      </c>
      <c r="G217">
        <v>0</v>
      </c>
      <c r="H217">
        <v>33307</v>
      </c>
      <c r="I217">
        <v>15211</v>
      </c>
      <c r="J217">
        <v>14131</v>
      </c>
      <c r="K217">
        <f t="shared" si="29"/>
        <v>48518</v>
      </c>
    </row>
    <row r="218" spans="1:11" x14ac:dyDescent="0.3">
      <c r="A218" t="s">
        <v>25</v>
      </c>
      <c r="B218" t="s">
        <v>8</v>
      </c>
      <c r="C218" t="s">
        <v>9</v>
      </c>
      <c r="D218">
        <v>23000</v>
      </c>
      <c r="E218">
        <v>555599</v>
      </c>
      <c r="F218">
        <v>2</v>
      </c>
      <c r="G218">
        <v>0</v>
      </c>
      <c r="H218">
        <v>25392</v>
      </c>
      <c r="I218">
        <v>15880</v>
      </c>
      <c r="J218">
        <v>13707</v>
      </c>
      <c r="K218">
        <f t="shared" si="29"/>
        <v>41272</v>
      </c>
    </row>
    <row r="219" spans="1:11" x14ac:dyDescent="0.3">
      <c r="A219" t="s">
        <v>25</v>
      </c>
      <c r="B219" t="s">
        <v>8</v>
      </c>
      <c r="C219" t="s">
        <v>9</v>
      </c>
      <c r="D219">
        <v>23000</v>
      </c>
      <c r="E219">
        <v>305549</v>
      </c>
      <c r="F219">
        <v>2</v>
      </c>
      <c r="G219">
        <v>0</v>
      </c>
      <c r="H219">
        <v>24604</v>
      </c>
      <c r="I219">
        <v>8195</v>
      </c>
      <c r="J219">
        <v>7907</v>
      </c>
      <c r="K219">
        <f t="shared" si="29"/>
        <v>32799</v>
      </c>
    </row>
    <row r="220" spans="1:11" x14ac:dyDescent="0.3">
      <c r="A220" t="s">
        <v>25</v>
      </c>
      <c r="B220" t="s">
        <v>8</v>
      </c>
      <c r="C220" t="s">
        <v>9</v>
      </c>
      <c r="D220">
        <v>23000</v>
      </c>
      <c r="E220">
        <v>293179</v>
      </c>
      <c r="F220">
        <v>2</v>
      </c>
      <c r="G220">
        <v>0</v>
      </c>
      <c r="H220">
        <v>24632</v>
      </c>
      <c r="I220">
        <v>8055</v>
      </c>
      <c r="J220">
        <v>7710</v>
      </c>
      <c r="K220">
        <f t="shared" si="29"/>
        <v>32687</v>
      </c>
    </row>
    <row r="221" spans="1:11" x14ac:dyDescent="0.3">
      <c r="A221" t="s">
        <v>25</v>
      </c>
      <c r="B221" t="s">
        <v>8</v>
      </c>
      <c r="C221" t="s">
        <v>9</v>
      </c>
      <c r="D221">
        <v>31000</v>
      </c>
      <c r="E221">
        <v>190220</v>
      </c>
      <c r="F221">
        <v>2</v>
      </c>
      <c r="G221">
        <v>0</v>
      </c>
      <c r="H221">
        <v>28386</v>
      </c>
      <c r="I221">
        <v>5405</v>
      </c>
      <c r="J221">
        <v>4767</v>
      </c>
      <c r="K221">
        <f t="shared" si="29"/>
        <v>33791</v>
      </c>
    </row>
    <row r="222" spans="1:11" x14ac:dyDescent="0.3">
      <c r="A222" t="s">
        <v>25</v>
      </c>
      <c r="B222" t="s">
        <v>8</v>
      </c>
      <c r="C222" t="s">
        <v>9</v>
      </c>
      <c r="D222">
        <v>31000</v>
      </c>
      <c r="E222">
        <v>338169</v>
      </c>
      <c r="F222">
        <v>2</v>
      </c>
      <c r="G222">
        <v>0</v>
      </c>
      <c r="H222">
        <v>28281</v>
      </c>
      <c r="I222">
        <v>9777</v>
      </c>
      <c r="J222">
        <v>9356</v>
      </c>
      <c r="K222">
        <f t="shared" si="29"/>
        <v>38058</v>
      </c>
    </row>
    <row r="223" spans="1:11" x14ac:dyDescent="0.3">
      <c r="A223" t="s">
        <v>25</v>
      </c>
      <c r="B223" t="s">
        <v>8</v>
      </c>
      <c r="C223" t="s">
        <v>9</v>
      </c>
      <c r="D223">
        <v>31000</v>
      </c>
      <c r="E223">
        <v>419055</v>
      </c>
      <c r="F223">
        <v>2</v>
      </c>
      <c r="G223">
        <v>1</v>
      </c>
      <c r="H223">
        <v>28225</v>
      </c>
      <c r="I223">
        <v>11597</v>
      </c>
      <c r="J223">
        <v>10845</v>
      </c>
      <c r="K223">
        <f t="shared" si="29"/>
        <v>39822</v>
      </c>
    </row>
    <row r="224" spans="1:11" x14ac:dyDescent="0.3">
      <c r="A224" t="s">
        <v>25</v>
      </c>
      <c r="B224" t="s">
        <v>8</v>
      </c>
      <c r="C224" t="s">
        <v>9</v>
      </c>
      <c r="D224">
        <v>39000</v>
      </c>
      <c r="E224">
        <v>385335</v>
      </c>
      <c r="F224">
        <v>2</v>
      </c>
      <c r="G224">
        <v>0</v>
      </c>
      <c r="H224">
        <v>33085</v>
      </c>
      <c r="I224">
        <v>11049</v>
      </c>
      <c r="J224">
        <v>10580</v>
      </c>
      <c r="K224">
        <f t="shared" si="29"/>
        <v>44134</v>
      </c>
    </row>
    <row r="225" spans="1:11" x14ac:dyDescent="0.3">
      <c r="A225" t="s">
        <v>25</v>
      </c>
      <c r="B225" t="s">
        <v>8</v>
      </c>
      <c r="C225" t="s">
        <v>9</v>
      </c>
      <c r="D225">
        <v>39000</v>
      </c>
      <c r="E225">
        <v>243156</v>
      </c>
      <c r="F225">
        <v>2</v>
      </c>
      <c r="G225">
        <v>0</v>
      </c>
      <c r="H225">
        <v>33085</v>
      </c>
      <c r="I225">
        <v>6284</v>
      </c>
      <c r="J225">
        <v>5860</v>
      </c>
      <c r="K225">
        <f t="shared" si="29"/>
        <v>39369</v>
      </c>
    </row>
    <row r="226" spans="1:11" x14ac:dyDescent="0.3">
      <c r="A226" t="s">
        <v>25</v>
      </c>
      <c r="B226" t="s">
        <v>8</v>
      </c>
      <c r="C226" t="s">
        <v>9</v>
      </c>
      <c r="D226">
        <v>39000</v>
      </c>
      <c r="E226">
        <v>467163</v>
      </c>
      <c r="F226">
        <v>2</v>
      </c>
      <c r="G226">
        <v>0</v>
      </c>
      <c r="H226">
        <v>33085</v>
      </c>
      <c r="I226">
        <v>12850</v>
      </c>
      <c r="J226">
        <v>12357</v>
      </c>
      <c r="K226">
        <f t="shared" si="29"/>
        <v>45935</v>
      </c>
    </row>
    <row r="227" spans="1:11" x14ac:dyDescent="0.3">
      <c r="A227" t="s">
        <v>25</v>
      </c>
      <c r="B227" t="s">
        <v>10</v>
      </c>
      <c r="C227" t="s">
        <v>9</v>
      </c>
      <c r="D227">
        <v>7000</v>
      </c>
      <c r="E227">
        <v>57494</v>
      </c>
      <c r="F227">
        <v>5</v>
      </c>
      <c r="G227">
        <v>0</v>
      </c>
      <c r="H227">
        <v>25974</v>
      </c>
      <c r="I227">
        <v>1290</v>
      </c>
      <c r="J227">
        <v>0</v>
      </c>
      <c r="K227">
        <f t="shared" si="29"/>
        <v>27264</v>
      </c>
    </row>
    <row r="228" spans="1:11" x14ac:dyDescent="0.3">
      <c r="A228" t="s">
        <v>25</v>
      </c>
      <c r="B228" t="s">
        <v>10</v>
      </c>
      <c r="C228" t="s">
        <v>9</v>
      </c>
      <c r="D228">
        <v>7000</v>
      </c>
      <c r="E228">
        <v>51179</v>
      </c>
      <c r="F228">
        <v>5</v>
      </c>
      <c r="G228">
        <v>0</v>
      </c>
      <c r="H228">
        <v>25974</v>
      </c>
      <c r="I228">
        <v>1276</v>
      </c>
      <c r="J228">
        <v>0</v>
      </c>
      <c r="K228">
        <f t="shared" si="29"/>
        <v>27250</v>
      </c>
    </row>
    <row r="229" spans="1:11" x14ac:dyDescent="0.3">
      <c r="A229" t="s">
        <v>25</v>
      </c>
      <c r="B229" t="s">
        <v>10</v>
      </c>
      <c r="C229" t="s">
        <v>9</v>
      </c>
      <c r="D229">
        <v>7000</v>
      </c>
      <c r="E229">
        <v>54982</v>
      </c>
      <c r="F229">
        <v>5</v>
      </c>
      <c r="G229">
        <v>0</v>
      </c>
      <c r="H229">
        <v>25974</v>
      </c>
      <c r="I229">
        <v>1301</v>
      </c>
      <c r="J229">
        <v>0</v>
      </c>
      <c r="K229">
        <f t="shared" si="29"/>
        <v>27275</v>
      </c>
    </row>
    <row r="230" spans="1:11" x14ac:dyDescent="0.3">
      <c r="A230" t="s">
        <v>25</v>
      </c>
      <c r="B230" t="s">
        <v>10</v>
      </c>
      <c r="C230" t="s">
        <v>9</v>
      </c>
      <c r="D230">
        <v>15000</v>
      </c>
      <c r="E230">
        <v>120487</v>
      </c>
      <c r="F230">
        <v>4</v>
      </c>
      <c r="G230">
        <v>0</v>
      </c>
      <c r="H230">
        <v>34624</v>
      </c>
      <c r="I230">
        <v>2999</v>
      </c>
      <c r="J230">
        <v>0</v>
      </c>
      <c r="K230">
        <f t="shared" si="29"/>
        <v>37623</v>
      </c>
    </row>
    <row r="231" spans="1:11" x14ac:dyDescent="0.3">
      <c r="A231" t="s">
        <v>25</v>
      </c>
      <c r="B231" t="s">
        <v>10</v>
      </c>
      <c r="C231" t="s">
        <v>9</v>
      </c>
      <c r="D231">
        <v>15000</v>
      </c>
      <c r="E231">
        <v>123717</v>
      </c>
      <c r="F231">
        <v>4</v>
      </c>
      <c r="G231">
        <v>0</v>
      </c>
      <c r="H231">
        <v>34624</v>
      </c>
      <c r="I231">
        <v>2954</v>
      </c>
      <c r="J231">
        <v>0</v>
      </c>
      <c r="K231">
        <f t="shared" si="29"/>
        <v>37578</v>
      </c>
    </row>
    <row r="232" spans="1:11" x14ac:dyDescent="0.3">
      <c r="A232" t="s">
        <v>25</v>
      </c>
      <c r="B232" t="s">
        <v>10</v>
      </c>
      <c r="C232" t="s">
        <v>9</v>
      </c>
      <c r="D232">
        <v>15000</v>
      </c>
      <c r="E232">
        <v>54611</v>
      </c>
      <c r="F232">
        <v>4</v>
      </c>
      <c r="G232">
        <v>0</v>
      </c>
      <c r="H232">
        <v>33481</v>
      </c>
      <c r="I232">
        <v>1267</v>
      </c>
      <c r="J232">
        <v>0</v>
      </c>
      <c r="K232">
        <f t="shared" si="29"/>
        <v>34748</v>
      </c>
    </row>
    <row r="233" spans="1:11" x14ac:dyDescent="0.3">
      <c r="A233" t="s">
        <v>25</v>
      </c>
      <c r="B233" t="s">
        <v>10</v>
      </c>
      <c r="C233" t="s">
        <v>9</v>
      </c>
      <c r="D233">
        <v>23000</v>
      </c>
      <c r="E233">
        <v>11461</v>
      </c>
      <c r="F233">
        <v>2</v>
      </c>
      <c r="G233">
        <v>0</v>
      </c>
      <c r="H233">
        <v>24557</v>
      </c>
      <c r="I233">
        <v>206</v>
      </c>
      <c r="J233">
        <v>0</v>
      </c>
      <c r="K233">
        <f t="shared" si="29"/>
        <v>24763</v>
      </c>
    </row>
    <row r="234" spans="1:11" x14ac:dyDescent="0.3">
      <c r="A234" t="s">
        <v>25</v>
      </c>
      <c r="B234" t="s">
        <v>10</v>
      </c>
      <c r="C234" t="s">
        <v>9</v>
      </c>
      <c r="D234">
        <v>23000</v>
      </c>
      <c r="E234">
        <v>13482</v>
      </c>
      <c r="F234">
        <v>2</v>
      </c>
      <c r="G234">
        <v>0</v>
      </c>
      <c r="H234">
        <v>24557</v>
      </c>
      <c r="I234">
        <v>206</v>
      </c>
      <c r="J234">
        <v>0</v>
      </c>
      <c r="K234">
        <f t="shared" si="29"/>
        <v>24763</v>
      </c>
    </row>
    <row r="235" spans="1:11" x14ac:dyDescent="0.3">
      <c r="A235" t="s">
        <v>25</v>
      </c>
      <c r="B235" t="s">
        <v>10</v>
      </c>
      <c r="C235" t="s">
        <v>9</v>
      </c>
      <c r="D235">
        <v>23000</v>
      </c>
      <c r="E235">
        <v>10611</v>
      </c>
      <c r="F235">
        <v>2</v>
      </c>
      <c r="G235">
        <v>0</v>
      </c>
      <c r="H235">
        <v>24557</v>
      </c>
      <c r="I235">
        <v>207</v>
      </c>
      <c r="J235">
        <v>0</v>
      </c>
      <c r="K235">
        <f t="shared" si="29"/>
        <v>24764</v>
      </c>
    </row>
    <row r="236" spans="1:11" x14ac:dyDescent="0.3">
      <c r="A236" t="s">
        <v>25</v>
      </c>
      <c r="B236" t="s">
        <v>10</v>
      </c>
      <c r="C236" t="s">
        <v>9</v>
      </c>
      <c r="D236">
        <v>31000</v>
      </c>
      <c r="E236">
        <v>63289</v>
      </c>
      <c r="F236">
        <v>2</v>
      </c>
      <c r="G236">
        <v>0</v>
      </c>
      <c r="H236">
        <v>28808</v>
      </c>
      <c r="I236">
        <v>1533</v>
      </c>
      <c r="J236">
        <v>0</v>
      </c>
      <c r="K236">
        <f t="shared" si="29"/>
        <v>30341</v>
      </c>
    </row>
    <row r="237" spans="1:11" x14ac:dyDescent="0.3">
      <c r="A237" t="s">
        <v>25</v>
      </c>
      <c r="B237" t="s">
        <v>10</v>
      </c>
      <c r="C237" t="s">
        <v>9</v>
      </c>
      <c r="D237">
        <v>31000</v>
      </c>
      <c r="E237">
        <v>11734</v>
      </c>
      <c r="F237">
        <v>2</v>
      </c>
      <c r="G237">
        <v>0</v>
      </c>
      <c r="H237">
        <v>28221</v>
      </c>
      <c r="I237">
        <v>207</v>
      </c>
      <c r="J237">
        <v>0</v>
      </c>
      <c r="K237">
        <f t="shared" si="29"/>
        <v>28428</v>
      </c>
    </row>
    <row r="238" spans="1:11" x14ac:dyDescent="0.3">
      <c r="A238" t="s">
        <v>25</v>
      </c>
      <c r="B238" t="s">
        <v>10</v>
      </c>
      <c r="C238" t="s">
        <v>9</v>
      </c>
      <c r="D238">
        <v>31000</v>
      </c>
      <c r="E238">
        <v>13462</v>
      </c>
      <c r="F238">
        <v>2</v>
      </c>
      <c r="G238">
        <v>0</v>
      </c>
      <c r="H238">
        <v>28221</v>
      </c>
      <c r="I238">
        <v>207</v>
      </c>
      <c r="J238">
        <v>0</v>
      </c>
      <c r="K238">
        <f t="shared" si="29"/>
        <v>28428</v>
      </c>
    </row>
    <row r="239" spans="1:11" x14ac:dyDescent="0.3">
      <c r="A239" t="s">
        <v>25</v>
      </c>
      <c r="B239" t="s">
        <v>10</v>
      </c>
      <c r="C239" t="s">
        <v>9</v>
      </c>
      <c r="D239">
        <v>39000</v>
      </c>
      <c r="E239">
        <v>14088</v>
      </c>
      <c r="F239">
        <v>2</v>
      </c>
      <c r="G239">
        <v>0</v>
      </c>
      <c r="H239">
        <v>33081</v>
      </c>
      <c r="I239">
        <v>206</v>
      </c>
      <c r="J239">
        <v>0</v>
      </c>
      <c r="K239">
        <f t="shared" si="29"/>
        <v>33287</v>
      </c>
    </row>
    <row r="240" spans="1:11" x14ac:dyDescent="0.3">
      <c r="A240" t="s">
        <v>25</v>
      </c>
      <c r="B240" t="s">
        <v>10</v>
      </c>
      <c r="C240" t="s">
        <v>9</v>
      </c>
      <c r="D240">
        <v>39000</v>
      </c>
      <c r="E240">
        <v>9861</v>
      </c>
      <c r="F240">
        <v>2</v>
      </c>
      <c r="G240">
        <v>0</v>
      </c>
      <c r="H240">
        <v>33081</v>
      </c>
      <c r="I240">
        <v>194</v>
      </c>
      <c r="J240">
        <v>0</v>
      </c>
      <c r="K240">
        <f t="shared" si="29"/>
        <v>33275</v>
      </c>
    </row>
    <row r="241" spans="1:11" x14ac:dyDescent="0.3">
      <c r="A241" t="s">
        <v>25</v>
      </c>
      <c r="B241" t="s">
        <v>10</v>
      </c>
      <c r="C241" t="s">
        <v>9</v>
      </c>
      <c r="D241">
        <v>39000</v>
      </c>
      <c r="E241">
        <v>16089</v>
      </c>
      <c r="F241">
        <v>2</v>
      </c>
      <c r="G241">
        <v>0</v>
      </c>
      <c r="H241">
        <v>33081</v>
      </c>
      <c r="I241">
        <v>208</v>
      </c>
      <c r="J241">
        <v>0</v>
      </c>
      <c r="K241">
        <f t="shared" si="29"/>
        <v>33289</v>
      </c>
    </row>
    <row r="242" spans="1:11" x14ac:dyDescent="0.3">
      <c r="A242" t="s">
        <v>16</v>
      </c>
      <c r="B242" t="s">
        <v>8</v>
      </c>
      <c r="C242" t="s">
        <v>9</v>
      </c>
      <c r="D242">
        <v>7000</v>
      </c>
      <c r="E242">
        <v>410268</v>
      </c>
      <c r="F242">
        <v>3</v>
      </c>
      <c r="G242">
        <v>0</v>
      </c>
      <c r="H242">
        <v>14856</v>
      </c>
      <c r="I242">
        <v>12917</v>
      </c>
      <c r="J242">
        <v>11779</v>
      </c>
      <c r="K242">
        <f t="shared" si="29"/>
        <v>27773</v>
      </c>
    </row>
    <row r="243" spans="1:11" x14ac:dyDescent="0.3">
      <c r="A243" t="s">
        <v>16</v>
      </c>
      <c r="B243" t="s">
        <v>8</v>
      </c>
      <c r="C243" t="s">
        <v>9</v>
      </c>
      <c r="D243">
        <v>7000</v>
      </c>
      <c r="E243">
        <v>568920</v>
      </c>
      <c r="F243">
        <v>3</v>
      </c>
      <c r="G243">
        <v>1</v>
      </c>
      <c r="H243">
        <v>16516</v>
      </c>
      <c r="I243">
        <v>18473</v>
      </c>
      <c r="J243">
        <v>15525</v>
      </c>
      <c r="K243">
        <f t="shared" si="29"/>
        <v>34989</v>
      </c>
    </row>
    <row r="244" spans="1:11" x14ac:dyDescent="0.3">
      <c r="A244" t="s">
        <v>16</v>
      </c>
      <c r="B244" t="s">
        <v>8</v>
      </c>
      <c r="C244" t="s">
        <v>9</v>
      </c>
      <c r="D244">
        <v>7000</v>
      </c>
      <c r="E244">
        <v>363451</v>
      </c>
      <c r="F244">
        <v>3</v>
      </c>
      <c r="G244">
        <v>0</v>
      </c>
      <c r="H244">
        <v>16388</v>
      </c>
      <c r="I244">
        <v>11370</v>
      </c>
      <c r="J244">
        <v>8691</v>
      </c>
      <c r="K244">
        <f t="shared" si="29"/>
        <v>27758</v>
      </c>
    </row>
    <row r="245" spans="1:11" x14ac:dyDescent="0.3">
      <c r="A245" t="s">
        <v>16</v>
      </c>
      <c r="B245" t="s">
        <v>8</v>
      </c>
      <c r="C245" t="s">
        <v>9</v>
      </c>
      <c r="D245">
        <v>15000</v>
      </c>
      <c r="E245">
        <v>278429</v>
      </c>
      <c r="F245">
        <v>2</v>
      </c>
      <c r="G245">
        <v>0</v>
      </c>
      <c r="H245">
        <v>12662</v>
      </c>
      <c r="I245">
        <v>8773</v>
      </c>
      <c r="J245">
        <v>7155</v>
      </c>
      <c r="K245">
        <f t="shared" si="29"/>
        <v>21435</v>
      </c>
    </row>
    <row r="246" spans="1:11" x14ac:dyDescent="0.3">
      <c r="A246" t="s">
        <v>16</v>
      </c>
      <c r="B246" t="s">
        <v>8</v>
      </c>
      <c r="C246" t="s">
        <v>9</v>
      </c>
      <c r="D246">
        <v>15000</v>
      </c>
      <c r="E246">
        <v>236004</v>
      </c>
      <c r="F246">
        <v>2</v>
      </c>
      <c r="G246">
        <v>1</v>
      </c>
      <c r="H246">
        <v>12158</v>
      </c>
      <c r="I246">
        <v>7135</v>
      </c>
      <c r="J246">
        <v>6917</v>
      </c>
      <c r="K246">
        <f t="shared" si="29"/>
        <v>19293</v>
      </c>
    </row>
    <row r="247" spans="1:11" x14ac:dyDescent="0.3">
      <c r="A247" t="s">
        <v>16</v>
      </c>
      <c r="B247" t="s">
        <v>8</v>
      </c>
      <c r="C247" t="s">
        <v>9</v>
      </c>
      <c r="D247">
        <v>15000</v>
      </c>
      <c r="E247">
        <v>578960</v>
      </c>
      <c r="F247">
        <v>2</v>
      </c>
      <c r="G247">
        <v>0</v>
      </c>
      <c r="H247">
        <v>12947</v>
      </c>
      <c r="I247">
        <v>18924</v>
      </c>
      <c r="J247">
        <v>17102</v>
      </c>
      <c r="K247">
        <f t="shared" si="29"/>
        <v>31871</v>
      </c>
    </row>
    <row r="248" spans="1:11" x14ac:dyDescent="0.3">
      <c r="A248" t="s">
        <v>16</v>
      </c>
      <c r="B248" t="s">
        <v>8</v>
      </c>
      <c r="C248" t="s">
        <v>9</v>
      </c>
      <c r="D248">
        <v>23000</v>
      </c>
      <c r="E248">
        <v>616063</v>
      </c>
      <c r="F248">
        <v>2</v>
      </c>
      <c r="G248">
        <v>0</v>
      </c>
      <c r="H248">
        <v>12411</v>
      </c>
      <c r="I248">
        <v>20028</v>
      </c>
      <c r="J248">
        <v>18741</v>
      </c>
      <c r="K248">
        <f t="shared" si="29"/>
        <v>32439</v>
      </c>
    </row>
    <row r="249" spans="1:11" x14ac:dyDescent="0.3">
      <c r="A249" t="s">
        <v>16</v>
      </c>
      <c r="B249" t="s">
        <v>8</v>
      </c>
      <c r="C249" t="s">
        <v>9</v>
      </c>
      <c r="D249">
        <v>23000</v>
      </c>
      <c r="E249">
        <v>495591</v>
      </c>
      <c r="F249">
        <v>2</v>
      </c>
      <c r="G249">
        <v>0</v>
      </c>
      <c r="H249">
        <v>12662</v>
      </c>
      <c r="I249">
        <v>16020</v>
      </c>
      <c r="J249">
        <v>14439</v>
      </c>
      <c r="K249">
        <f t="shared" si="29"/>
        <v>28682</v>
      </c>
    </row>
    <row r="250" spans="1:11" x14ac:dyDescent="0.3">
      <c r="A250" t="s">
        <v>16</v>
      </c>
      <c r="B250" t="s">
        <v>8</v>
      </c>
      <c r="C250" t="s">
        <v>9</v>
      </c>
      <c r="D250">
        <v>23000</v>
      </c>
      <c r="E250">
        <v>350422</v>
      </c>
      <c r="F250">
        <v>2</v>
      </c>
      <c r="G250">
        <v>0</v>
      </c>
      <c r="H250">
        <v>12182</v>
      </c>
      <c r="I250">
        <v>10580</v>
      </c>
      <c r="J250">
        <v>10373</v>
      </c>
      <c r="K250">
        <f t="shared" si="29"/>
        <v>22762</v>
      </c>
    </row>
    <row r="251" spans="1:11" x14ac:dyDescent="0.3">
      <c r="A251" t="s">
        <v>16</v>
      </c>
      <c r="B251" t="s">
        <v>8</v>
      </c>
      <c r="C251" t="s">
        <v>9</v>
      </c>
      <c r="D251">
        <v>31000</v>
      </c>
      <c r="E251">
        <v>262984</v>
      </c>
      <c r="F251">
        <v>2</v>
      </c>
      <c r="G251">
        <v>0</v>
      </c>
      <c r="H251">
        <v>12955</v>
      </c>
      <c r="I251">
        <v>8379</v>
      </c>
      <c r="J251">
        <v>6543</v>
      </c>
      <c r="K251">
        <f t="shared" si="29"/>
        <v>21334</v>
      </c>
    </row>
    <row r="252" spans="1:11" x14ac:dyDescent="0.3">
      <c r="A252" t="s">
        <v>16</v>
      </c>
      <c r="B252" t="s">
        <v>8</v>
      </c>
      <c r="C252" t="s">
        <v>9</v>
      </c>
      <c r="D252">
        <v>31000</v>
      </c>
      <c r="E252">
        <v>310769</v>
      </c>
      <c r="F252">
        <v>2</v>
      </c>
      <c r="G252">
        <v>0</v>
      </c>
      <c r="H252">
        <v>12191</v>
      </c>
      <c r="I252">
        <v>9893</v>
      </c>
      <c r="J252">
        <v>9668</v>
      </c>
      <c r="K252">
        <f t="shared" si="29"/>
        <v>22084</v>
      </c>
    </row>
    <row r="253" spans="1:11" x14ac:dyDescent="0.3">
      <c r="A253" t="s">
        <v>16</v>
      </c>
      <c r="B253" t="s">
        <v>8</v>
      </c>
      <c r="C253" t="s">
        <v>9</v>
      </c>
      <c r="D253">
        <v>31000</v>
      </c>
      <c r="E253">
        <v>431261</v>
      </c>
      <c r="F253">
        <v>2</v>
      </c>
      <c r="G253">
        <v>0</v>
      </c>
      <c r="H253">
        <v>12662</v>
      </c>
      <c r="I253">
        <v>13686</v>
      </c>
      <c r="J253">
        <v>12174</v>
      </c>
      <c r="K253">
        <f t="shared" si="29"/>
        <v>26348</v>
      </c>
    </row>
    <row r="254" spans="1:11" x14ac:dyDescent="0.3">
      <c r="A254" t="s">
        <v>16</v>
      </c>
      <c r="B254" t="s">
        <v>8</v>
      </c>
      <c r="C254" t="s">
        <v>9</v>
      </c>
      <c r="D254">
        <v>39000</v>
      </c>
      <c r="E254">
        <v>223729</v>
      </c>
      <c r="F254">
        <v>2</v>
      </c>
      <c r="G254">
        <v>0</v>
      </c>
      <c r="H254">
        <v>12174</v>
      </c>
      <c r="I254">
        <v>7167</v>
      </c>
      <c r="J254">
        <v>6976</v>
      </c>
      <c r="K254">
        <f t="shared" si="29"/>
        <v>19341</v>
      </c>
    </row>
    <row r="255" spans="1:11" x14ac:dyDescent="0.3">
      <c r="A255" t="s">
        <v>16</v>
      </c>
      <c r="B255" t="s">
        <v>8</v>
      </c>
      <c r="C255" t="s">
        <v>9</v>
      </c>
      <c r="D255">
        <v>39000</v>
      </c>
      <c r="E255">
        <v>448232</v>
      </c>
      <c r="F255">
        <v>2</v>
      </c>
      <c r="G255">
        <v>0</v>
      </c>
      <c r="H255">
        <v>12174</v>
      </c>
      <c r="I255">
        <v>14564</v>
      </c>
      <c r="J255">
        <v>13518</v>
      </c>
      <c r="K255">
        <f t="shared" si="29"/>
        <v>26738</v>
      </c>
    </row>
    <row r="256" spans="1:11" x14ac:dyDescent="0.3">
      <c r="A256" t="s">
        <v>16</v>
      </c>
      <c r="B256" t="s">
        <v>8</v>
      </c>
      <c r="C256" t="s">
        <v>9</v>
      </c>
      <c r="D256">
        <v>39000</v>
      </c>
      <c r="E256">
        <v>340448</v>
      </c>
      <c r="F256">
        <v>2</v>
      </c>
      <c r="G256">
        <v>0</v>
      </c>
      <c r="H256">
        <v>12947</v>
      </c>
      <c r="I256">
        <v>10561</v>
      </c>
      <c r="J256">
        <v>8773</v>
      </c>
      <c r="K256">
        <f t="shared" si="29"/>
        <v>23508</v>
      </c>
    </row>
    <row r="257" spans="1:11" x14ac:dyDescent="0.3">
      <c r="A257" t="s">
        <v>16</v>
      </c>
      <c r="B257" t="s">
        <v>10</v>
      </c>
      <c r="C257" t="s">
        <v>9</v>
      </c>
      <c r="D257">
        <v>7000</v>
      </c>
      <c r="E257">
        <v>11127</v>
      </c>
      <c r="F257">
        <v>3</v>
      </c>
      <c r="G257">
        <v>0</v>
      </c>
      <c r="H257">
        <v>14788</v>
      </c>
      <c r="I257">
        <v>264</v>
      </c>
      <c r="J257">
        <v>0</v>
      </c>
      <c r="K257">
        <f t="shared" si="29"/>
        <v>15052</v>
      </c>
    </row>
    <row r="258" spans="1:11" x14ac:dyDescent="0.3">
      <c r="A258" t="s">
        <v>16</v>
      </c>
      <c r="B258" t="s">
        <v>10</v>
      </c>
      <c r="C258" t="s">
        <v>9</v>
      </c>
      <c r="D258">
        <v>7000</v>
      </c>
      <c r="E258">
        <v>91414</v>
      </c>
      <c r="F258">
        <v>3</v>
      </c>
      <c r="G258">
        <v>0</v>
      </c>
      <c r="H258">
        <v>16504</v>
      </c>
      <c r="I258">
        <v>2810</v>
      </c>
      <c r="J258">
        <v>0</v>
      </c>
      <c r="K258">
        <f t="shared" si="29"/>
        <v>19314</v>
      </c>
    </row>
    <row r="259" spans="1:11" x14ac:dyDescent="0.3">
      <c r="A259" t="s">
        <v>16</v>
      </c>
      <c r="B259" t="s">
        <v>10</v>
      </c>
      <c r="C259" t="s">
        <v>9</v>
      </c>
      <c r="D259">
        <v>7000</v>
      </c>
      <c r="E259">
        <v>12405</v>
      </c>
      <c r="F259">
        <v>3</v>
      </c>
      <c r="G259">
        <v>0</v>
      </c>
      <c r="H259">
        <v>14788</v>
      </c>
      <c r="I259">
        <v>305</v>
      </c>
      <c r="J259">
        <v>0</v>
      </c>
      <c r="K259">
        <f t="shared" ref="K259:K301" si="30">H259+I259</f>
        <v>15093</v>
      </c>
    </row>
    <row r="260" spans="1:11" x14ac:dyDescent="0.3">
      <c r="A260" t="s">
        <v>16</v>
      </c>
      <c r="B260" t="s">
        <v>10</v>
      </c>
      <c r="C260" t="s">
        <v>9</v>
      </c>
      <c r="D260">
        <v>15000</v>
      </c>
      <c r="E260">
        <v>7097</v>
      </c>
      <c r="F260">
        <v>2</v>
      </c>
      <c r="G260">
        <v>0</v>
      </c>
      <c r="H260">
        <v>12154</v>
      </c>
      <c r="I260">
        <v>166</v>
      </c>
      <c r="J260">
        <v>0</v>
      </c>
      <c r="K260">
        <f t="shared" si="30"/>
        <v>12320</v>
      </c>
    </row>
    <row r="261" spans="1:11" x14ac:dyDescent="0.3">
      <c r="A261" t="s">
        <v>16</v>
      </c>
      <c r="B261" t="s">
        <v>10</v>
      </c>
      <c r="C261" t="s">
        <v>9</v>
      </c>
      <c r="D261">
        <v>15000</v>
      </c>
      <c r="E261">
        <v>8137</v>
      </c>
      <c r="F261">
        <v>2</v>
      </c>
      <c r="G261">
        <v>0</v>
      </c>
      <c r="H261">
        <v>12154</v>
      </c>
      <c r="I261">
        <v>167</v>
      </c>
      <c r="J261">
        <v>0</v>
      </c>
      <c r="K261">
        <f t="shared" si="30"/>
        <v>12321</v>
      </c>
    </row>
    <row r="262" spans="1:11" x14ac:dyDescent="0.3">
      <c r="A262" t="s">
        <v>16</v>
      </c>
      <c r="B262" t="s">
        <v>10</v>
      </c>
      <c r="C262" t="s">
        <v>9</v>
      </c>
      <c r="D262">
        <v>15000</v>
      </c>
      <c r="E262">
        <v>8097</v>
      </c>
      <c r="F262">
        <v>2</v>
      </c>
      <c r="G262">
        <v>0</v>
      </c>
      <c r="H262">
        <v>12154</v>
      </c>
      <c r="I262">
        <v>168</v>
      </c>
      <c r="J262">
        <v>0</v>
      </c>
      <c r="K262">
        <f t="shared" si="30"/>
        <v>12322</v>
      </c>
    </row>
    <row r="263" spans="1:11" x14ac:dyDescent="0.3">
      <c r="A263" t="s">
        <v>16</v>
      </c>
      <c r="B263" t="s">
        <v>10</v>
      </c>
      <c r="C263" t="s">
        <v>9</v>
      </c>
      <c r="D263">
        <v>23000</v>
      </c>
      <c r="E263">
        <v>70221</v>
      </c>
      <c r="F263">
        <v>2</v>
      </c>
      <c r="G263">
        <v>0</v>
      </c>
      <c r="H263">
        <v>13012</v>
      </c>
      <c r="I263">
        <v>2011</v>
      </c>
      <c r="J263">
        <v>0</v>
      </c>
      <c r="K263">
        <f t="shared" si="30"/>
        <v>15023</v>
      </c>
    </row>
    <row r="264" spans="1:11" x14ac:dyDescent="0.3">
      <c r="A264" t="s">
        <v>16</v>
      </c>
      <c r="B264" t="s">
        <v>10</v>
      </c>
      <c r="C264" t="s">
        <v>9</v>
      </c>
      <c r="D264">
        <v>23000</v>
      </c>
      <c r="E264">
        <v>73981</v>
      </c>
      <c r="F264">
        <v>2</v>
      </c>
      <c r="G264">
        <v>0</v>
      </c>
      <c r="H264">
        <v>13012</v>
      </c>
      <c r="I264">
        <v>2011</v>
      </c>
      <c r="J264">
        <v>0</v>
      </c>
      <c r="K264">
        <f t="shared" si="30"/>
        <v>15023</v>
      </c>
    </row>
    <row r="265" spans="1:11" x14ac:dyDescent="0.3">
      <c r="A265" t="s">
        <v>16</v>
      </c>
      <c r="B265" t="s">
        <v>10</v>
      </c>
      <c r="C265" t="s">
        <v>9</v>
      </c>
      <c r="D265">
        <v>23000</v>
      </c>
      <c r="E265">
        <v>6804</v>
      </c>
      <c r="F265">
        <v>2</v>
      </c>
      <c r="G265">
        <v>0</v>
      </c>
      <c r="H265">
        <v>12154</v>
      </c>
      <c r="I265">
        <v>166</v>
      </c>
      <c r="J265">
        <v>0</v>
      </c>
      <c r="K265">
        <f t="shared" si="30"/>
        <v>12320</v>
      </c>
    </row>
    <row r="266" spans="1:11" x14ac:dyDescent="0.3">
      <c r="A266" t="s">
        <v>16</v>
      </c>
      <c r="B266" t="s">
        <v>10</v>
      </c>
      <c r="C266" t="s">
        <v>9</v>
      </c>
      <c r="D266">
        <v>31000</v>
      </c>
      <c r="E266">
        <v>7559</v>
      </c>
      <c r="F266">
        <v>2</v>
      </c>
      <c r="G266">
        <v>0</v>
      </c>
      <c r="H266">
        <v>12154</v>
      </c>
      <c r="I266">
        <v>176</v>
      </c>
      <c r="J266">
        <v>0</v>
      </c>
      <c r="K266">
        <f t="shared" si="30"/>
        <v>12330</v>
      </c>
    </row>
    <row r="267" spans="1:11" x14ac:dyDescent="0.3">
      <c r="A267" t="s">
        <v>16</v>
      </c>
      <c r="B267" t="s">
        <v>10</v>
      </c>
      <c r="C267" t="s">
        <v>9</v>
      </c>
      <c r="D267">
        <v>31000</v>
      </c>
      <c r="E267">
        <v>7026</v>
      </c>
      <c r="F267">
        <v>2</v>
      </c>
      <c r="G267">
        <v>0</v>
      </c>
      <c r="H267">
        <v>12154</v>
      </c>
      <c r="I267">
        <v>167</v>
      </c>
      <c r="J267">
        <v>0</v>
      </c>
      <c r="K267">
        <f t="shared" si="30"/>
        <v>12321</v>
      </c>
    </row>
    <row r="268" spans="1:11" x14ac:dyDescent="0.3">
      <c r="A268" t="s">
        <v>16</v>
      </c>
      <c r="B268" t="s">
        <v>10</v>
      </c>
      <c r="C268" t="s">
        <v>9</v>
      </c>
      <c r="D268">
        <v>31000</v>
      </c>
      <c r="E268">
        <v>33842</v>
      </c>
      <c r="F268">
        <v>2</v>
      </c>
      <c r="G268">
        <v>0</v>
      </c>
      <c r="H268">
        <v>12154</v>
      </c>
      <c r="I268">
        <v>1024</v>
      </c>
      <c r="J268">
        <v>0</v>
      </c>
      <c r="K268">
        <f t="shared" si="30"/>
        <v>13178</v>
      </c>
    </row>
    <row r="269" spans="1:11" x14ac:dyDescent="0.3">
      <c r="A269" t="s">
        <v>16</v>
      </c>
      <c r="B269" t="s">
        <v>10</v>
      </c>
      <c r="C269" t="s">
        <v>9</v>
      </c>
      <c r="D269">
        <v>39000</v>
      </c>
      <c r="E269">
        <v>7903</v>
      </c>
      <c r="F269">
        <v>2</v>
      </c>
      <c r="G269">
        <v>0</v>
      </c>
      <c r="H269">
        <v>12154</v>
      </c>
      <c r="I269">
        <v>167</v>
      </c>
      <c r="J269">
        <v>0</v>
      </c>
      <c r="K269">
        <f t="shared" si="30"/>
        <v>12321</v>
      </c>
    </row>
    <row r="270" spans="1:11" x14ac:dyDescent="0.3">
      <c r="A270" t="s">
        <v>16</v>
      </c>
      <c r="B270" t="s">
        <v>10</v>
      </c>
      <c r="C270" t="s">
        <v>9</v>
      </c>
      <c r="D270">
        <v>39000</v>
      </c>
      <c r="E270">
        <v>7013</v>
      </c>
      <c r="F270">
        <v>2</v>
      </c>
      <c r="G270">
        <v>0</v>
      </c>
      <c r="H270">
        <v>12154</v>
      </c>
      <c r="I270">
        <v>167</v>
      </c>
      <c r="J270">
        <v>0</v>
      </c>
      <c r="K270">
        <f t="shared" si="30"/>
        <v>12321</v>
      </c>
    </row>
    <row r="271" spans="1:11" x14ac:dyDescent="0.3">
      <c r="A271" t="s">
        <v>16</v>
      </c>
      <c r="B271" t="s">
        <v>10</v>
      </c>
      <c r="C271" t="s">
        <v>9</v>
      </c>
      <c r="D271">
        <v>39000</v>
      </c>
      <c r="E271">
        <v>8374</v>
      </c>
      <c r="F271">
        <v>2</v>
      </c>
      <c r="G271">
        <v>0</v>
      </c>
      <c r="H271">
        <v>12154</v>
      </c>
      <c r="I271">
        <v>194</v>
      </c>
      <c r="J271">
        <v>0</v>
      </c>
      <c r="K271">
        <f t="shared" si="30"/>
        <v>12348</v>
      </c>
    </row>
    <row r="272" spans="1:11" x14ac:dyDescent="0.3">
      <c r="A272" t="s">
        <v>17</v>
      </c>
      <c r="B272" t="s">
        <v>8</v>
      </c>
      <c r="C272" t="s">
        <v>9</v>
      </c>
      <c r="D272">
        <v>7000</v>
      </c>
      <c r="E272">
        <v>52671</v>
      </c>
      <c r="F272">
        <v>1</v>
      </c>
      <c r="G272">
        <v>0</v>
      </c>
      <c r="H272">
        <v>1920</v>
      </c>
      <c r="I272">
        <v>1561</v>
      </c>
      <c r="J272">
        <v>1495</v>
      </c>
      <c r="K272">
        <f t="shared" si="30"/>
        <v>3481</v>
      </c>
    </row>
    <row r="273" spans="1:11" x14ac:dyDescent="0.3">
      <c r="A273" t="s">
        <v>17</v>
      </c>
      <c r="B273" t="s">
        <v>8</v>
      </c>
      <c r="C273" t="s">
        <v>9</v>
      </c>
      <c r="D273">
        <v>7000</v>
      </c>
      <c r="E273">
        <v>27551</v>
      </c>
      <c r="F273">
        <v>1</v>
      </c>
      <c r="G273">
        <v>0</v>
      </c>
      <c r="H273">
        <v>1920</v>
      </c>
      <c r="I273">
        <v>837</v>
      </c>
      <c r="J273">
        <v>767</v>
      </c>
      <c r="K273">
        <f t="shared" si="30"/>
        <v>2757</v>
      </c>
    </row>
    <row r="274" spans="1:11" x14ac:dyDescent="0.3">
      <c r="A274" t="s">
        <v>17</v>
      </c>
      <c r="B274" t="s">
        <v>8</v>
      </c>
      <c r="C274" t="s">
        <v>9</v>
      </c>
      <c r="D274">
        <v>7000</v>
      </c>
      <c r="E274">
        <v>24313</v>
      </c>
      <c r="F274">
        <v>1</v>
      </c>
      <c r="G274">
        <v>0</v>
      </c>
      <c r="H274">
        <v>1920</v>
      </c>
      <c r="I274">
        <v>776</v>
      </c>
      <c r="J274">
        <v>617</v>
      </c>
      <c r="K274">
        <f t="shared" si="30"/>
        <v>2696</v>
      </c>
    </row>
    <row r="275" spans="1:11" x14ac:dyDescent="0.3">
      <c r="A275" t="s">
        <v>17</v>
      </c>
      <c r="B275" t="s">
        <v>8</v>
      </c>
      <c r="C275" t="s">
        <v>9</v>
      </c>
      <c r="D275">
        <v>15000</v>
      </c>
      <c r="E275">
        <v>37564</v>
      </c>
      <c r="F275">
        <v>1</v>
      </c>
      <c r="G275">
        <v>0</v>
      </c>
      <c r="H275">
        <v>1920</v>
      </c>
      <c r="I275">
        <v>1062</v>
      </c>
      <c r="J275">
        <v>704</v>
      </c>
      <c r="K275">
        <f t="shared" si="30"/>
        <v>2982</v>
      </c>
    </row>
    <row r="276" spans="1:11" x14ac:dyDescent="0.3">
      <c r="A276" t="s">
        <v>17</v>
      </c>
      <c r="B276" t="s">
        <v>8</v>
      </c>
      <c r="C276" t="s">
        <v>9</v>
      </c>
      <c r="D276">
        <v>15000</v>
      </c>
      <c r="E276">
        <v>53967</v>
      </c>
      <c r="F276">
        <v>1</v>
      </c>
      <c r="G276">
        <v>0</v>
      </c>
      <c r="H276">
        <v>1920</v>
      </c>
      <c r="I276">
        <v>1780</v>
      </c>
      <c r="J276">
        <v>1682</v>
      </c>
      <c r="K276">
        <f t="shared" si="30"/>
        <v>3700</v>
      </c>
    </row>
    <row r="277" spans="1:11" x14ac:dyDescent="0.3">
      <c r="A277" t="s">
        <v>17</v>
      </c>
      <c r="B277" t="s">
        <v>8</v>
      </c>
      <c r="C277" t="s">
        <v>9</v>
      </c>
      <c r="D277">
        <v>15000</v>
      </c>
      <c r="E277">
        <v>37393</v>
      </c>
      <c r="F277">
        <v>1</v>
      </c>
      <c r="G277">
        <v>0</v>
      </c>
      <c r="H277">
        <v>1920</v>
      </c>
      <c r="I277">
        <v>1062</v>
      </c>
      <c r="J277">
        <v>996</v>
      </c>
      <c r="K277">
        <f t="shared" si="30"/>
        <v>2982</v>
      </c>
    </row>
    <row r="278" spans="1:11" x14ac:dyDescent="0.3">
      <c r="A278" t="s">
        <v>17</v>
      </c>
      <c r="B278" t="s">
        <v>8</v>
      </c>
      <c r="C278" t="s">
        <v>9</v>
      </c>
      <c r="D278">
        <v>23000</v>
      </c>
      <c r="E278">
        <v>31729</v>
      </c>
      <c r="F278">
        <v>1</v>
      </c>
      <c r="G278">
        <v>0</v>
      </c>
      <c r="H278">
        <v>1920</v>
      </c>
      <c r="I278">
        <v>842</v>
      </c>
      <c r="J278">
        <v>776</v>
      </c>
      <c r="K278">
        <f t="shared" si="30"/>
        <v>2762</v>
      </c>
    </row>
    <row r="279" spans="1:11" x14ac:dyDescent="0.3">
      <c r="A279" t="s">
        <v>17</v>
      </c>
      <c r="B279" t="s">
        <v>8</v>
      </c>
      <c r="C279" t="s">
        <v>9</v>
      </c>
      <c r="D279">
        <v>23000</v>
      </c>
      <c r="E279">
        <v>34092</v>
      </c>
      <c r="F279">
        <v>1</v>
      </c>
      <c r="G279">
        <v>0</v>
      </c>
      <c r="H279">
        <v>1920</v>
      </c>
      <c r="I279">
        <v>1091</v>
      </c>
      <c r="J279">
        <v>1025</v>
      </c>
      <c r="K279">
        <f t="shared" si="30"/>
        <v>3011</v>
      </c>
    </row>
    <row r="280" spans="1:11" x14ac:dyDescent="0.3">
      <c r="A280" t="s">
        <v>17</v>
      </c>
      <c r="B280" t="s">
        <v>8</v>
      </c>
      <c r="C280" t="s">
        <v>9</v>
      </c>
      <c r="D280">
        <v>23000</v>
      </c>
      <c r="E280">
        <v>40596</v>
      </c>
      <c r="F280">
        <v>1</v>
      </c>
      <c r="G280">
        <v>0</v>
      </c>
      <c r="H280">
        <v>1920</v>
      </c>
      <c r="I280">
        <v>1256</v>
      </c>
      <c r="J280">
        <v>1186</v>
      </c>
      <c r="K280">
        <f t="shared" si="30"/>
        <v>3176</v>
      </c>
    </row>
    <row r="281" spans="1:11" x14ac:dyDescent="0.3">
      <c r="A281" t="s">
        <v>17</v>
      </c>
      <c r="B281" t="s">
        <v>8</v>
      </c>
      <c r="C281" t="s">
        <v>9</v>
      </c>
      <c r="D281">
        <v>31000</v>
      </c>
      <c r="E281">
        <v>28786</v>
      </c>
      <c r="F281">
        <v>1</v>
      </c>
      <c r="G281">
        <v>0</v>
      </c>
      <c r="H281">
        <v>1920</v>
      </c>
      <c r="I281">
        <v>866</v>
      </c>
      <c r="J281">
        <v>663</v>
      </c>
      <c r="K281">
        <f t="shared" si="30"/>
        <v>2786</v>
      </c>
    </row>
    <row r="282" spans="1:11" x14ac:dyDescent="0.3">
      <c r="A282" t="s">
        <v>17</v>
      </c>
      <c r="B282" t="s">
        <v>8</v>
      </c>
      <c r="C282" t="s">
        <v>9</v>
      </c>
      <c r="D282">
        <v>31000</v>
      </c>
      <c r="E282">
        <v>42374</v>
      </c>
      <c r="F282">
        <v>1</v>
      </c>
      <c r="G282">
        <v>0</v>
      </c>
      <c r="H282">
        <v>1920</v>
      </c>
      <c r="I282">
        <v>1374</v>
      </c>
      <c r="J282">
        <v>1308</v>
      </c>
      <c r="K282">
        <f t="shared" si="30"/>
        <v>3294</v>
      </c>
    </row>
    <row r="283" spans="1:11" x14ac:dyDescent="0.3">
      <c r="A283" t="s">
        <v>17</v>
      </c>
      <c r="B283" t="s">
        <v>8</v>
      </c>
      <c r="C283" t="s">
        <v>9</v>
      </c>
      <c r="D283">
        <v>31000</v>
      </c>
      <c r="E283">
        <v>19416</v>
      </c>
      <c r="F283">
        <v>1</v>
      </c>
      <c r="G283">
        <v>0</v>
      </c>
      <c r="H283">
        <v>1920</v>
      </c>
      <c r="I283">
        <v>603</v>
      </c>
      <c r="J283">
        <v>537</v>
      </c>
      <c r="K283">
        <f t="shared" si="30"/>
        <v>2523</v>
      </c>
    </row>
    <row r="284" spans="1:11" x14ac:dyDescent="0.3">
      <c r="A284" t="s">
        <v>17</v>
      </c>
      <c r="B284" t="s">
        <v>8</v>
      </c>
      <c r="C284" t="s">
        <v>9</v>
      </c>
      <c r="D284">
        <v>39000</v>
      </c>
      <c r="E284">
        <v>23385</v>
      </c>
      <c r="F284">
        <v>1</v>
      </c>
      <c r="G284">
        <v>0</v>
      </c>
      <c r="H284">
        <v>1920</v>
      </c>
      <c r="I284">
        <v>685</v>
      </c>
      <c r="J284">
        <v>619</v>
      </c>
      <c r="K284">
        <f t="shared" si="30"/>
        <v>2605</v>
      </c>
    </row>
    <row r="285" spans="1:11" x14ac:dyDescent="0.3">
      <c r="A285" t="s">
        <v>17</v>
      </c>
      <c r="B285" t="s">
        <v>8</v>
      </c>
      <c r="C285" t="s">
        <v>9</v>
      </c>
      <c r="D285">
        <v>39000</v>
      </c>
      <c r="E285">
        <v>231003</v>
      </c>
      <c r="F285">
        <v>1</v>
      </c>
      <c r="G285">
        <v>0</v>
      </c>
      <c r="H285">
        <v>1920</v>
      </c>
      <c r="I285">
        <v>7330</v>
      </c>
      <c r="J285">
        <v>7103</v>
      </c>
      <c r="K285">
        <f t="shared" si="30"/>
        <v>9250</v>
      </c>
    </row>
    <row r="286" spans="1:11" x14ac:dyDescent="0.3">
      <c r="A286" t="s">
        <v>17</v>
      </c>
      <c r="B286" t="s">
        <v>8</v>
      </c>
      <c r="C286" t="s">
        <v>9</v>
      </c>
      <c r="D286">
        <v>39000</v>
      </c>
      <c r="E286">
        <v>54310</v>
      </c>
      <c r="F286">
        <v>1</v>
      </c>
      <c r="G286">
        <v>0</v>
      </c>
      <c r="H286">
        <v>1920</v>
      </c>
      <c r="I286">
        <v>1605</v>
      </c>
      <c r="J286">
        <v>1539</v>
      </c>
      <c r="K286">
        <f t="shared" si="30"/>
        <v>3525</v>
      </c>
    </row>
    <row r="287" spans="1:11" x14ac:dyDescent="0.3">
      <c r="A287" t="s">
        <v>17</v>
      </c>
      <c r="B287" t="s">
        <v>10</v>
      </c>
      <c r="C287" t="s">
        <v>9</v>
      </c>
      <c r="D287">
        <v>7000</v>
      </c>
      <c r="E287">
        <v>2543</v>
      </c>
      <c r="F287">
        <v>1</v>
      </c>
      <c r="G287">
        <v>0</v>
      </c>
      <c r="H287">
        <v>1918</v>
      </c>
      <c r="I287">
        <v>64</v>
      </c>
      <c r="J287">
        <v>0</v>
      </c>
      <c r="K287">
        <f t="shared" si="30"/>
        <v>1982</v>
      </c>
    </row>
    <row r="288" spans="1:11" x14ac:dyDescent="0.3">
      <c r="A288" t="s">
        <v>17</v>
      </c>
      <c r="B288" t="s">
        <v>10</v>
      </c>
      <c r="C288" t="s">
        <v>9</v>
      </c>
      <c r="D288">
        <v>7000</v>
      </c>
      <c r="E288">
        <v>2319</v>
      </c>
      <c r="F288">
        <v>1</v>
      </c>
      <c r="G288">
        <v>0</v>
      </c>
      <c r="H288">
        <v>1918</v>
      </c>
      <c r="I288">
        <v>59</v>
      </c>
      <c r="J288">
        <v>0</v>
      </c>
      <c r="K288">
        <f t="shared" si="30"/>
        <v>1977</v>
      </c>
    </row>
    <row r="289" spans="1:11" x14ac:dyDescent="0.3">
      <c r="A289" t="s">
        <v>17</v>
      </c>
      <c r="B289" t="s">
        <v>10</v>
      </c>
      <c r="C289" t="s">
        <v>9</v>
      </c>
      <c r="D289">
        <v>7000</v>
      </c>
      <c r="E289">
        <v>2784</v>
      </c>
      <c r="F289">
        <v>1</v>
      </c>
      <c r="G289">
        <v>0</v>
      </c>
      <c r="H289">
        <v>1918</v>
      </c>
      <c r="I289">
        <v>60</v>
      </c>
      <c r="J289">
        <v>0</v>
      </c>
      <c r="K289">
        <f t="shared" si="30"/>
        <v>1978</v>
      </c>
    </row>
    <row r="290" spans="1:11" x14ac:dyDescent="0.3">
      <c r="A290" t="s">
        <v>17</v>
      </c>
      <c r="B290" t="s">
        <v>10</v>
      </c>
      <c r="C290" t="s">
        <v>9</v>
      </c>
      <c r="D290">
        <v>15000</v>
      </c>
      <c r="E290">
        <v>3254</v>
      </c>
      <c r="F290">
        <v>1</v>
      </c>
      <c r="G290">
        <v>0</v>
      </c>
      <c r="H290">
        <v>1918</v>
      </c>
      <c r="I290">
        <v>66</v>
      </c>
      <c r="J290">
        <v>0</v>
      </c>
      <c r="K290">
        <f t="shared" si="30"/>
        <v>1984</v>
      </c>
    </row>
    <row r="291" spans="1:11" x14ac:dyDescent="0.3">
      <c r="A291" t="s">
        <v>17</v>
      </c>
      <c r="B291" t="s">
        <v>10</v>
      </c>
      <c r="C291" t="s">
        <v>9</v>
      </c>
      <c r="D291">
        <v>15000</v>
      </c>
      <c r="E291">
        <v>2788</v>
      </c>
      <c r="F291">
        <v>1</v>
      </c>
      <c r="G291">
        <v>0</v>
      </c>
      <c r="H291">
        <v>1918</v>
      </c>
      <c r="I291">
        <v>63</v>
      </c>
      <c r="J291">
        <v>0</v>
      </c>
      <c r="K291">
        <f t="shared" si="30"/>
        <v>1981</v>
      </c>
    </row>
    <row r="292" spans="1:11" x14ac:dyDescent="0.3">
      <c r="A292" t="s">
        <v>17</v>
      </c>
      <c r="B292" t="s">
        <v>10</v>
      </c>
      <c r="C292" t="s">
        <v>9</v>
      </c>
      <c r="D292">
        <v>15000</v>
      </c>
      <c r="E292">
        <v>2500</v>
      </c>
      <c r="F292">
        <v>1</v>
      </c>
      <c r="G292">
        <v>0</v>
      </c>
      <c r="H292">
        <v>1918</v>
      </c>
      <c r="I292">
        <v>66</v>
      </c>
      <c r="J292">
        <v>0</v>
      </c>
      <c r="K292">
        <f t="shared" si="30"/>
        <v>1984</v>
      </c>
    </row>
    <row r="293" spans="1:11" x14ac:dyDescent="0.3">
      <c r="A293" t="s">
        <v>17</v>
      </c>
      <c r="B293" t="s">
        <v>10</v>
      </c>
      <c r="C293" t="s">
        <v>9</v>
      </c>
      <c r="D293">
        <v>23000</v>
      </c>
      <c r="E293">
        <v>2299</v>
      </c>
      <c r="F293">
        <v>1</v>
      </c>
      <c r="G293">
        <v>0</v>
      </c>
      <c r="H293">
        <v>1918</v>
      </c>
      <c r="I293">
        <v>63</v>
      </c>
      <c r="J293">
        <v>0</v>
      </c>
      <c r="K293">
        <f t="shared" si="30"/>
        <v>1981</v>
      </c>
    </row>
    <row r="294" spans="1:11" x14ac:dyDescent="0.3">
      <c r="A294" t="s">
        <v>17</v>
      </c>
      <c r="B294" t="s">
        <v>10</v>
      </c>
      <c r="C294" t="s">
        <v>9</v>
      </c>
      <c r="D294">
        <v>23000</v>
      </c>
      <c r="E294">
        <v>3062</v>
      </c>
      <c r="F294">
        <v>1</v>
      </c>
      <c r="G294">
        <v>0</v>
      </c>
      <c r="H294">
        <v>1918</v>
      </c>
      <c r="I294">
        <v>66</v>
      </c>
      <c r="J294">
        <v>0</v>
      </c>
      <c r="K294">
        <f t="shared" si="30"/>
        <v>1984</v>
      </c>
    </row>
    <row r="295" spans="1:11" x14ac:dyDescent="0.3">
      <c r="A295" t="s">
        <v>17</v>
      </c>
      <c r="B295" t="s">
        <v>10</v>
      </c>
      <c r="C295" t="s">
        <v>9</v>
      </c>
      <c r="D295">
        <v>23000</v>
      </c>
      <c r="E295">
        <v>2446</v>
      </c>
      <c r="F295">
        <v>1</v>
      </c>
      <c r="G295">
        <v>0</v>
      </c>
      <c r="H295">
        <v>1918</v>
      </c>
      <c r="I295">
        <v>66</v>
      </c>
      <c r="J295">
        <v>0</v>
      </c>
      <c r="K295">
        <f t="shared" si="30"/>
        <v>1984</v>
      </c>
    </row>
    <row r="296" spans="1:11" x14ac:dyDescent="0.3">
      <c r="A296" t="s">
        <v>17</v>
      </c>
      <c r="B296" t="s">
        <v>10</v>
      </c>
      <c r="C296" t="s">
        <v>9</v>
      </c>
      <c r="D296">
        <v>31000</v>
      </c>
      <c r="E296">
        <v>3003</v>
      </c>
      <c r="F296">
        <v>1</v>
      </c>
      <c r="G296">
        <v>0</v>
      </c>
      <c r="H296">
        <v>1918</v>
      </c>
      <c r="I296">
        <v>66</v>
      </c>
      <c r="J296">
        <v>0</v>
      </c>
      <c r="K296">
        <f t="shared" si="30"/>
        <v>1984</v>
      </c>
    </row>
    <row r="297" spans="1:11" x14ac:dyDescent="0.3">
      <c r="A297" t="s">
        <v>17</v>
      </c>
      <c r="B297" t="s">
        <v>10</v>
      </c>
      <c r="C297" t="s">
        <v>9</v>
      </c>
      <c r="D297">
        <v>31000</v>
      </c>
      <c r="E297">
        <v>2583</v>
      </c>
      <c r="F297">
        <v>1</v>
      </c>
      <c r="G297">
        <v>0</v>
      </c>
      <c r="H297">
        <v>1918</v>
      </c>
      <c r="I297">
        <v>64</v>
      </c>
      <c r="J297">
        <v>0</v>
      </c>
      <c r="K297">
        <f t="shared" si="30"/>
        <v>1982</v>
      </c>
    </row>
    <row r="298" spans="1:11" x14ac:dyDescent="0.3">
      <c r="A298" t="s">
        <v>17</v>
      </c>
      <c r="B298" t="s">
        <v>10</v>
      </c>
      <c r="C298" t="s">
        <v>9</v>
      </c>
      <c r="D298">
        <v>31000</v>
      </c>
      <c r="E298">
        <v>2519</v>
      </c>
      <c r="F298">
        <v>1</v>
      </c>
      <c r="G298">
        <v>0</v>
      </c>
      <c r="H298">
        <v>1918</v>
      </c>
      <c r="I298">
        <v>64</v>
      </c>
      <c r="J298">
        <v>0</v>
      </c>
      <c r="K298">
        <f t="shared" si="30"/>
        <v>1982</v>
      </c>
    </row>
    <row r="299" spans="1:11" x14ac:dyDescent="0.3">
      <c r="A299" t="s">
        <v>17</v>
      </c>
      <c r="B299" t="s">
        <v>10</v>
      </c>
      <c r="C299" t="s">
        <v>9</v>
      </c>
      <c r="D299">
        <v>39000</v>
      </c>
      <c r="E299">
        <v>2874</v>
      </c>
      <c r="F299">
        <v>1</v>
      </c>
      <c r="G299">
        <v>0</v>
      </c>
      <c r="H299">
        <v>1918</v>
      </c>
      <c r="I299">
        <v>70</v>
      </c>
      <c r="J299">
        <v>0</v>
      </c>
      <c r="K299">
        <f t="shared" si="30"/>
        <v>1988</v>
      </c>
    </row>
    <row r="300" spans="1:11" x14ac:dyDescent="0.3">
      <c r="A300" t="s">
        <v>17</v>
      </c>
      <c r="B300" t="s">
        <v>10</v>
      </c>
      <c r="C300" t="s">
        <v>9</v>
      </c>
      <c r="D300">
        <v>39000</v>
      </c>
      <c r="E300">
        <v>2653</v>
      </c>
      <c r="F300">
        <v>1</v>
      </c>
      <c r="G300">
        <v>0</v>
      </c>
      <c r="H300">
        <v>1918</v>
      </c>
      <c r="I300">
        <v>64</v>
      </c>
      <c r="J300">
        <v>0</v>
      </c>
      <c r="K300">
        <f t="shared" si="30"/>
        <v>1982</v>
      </c>
    </row>
    <row r="301" spans="1:11" x14ac:dyDescent="0.3">
      <c r="A301" t="s">
        <v>17</v>
      </c>
      <c r="B301" t="s">
        <v>10</v>
      </c>
      <c r="C301" t="s">
        <v>9</v>
      </c>
      <c r="D301">
        <v>39000</v>
      </c>
      <c r="E301">
        <v>2806</v>
      </c>
      <c r="F301">
        <v>1</v>
      </c>
      <c r="G301">
        <v>0</v>
      </c>
      <c r="H301">
        <v>1918</v>
      </c>
      <c r="I301">
        <v>64</v>
      </c>
      <c r="J301">
        <v>0</v>
      </c>
      <c r="K301">
        <f t="shared" si="30"/>
        <v>1982</v>
      </c>
    </row>
    <row r="309" spans="1:24" s="1" customFormat="1" x14ac:dyDescent="0.3">
      <c r="B309" s="1" t="s">
        <v>91</v>
      </c>
    </row>
    <row r="310" spans="1:24" x14ac:dyDescent="0.3">
      <c r="A310" t="s">
        <v>13</v>
      </c>
      <c r="B310" t="s">
        <v>0</v>
      </c>
      <c r="C310" t="s">
        <v>1</v>
      </c>
      <c r="D310" t="s">
        <v>14</v>
      </c>
      <c r="E310" t="s">
        <v>2</v>
      </c>
      <c r="F310" t="s">
        <v>3</v>
      </c>
      <c r="G310" t="s">
        <v>4</v>
      </c>
      <c r="H310" t="s">
        <v>5</v>
      </c>
      <c r="I310" t="s">
        <v>6</v>
      </c>
      <c r="J310" t="s">
        <v>7</v>
      </c>
      <c r="N310" t="s">
        <v>13</v>
      </c>
      <c r="O310" t="s">
        <v>0</v>
      </c>
      <c r="P310" t="s">
        <v>1</v>
      </c>
      <c r="Q310" t="s">
        <v>14</v>
      </c>
      <c r="R310" t="s">
        <v>2</v>
      </c>
      <c r="S310" t="s">
        <v>3</v>
      </c>
      <c r="T310" t="s">
        <v>4</v>
      </c>
      <c r="U310" t="s">
        <v>5</v>
      </c>
      <c r="V310" t="s">
        <v>6</v>
      </c>
      <c r="W310" t="s">
        <v>7</v>
      </c>
      <c r="X310" t="s">
        <v>26</v>
      </c>
    </row>
    <row r="311" spans="1:24" x14ac:dyDescent="0.3">
      <c r="A311" t="s">
        <v>23</v>
      </c>
      <c r="B311" t="s">
        <v>8</v>
      </c>
      <c r="C311" t="s">
        <v>9</v>
      </c>
      <c r="D311">
        <v>7000</v>
      </c>
      <c r="E311">
        <v>1453482</v>
      </c>
      <c r="F311">
        <v>8</v>
      </c>
      <c r="G311">
        <v>0</v>
      </c>
      <c r="H311">
        <v>50238</v>
      </c>
      <c r="I311">
        <v>38500</v>
      </c>
      <c r="J311">
        <v>35070</v>
      </c>
      <c r="N311" t="str" cm="1">
        <f t="array" aca="1" ref="N311" ca="1">INDIRECT(ADDRESS((ROW()-310)*3+310, 1))</f>
        <v>03c49e5d-7c42-4c3e-b008-7996972de0a4</v>
      </c>
      <c r="O311" t="str" cm="1">
        <f t="array" aca="1" ref="O311" ca="1">INDIRECT(ADDRESS((ROW()-310)*3+310, 2))</f>
        <v>deepseek-r1-250120</v>
      </c>
      <c r="P311" t="str" cm="1">
        <f t="array" aca="1" ref="P311" ca="1">INDIRECT(ADDRESS((ROW()-310)*3+310, 3))</f>
        <v>diff</v>
      </c>
      <c r="Q311" cm="1">
        <f t="array" aca="1" ref="Q311" ca="1">INDIRECT(ADDRESS((ROW()-310)*3+310, 4))</f>
        <v>7000</v>
      </c>
      <c r="R311">
        <f ca="1">AVERAGE(INDIRECT(ADDRESS((ROW()-310)*3+310, 5)), INDIRECT(ADDRESS((ROW()-310)*3+309, 5)), INDIRECT(ADDRESS((ROW()-310)*3+308, 5)))</f>
        <v>1523686.3333333333</v>
      </c>
      <c r="S311">
        <f ca="1">AVERAGE(INDIRECT(ADDRESS((ROW()-310)*3+310, 6)), INDIRECT(ADDRESS((ROW()-310)*3+309, 6)), INDIRECT(ADDRESS((ROW()-310)*3+308, 6)))</f>
        <v>8</v>
      </c>
      <c r="T311">
        <f ca="1">AVERAGE(INDIRECT(ADDRESS((ROW()-310)*3+310, 7)), INDIRECT(ADDRESS((ROW()-310)*3+309, 7)), INDIRECT(ADDRESS((ROW()-310)*3+308, 7)))</f>
        <v>0</v>
      </c>
      <c r="U311">
        <f ca="1">AVERAGE(INDIRECT(ADDRESS((ROW()-310)*3+310, 8)), INDIRECT(ADDRESS((ROW()-310)*3+309, 8)), INDIRECT(ADDRESS((ROW()-310)*3+308, 8)))</f>
        <v>50278.666666666664</v>
      </c>
      <c r="V311">
        <f ca="1">AVERAGE(INDIRECT(ADDRESS((ROW()-310)*3+310, 9)), INDIRECT(ADDRESS((ROW()-310)*3+309, 9)), INDIRECT(ADDRESS((ROW()-310)*3+308, 9)))</f>
        <v>39962.666666666664</v>
      </c>
      <c r="W311">
        <f ca="1">AVERAGE(INDIRECT(ADDRESS((ROW()-310)*3+310, 10)), INDIRECT(ADDRESS((ROW()-310)*3+309, 10)), INDIRECT(ADDRESS((ROW()-310)*3+308, 10)))</f>
        <v>36669</v>
      </c>
      <c r="X311">
        <f ca="1">U311+V311</f>
        <v>90241.333333333328</v>
      </c>
    </row>
    <row r="312" spans="1:24" x14ac:dyDescent="0.3">
      <c r="A312" t="s">
        <v>23</v>
      </c>
      <c r="B312" t="s">
        <v>8</v>
      </c>
      <c r="C312" t="s">
        <v>9</v>
      </c>
      <c r="D312">
        <v>7000</v>
      </c>
      <c r="E312">
        <v>1756352</v>
      </c>
      <c r="F312">
        <v>8</v>
      </c>
      <c r="G312">
        <v>0</v>
      </c>
      <c r="H312">
        <v>49388</v>
      </c>
      <c r="I312">
        <v>45994</v>
      </c>
      <c r="J312">
        <v>42579</v>
      </c>
      <c r="N312" t="str" cm="1">
        <f t="array" aca="1" ref="N312" ca="1">INDIRECT(ADDRESS((ROW()-310)*3+310, 1))</f>
        <v>03c49e5d-7c42-4c3e-b008-7996972de0a4</v>
      </c>
      <c r="O312" t="str" cm="1">
        <f t="array" aca="1" ref="O312" ca="1">INDIRECT(ADDRESS((ROW()-310)*3+310, 2))</f>
        <v>deepseek-r1-250120</v>
      </c>
      <c r="Q312" cm="1">
        <f t="array" aca="1" ref="Q312" ca="1">INDIRECT(ADDRESS((ROW()-310)*3+310, 4))</f>
        <v>15000</v>
      </c>
      <c r="R312">
        <f t="shared" ref="R312:R410" ca="1" si="31">AVERAGE(INDIRECT(ADDRESS((ROW()-310)*3+310, 5)), INDIRECT(ADDRESS((ROW()-310)*3+309, 5)), INDIRECT(ADDRESS((ROW()-310)*3+308, 5)))</f>
        <v>425074.33333333331</v>
      </c>
      <c r="S312">
        <f t="shared" ref="S312:S410" ca="1" si="32">AVERAGE(INDIRECT(ADDRESS((ROW()-310)*3+310, 6)), INDIRECT(ADDRESS((ROW()-310)*3+309, 6)), INDIRECT(ADDRESS((ROW()-310)*3+308, 6)))</f>
        <v>4</v>
      </c>
      <c r="T312">
        <f t="shared" ref="T312:T410" ca="1" si="33">AVERAGE(INDIRECT(ADDRESS((ROW()-310)*3+310, 7)), INDIRECT(ADDRESS((ROW()-310)*3+309, 7)), INDIRECT(ADDRESS((ROW()-310)*3+308, 7)))</f>
        <v>0.66666666666666663</v>
      </c>
      <c r="U312">
        <f t="shared" ref="U312:U410" ca="1" si="34">AVERAGE(INDIRECT(ADDRESS((ROW()-310)*3+310, 8)), INDIRECT(ADDRESS((ROW()-310)*3+309, 8)), INDIRECT(ADDRESS((ROW()-310)*3+308, 8)))</f>
        <v>42245.333333333336</v>
      </c>
      <c r="V312">
        <f t="shared" ref="V312:V410" ca="1" si="35">AVERAGE(INDIRECT(ADDRESS((ROW()-310)*3+310, 9)), INDIRECT(ADDRESS((ROW()-310)*3+309, 9)), INDIRECT(ADDRESS((ROW()-310)*3+308, 9)))</f>
        <v>10989.666666666666</v>
      </c>
      <c r="W312">
        <f t="shared" ref="W312:W410" ca="1" si="36">AVERAGE(INDIRECT(ADDRESS((ROW()-310)*3+310, 10)), INDIRECT(ADDRESS((ROW()-310)*3+309, 10)), INDIRECT(ADDRESS((ROW()-310)*3+308, 10)))</f>
        <v>9572.3333333333339</v>
      </c>
      <c r="X312">
        <f t="shared" ref="X312:X340" ca="1" si="37">U312+V312</f>
        <v>53235</v>
      </c>
    </row>
    <row r="313" spans="1:24" x14ac:dyDescent="0.3">
      <c r="A313" t="s">
        <v>23</v>
      </c>
      <c r="B313" t="s">
        <v>8</v>
      </c>
      <c r="C313" t="s">
        <v>9</v>
      </c>
      <c r="D313">
        <v>7000</v>
      </c>
      <c r="E313">
        <v>1361225</v>
      </c>
      <c r="F313">
        <v>8</v>
      </c>
      <c r="G313">
        <v>0</v>
      </c>
      <c r="H313">
        <v>51210</v>
      </c>
      <c r="I313">
        <v>35394</v>
      </c>
      <c r="J313">
        <v>32358</v>
      </c>
      <c r="N313" t="str" cm="1">
        <f t="array" aca="1" ref="N313" ca="1">INDIRECT(ADDRESS((ROW()-310)*3+310, 1))</f>
        <v>03c49e5d-7c42-4c3e-b008-7996972de0a4</v>
      </c>
      <c r="O313" t="str" cm="1">
        <f t="array" aca="1" ref="O313" ca="1">INDIRECT(ADDRESS((ROW()-310)*3+310, 2))</f>
        <v>deepseek-r1-250120</v>
      </c>
      <c r="Q313" cm="1">
        <f t="array" aca="1" ref="Q313" ca="1">INDIRECT(ADDRESS((ROW()-310)*3+310, 4))</f>
        <v>23000</v>
      </c>
      <c r="R313">
        <f t="shared" ca="1" si="31"/>
        <v>444265.66666666669</v>
      </c>
      <c r="S313">
        <f t="shared" ca="1" si="32"/>
        <v>3</v>
      </c>
      <c r="T313">
        <f t="shared" ca="1" si="33"/>
        <v>0</v>
      </c>
      <c r="U313">
        <f t="shared" ca="1" si="34"/>
        <v>39091</v>
      </c>
      <c r="V313">
        <f t="shared" ca="1" si="35"/>
        <v>11555.333333333334</v>
      </c>
      <c r="W313">
        <f t="shared" ca="1" si="36"/>
        <v>10195</v>
      </c>
      <c r="X313">
        <f t="shared" ca="1" si="37"/>
        <v>50646.333333333336</v>
      </c>
    </row>
    <row r="314" spans="1:24" x14ac:dyDescent="0.3">
      <c r="A314" t="s">
        <v>23</v>
      </c>
      <c r="B314" t="s">
        <v>8</v>
      </c>
      <c r="C314" t="s">
        <v>9</v>
      </c>
      <c r="D314">
        <v>15000</v>
      </c>
      <c r="E314">
        <v>198131</v>
      </c>
      <c r="F314">
        <v>4</v>
      </c>
      <c r="G314">
        <v>0</v>
      </c>
      <c r="H314">
        <v>43371</v>
      </c>
      <c r="I314">
        <v>5213</v>
      </c>
      <c r="J314">
        <v>3524</v>
      </c>
      <c r="N314" t="str" cm="1">
        <f t="array" aca="1" ref="N314" ca="1">INDIRECT(ADDRESS((ROW()-310)*3+310, 1))</f>
        <v>03c49e5d-7c42-4c3e-b008-7996972de0a4</v>
      </c>
      <c r="O314" t="str" cm="1">
        <f t="array" aca="1" ref="O314" ca="1">INDIRECT(ADDRESS((ROW()-310)*3+310, 2))</f>
        <v>deepseek-r1-250120</v>
      </c>
      <c r="Q314" cm="1">
        <f t="array" aca="1" ref="Q314" ca="1">INDIRECT(ADDRESS((ROW()-310)*3+310, 4))</f>
        <v>31000</v>
      </c>
      <c r="R314">
        <f t="shared" ca="1" si="31"/>
        <v>137033.33333333334</v>
      </c>
      <c r="S314">
        <f t="shared" ca="1" si="32"/>
        <v>2</v>
      </c>
      <c r="T314">
        <f t="shared" ca="1" si="33"/>
        <v>0.33333333333333331</v>
      </c>
      <c r="U314">
        <f t="shared" ca="1" si="34"/>
        <v>38198.333333333336</v>
      </c>
      <c r="V314">
        <f t="shared" ca="1" si="35"/>
        <v>3296</v>
      </c>
      <c r="W314">
        <f t="shared" ca="1" si="36"/>
        <v>2661.6666666666665</v>
      </c>
      <c r="X314">
        <f t="shared" ca="1" si="37"/>
        <v>41494.333333333336</v>
      </c>
    </row>
    <row r="315" spans="1:24" x14ac:dyDescent="0.3">
      <c r="A315" t="s">
        <v>23</v>
      </c>
      <c r="B315" t="s">
        <v>8</v>
      </c>
      <c r="C315" t="s">
        <v>9</v>
      </c>
      <c r="D315">
        <v>15000</v>
      </c>
      <c r="E315">
        <v>556779</v>
      </c>
      <c r="F315">
        <v>4</v>
      </c>
      <c r="G315">
        <v>1</v>
      </c>
      <c r="H315">
        <v>41660</v>
      </c>
      <c r="I315">
        <v>14119</v>
      </c>
      <c r="J315">
        <v>12958</v>
      </c>
      <c r="N315" t="str" cm="1">
        <f t="array" aca="1" ref="N315" ca="1">INDIRECT(ADDRESS((ROW()-310)*3+310, 1))</f>
        <v>03c49e5d-7c42-4c3e-b008-7996972de0a4</v>
      </c>
      <c r="O315" t="str" cm="1">
        <f t="array" aca="1" ref="O315" ca="1">INDIRECT(ADDRESS((ROW()-310)*3+310, 2))</f>
        <v>deepseek-r1-250120</v>
      </c>
      <c r="Q315" cm="1">
        <f t="array" aca="1" ref="Q315" ca="1">INDIRECT(ADDRESS((ROW()-310)*3+310, 4))</f>
        <v>39000</v>
      </c>
      <c r="R315">
        <f t="shared" ca="1" si="31"/>
        <v>383628.33333333331</v>
      </c>
      <c r="S315">
        <f t="shared" ca="1" si="32"/>
        <v>2</v>
      </c>
      <c r="T315">
        <f t="shared" ca="1" si="33"/>
        <v>0.33333333333333331</v>
      </c>
      <c r="U315">
        <f t="shared" ca="1" si="34"/>
        <v>37471.666666666664</v>
      </c>
      <c r="V315">
        <f t="shared" ca="1" si="35"/>
        <v>9999.3333333333339</v>
      </c>
      <c r="W315">
        <f t="shared" ca="1" si="36"/>
        <v>9603.6666666666661</v>
      </c>
      <c r="X315">
        <f t="shared" ca="1" si="37"/>
        <v>47471</v>
      </c>
    </row>
    <row r="316" spans="1:24" x14ac:dyDescent="0.3">
      <c r="A316" t="s">
        <v>23</v>
      </c>
      <c r="B316" t="s">
        <v>8</v>
      </c>
      <c r="C316" t="s">
        <v>9</v>
      </c>
      <c r="D316">
        <v>15000</v>
      </c>
      <c r="E316">
        <v>520313</v>
      </c>
      <c r="F316">
        <v>4</v>
      </c>
      <c r="G316">
        <v>1</v>
      </c>
      <c r="H316">
        <v>41705</v>
      </c>
      <c r="I316">
        <v>13637</v>
      </c>
      <c r="J316">
        <v>12235</v>
      </c>
      <c r="N316" t="str" cm="1">
        <f t="array" aca="1" ref="N316" ca="1">INDIRECT(ADDRESS((ROW()-310)*3+310, 1))</f>
        <v>03c49e5d-7c42-4c3e-b008-7996972de0a4</v>
      </c>
      <c r="O316" t="str" cm="1">
        <f t="array" aca="1" ref="O316" ca="1">INDIRECT(ADDRESS((ROW()-310)*3+310, 2))</f>
        <v>deepseek-v3-241226</v>
      </c>
      <c r="Q316" cm="1">
        <f t="array" aca="1" ref="Q316" ca="1">INDIRECT(ADDRESS((ROW()-310)*3+310, 4))</f>
        <v>7000</v>
      </c>
      <c r="R316">
        <f t="shared" ca="1" si="31"/>
        <v>106238</v>
      </c>
      <c r="S316">
        <f t="shared" ca="1" si="32"/>
        <v>8</v>
      </c>
      <c r="T316">
        <f t="shared" ca="1" si="33"/>
        <v>0</v>
      </c>
      <c r="U316">
        <f t="shared" ca="1" si="34"/>
        <v>49445.333333333336</v>
      </c>
      <c r="V316">
        <f t="shared" ca="1" si="35"/>
        <v>2528.6666666666665</v>
      </c>
      <c r="W316">
        <f t="shared" ca="1" si="36"/>
        <v>0</v>
      </c>
      <c r="X316">
        <f t="shared" ca="1" si="37"/>
        <v>51974</v>
      </c>
    </row>
    <row r="317" spans="1:24" x14ac:dyDescent="0.3">
      <c r="A317" t="s">
        <v>23</v>
      </c>
      <c r="B317" t="s">
        <v>8</v>
      </c>
      <c r="C317" t="s">
        <v>9</v>
      </c>
      <c r="D317">
        <v>23000</v>
      </c>
      <c r="E317">
        <v>627365</v>
      </c>
      <c r="F317">
        <v>3</v>
      </c>
      <c r="G317">
        <v>0</v>
      </c>
      <c r="H317">
        <v>38832</v>
      </c>
      <c r="I317">
        <v>15613</v>
      </c>
      <c r="J317">
        <v>14992</v>
      </c>
      <c r="N317" t="str" cm="1">
        <f t="array" aca="1" ref="N317" ca="1">INDIRECT(ADDRESS((ROW()-310)*3+310, 1))</f>
        <v>03c49e5d-7c42-4c3e-b008-7996972de0a4</v>
      </c>
      <c r="O317" t="str" cm="1">
        <f t="array" aca="1" ref="O317" ca="1">INDIRECT(ADDRESS((ROW()-310)*3+310, 2))</f>
        <v>deepseek-v3-241226</v>
      </c>
      <c r="Q317" cm="1">
        <f t="array" aca="1" ref="Q317" ca="1">INDIRECT(ADDRESS((ROW()-310)*3+310, 4))</f>
        <v>15000</v>
      </c>
      <c r="R317">
        <f t="shared" ca="1" si="31"/>
        <v>58400.666666666664</v>
      </c>
      <c r="S317">
        <f t="shared" ca="1" si="32"/>
        <v>4</v>
      </c>
      <c r="T317">
        <f t="shared" ca="1" si="33"/>
        <v>0</v>
      </c>
      <c r="U317">
        <f t="shared" ca="1" si="34"/>
        <v>42021</v>
      </c>
      <c r="V317">
        <f t="shared" ca="1" si="35"/>
        <v>1326.6666666666667</v>
      </c>
      <c r="W317">
        <f t="shared" ca="1" si="36"/>
        <v>0</v>
      </c>
      <c r="X317">
        <f t="shared" ca="1" si="37"/>
        <v>43347.666666666664</v>
      </c>
    </row>
    <row r="318" spans="1:24" x14ac:dyDescent="0.3">
      <c r="A318" t="s">
        <v>23</v>
      </c>
      <c r="B318" t="s">
        <v>8</v>
      </c>
      <c r="C318" t="s">
        <v>9</v>
      </c>
      <c r="D318">
        <v>23000</v>
      </c>
      <c r="E318">
        <v>211273</v>
      </c>
      <c r="F318">
        <v>3</v>
      </c>
      <c r="G318">
        <v>0</v>
      </c>
      <c r="H318">
        <v>39516</v>
      </c>
      <c r="I318">
        <v>5641</v>
      </c>
      <c r="J318">
        <v>3678</v>
      </c>
      <c r="N318" t="str" cm="1">
        <f t="array" aca="1" ref="N318" ca="1">INDIRECT(ADDRESS((ROW()-310)*3+310, 1))</f>
        <v>03c49e5d-7c42-4c3e-b008-7996972de0a4</v>
      </c>
      <c r="O318" t="str" cm="1">
        <f t="array" aca="1" ref="O318" ca="1">INDIRECT(ADDRESS((ROW()-310)*3+310, 2))</f>
        <v>deepseek-v3-241226</v>
      </c>
      <c r="Q318" cm="1">
        <f t="array" aca="1" ref="Q318" ca="1">INDIRECT(ADDRESS((ROW()-310)*3+310, 4))</f>
        <v>23000</v>
      </c>
      <c r="R318">
        <f t="shared" ca="1" si="31"/>
        <v>65369.333333333336</v>
      </c>
      <c r="S318">
        <f t="shared" ca="1" si="32"/>
        <v>3</v>
      </c>
      <c r="T318">
        <f t="shared" ca="1" si="33"/>
        <v>0</v>
      </c>
      <c r="U318">
        <f t="shared" ca="1" si="34"/>
        <v>39281</v>
      </c>
      <c r="V318">
        <f t="shared" ca="1" si="35"/>
        <v>1519.6666666666667</v>
      </c>
      <c r="W318">
        <f t="shared" ca="1" si="36"/>
        <v>0</v>
      </c>
      <c r="X318">
        <f t="shared" ca="1" si="37"/>
        <v>40800.666666666664</v>
      </c>
    </row>
    <row r="319" spans="1:24" x14ac:dyDescent="0.3">
      <c r="A319" t="s">
        <v>23</v>
      </c>
      <c r="B319" t="s">
        <v>8</v>
      </c>
      <c r="C319" t="s">
        <v>9</v>
      </c>
      <c r="D319">
        <v>23000</v>
      </c>
      <c r="E319">
        <v>494159</v>
      </c>
      <c r="F319">
        <v>3</v>
      </c>
      <c r="G319">
        <v>0</v>
      </c>
      <c r="H319">
        <v>38925</v>
      </c>
      <c r="I319">
        <v>13412</v>
      </c>
      <c r="J319">
        <v>11915</v>
      </c>
      <c r="N319" t="str" cm="1">
        <f t="array" aca="1" ref="N319" ca="1">INDIRECT(ADDRESS((ROW()-310)*3+310, 1))</f>
        <v>03c49e5d-7c42-4c3e-b008-7996972de0a4</v>
      </c>
      <c r="O319" t="str" cm="1">
        <f t="array" aca="1" ref="O319" ca="1">INDIRECT(ADDRESS((ROW()-310)*3+310, 2))</f>
        <v>deepseek-v3-241226</v>
      </c>
      <c r="Q319" cm="1">
        <f t="array" aca="1" ref="Q319" ca="1">INDIRECT(ADDRESS((ROW()-310)*3+310, 4))</f>
        <v>31000</v>
      </c>
      <c r="R319">
        <f t="shared" ca="1" si="31"/>
        <v>33802</v>
      </c>
      <c r="S319">
        <f t="shared" ca="1" si="32"/>
        <v>2</v>
      </c>
      <c r="T319">
        <f t="shared" ca="1" si="33"/>
        <v>0</v>
      </c>
      <c r="U319">
        <f t="shared" ca="1" si="34"/>
        <v>38291</v>
      </c>
      <c r="V319">
        <f t="shared" ca="1" si="35"/>
        <v>702.66666666666663</v>
      </c>
      <c r="W319">
        <f t="shared" ca="1" si="36"/>
        <v>0</v>
      </c>
      <c r="X319">
        <f t="shared" ca="1" si="37"/>
        <v>38993.666666666664</v>
      </c>
    </row>
    <row r="320" spans="1:24" x14ac:dyDescent="0.3">
      <c r="A320" t="s">
        <v>23</v>
      </c>
      <c r="B320" t="s">
        <v>8</v>
      </c>
      <c r="C320" t="s">
        <v>9</v>
      </c>
      <c r="D320">
        <v>31000</v>
      </c>
      <c r="E320">
        <v>147563</v>
      </c>
      <c r="F320">
        <v>2</v>
      </c>
      <c r="G320">
        <v>0</v>
      </c>
      <c r="H320">
        <v>38344</v>
      </c>
      <c r="I320">
        <v>3777</v>
      </c>
      <c r="J320">
        <v>2917</v>
      </c>
      <c r="N320" t="str" cm="1">
        <f t="array" aca="1" ref="N320" ca="1">INDIRECT(ADDRESS((ROW()-310)*3+310, 1))</f>
        <v>03c49e5d-7c42-4c3e-b008-7996972de0a4</v>
      </c>
      <c r="O320" t="str" cm="1">
        <f t="array" aca="1" ref="O320" ca="1">INDIRECT(ADDRESS((ROW()-310)*3+310, 2))</f>
        <v>deepseek-v3-241226</v>
      </c>
      <c r="Q320" cm="1">
        <f t="array" aca="1" ref="Q320" ca="1">INDIRECT(ADDRESS((ROW()-310)*3+310, 4))</f>
        <v>39000</v>
      </c>
      <c r="R320">
        <f t="shared" ca="1" si="31"/>
        <v>22523.666666666668</v>
      </c>
      <c r="S320">
        <f t="shared" ca="1" si="32"/>
        <v>2</v>
      </c>
      <c r="T320">
        <f t="shared" ca="1" si="33"/>
        <v>0</v>
      </c>
      <c r="U320">
        <f t="shared" ca="1" si="34"/>
        <v>37419</v>
      </c>
      <c r="V320">
        <f t="shared" ca="1" si="35"/>
        <v>461</v>
      </c>
      <c r="W320">
        <f t="shared" ca="1" si="36"/>
        <v>0</v>
      </c>
      <c r="X320">
        <f t="shared" ca="1" si="37"/>
        <v>37880</v>
      </c>
    </row>
    <row r="321" spans="1:24" x14ac:dyDescent="0.3">
      <c r="A321" t="s">
        <v>23</v>
      </c>
      <c r="B321" t="s">
        <v>8</v>
      </c>
      <c r="C321" t="s">
        <v>9</v>
      </c>
      <c r="D321">
        <v>31000</v>
      </c>
      <c r="E321">
        <v>107497</v>
      </c>
      <c r="F321">
        <v>2</v>
      </c>
      <c r="G321">
        <v>1</v>
      </c>
      <c r="H321">
        <v>38130</v>
      </c>
      <c r="I321">
        <v>2519</v>
      </c>
      <c r="J321">
        <v>2048</v>
      </c>
      <c r="N321" t="str" cm="1">
        <f t="array" aca="1" ref="N321" ca="1">INDIRECT(ADDRESS((ROW()-310)*3+310, 1))</f>
        <v>0c5bb896-8006-4554-9bed-de3826678257</v>
      </c>
      <c r="O321" t="str" cm="1">
        <f t="array" aca="1" ref="O321" ca="1">INDIRECT(ADDRESS((ROW()-310)*3+310, 2))</f>
        <v>deepseek-r1-250120</v>
      </c>
      <c r="Q321" cm="1">
        <f t="array" aca="1" ref="Q321" ca="1">INDIRECT(ADDRESS((ROW()-310)*3+310, 4))</f>
        <v>7000</v>
      </c>
      <c r="R321">
        <f t="shared" ca="1" si="31"/>
        <v>886132.33333333337</v>
      </c>
      <c r="S321">
        <f t="shared" ca="1" si="32"/>
        <v>6</v>
      </c>
      <c r="T321">
        <f t="shared" ca="1" si="33"/>
        <v>0</v>
      </c>
      <c r="U321">
        <f t="shared" ca="1" si="34"/>
        <v>36871.666666666664</v>
      </c>
      <c r="V321">
        <f t="shared" ca="1" si="35"/>
        <v>23142.333333333332</v>
      </c>
      <c r="W321">
        <f t="shared" ca="1" si="36"/>
        <v>20783.666666666668</v>
      </c>
      <c r="X321">
        <f t="shared" ca="1" si="37"/>
        <v>60014</v>
      </c>
    </row>
    <row r="322" spans="1:24" x14ac:dyDescent="0.3">
      <c r="A322" t="s">
        <v>23</v>
      </c>
      <c r="B322" t="s">
        <v>8</v>
      </c>
      <c r="C322" t="s">
        <v>9</v>
      </c>
      <c r="D322">
        <v>31000</v>
      </c>
      <c r="E322">
        <v>156040</v>
      </c>
      <c r="F322">
        <v>2</v>
      </c>
      <c r="G322">
        <v>0</v>
      </c>
      <c r="H322">
        <v>38121</v>
      </c>
      <c r="I322">
        <v>3592</v>
      </c>
      <c r="J322">
        <v>3020</v>
      </c>
      <c r="N322" t="str" cm="1">
        <f t="array" aca="1" ref="N322" ca="1">INDIRECT(ADDRESS((ROW()-310)*3+310, 1))</f>
        <v>0c5bb896-8006-4554-9bed-de3826678257</v>
      </c>
      <c r="O322" t="str" cm="1">
        <f t="array" aca="1" ref="O322" ca="1">INDIRECT(ADDRESS((ROW()-310)*3+310, 2))</f>
        <v>deepseek-r1-250120</v>
      </c>
      <c r="Q322" cm="1">
        <f t="array" aca="1" ref="Q322" ca="1">INDIRECT(ADDRESS((ROW()-310)*3+310, 4))</f>
        <v>15000</v>
      </c>
      <c r="R322">
        <f t="shared" ca="1" si="31"/>
        <v>546311</v>
      </c>
      <c r="S322">
        <f t="shared" ca="1" si="32"/>
        <v>3</v>
      </c>
      <c r="T322">
        <f t="shared" ca="1" si="33"/>
        <v>0.33333333333333331</v>
      </c>
      <c r="U322">
        <f t="shared" ca="1" si="34"/>
        <v>29481.666666666668</v>
      </c>
      <c r="V322">
        <f t="shared" ca="1" si="35"/>
        <v>14016</v>
      </c>
      <c r="W322">
        <f t="shared" ca="1" si="36"/>
        <v>12866.666666666666</v>
      </c>
      <c r="X322">
        <f t="shared" ca="1" si="37"/>
        <v>43497.666666666672</v>
      </c>
    </row>
    <row r="323" spans="1:24" x14ac:dyDescent="0.3">
      <c r="A323" t="s">
        <v>23</v>
      </c>
      <c r="B323" t="s">
        <v>8</v>
      </c>
      <c r="C323" t="s">
        <v>9</v>
      </c>
      <c r="D323">
        <v>39000</v>
      </c>
      <c r="E323">
        <v>520953</v>
      </c>
      <c r="F323">
        <v>2</v>
      </c>
      <c r="G323">
        <v>1</v>
      </c>
      <c r="H323">
        <v>37488</v>
      </c>
      <c r="I323">
        <v>13284</v>
      </c>
      <c r="J323">
        <v>12808</v>
      </c>
      <c r="N323" t="str" cm="1">
        <f t="array" aca="1" ref="N323" ca="1">INDIRECT(ADDRESS((ROW()-310)*3+310, 1))</f>
        <v>0c5bb896-8006-4554-9bed-de3826678257</v>
      </c>
      <c r="O323" t="str" cm="1">
        <f t="array" aca="1" ref="O323" ca="1">INDIRECT(ADDRESS((ROW()-310)*3+310, 2))</f>
        <v>deepseek-r1-250120</v>
      </c>
      <c r="Q323" cm="1">
        <f t="array" aca="1" ref="Q323" ca="1">INDIRECT(ADDRESS((ROW()-310)*3+310, 4))</f>
        <v>23000</v>
      </c>
      <c r="R323">
        <f t="shared" ca="1" si="31"/>
        <v>318904.66666666669</v>
      </c>
      <c r="S323">
        <f t="shared" ca="1" si="32"/>
        <v>2</v>
      </c>
      <c r="T323">
        <f t="shared" ca="1" si="33"/>
        <v>0.66666666666666663</v>
      </c>
      <c r="U323">
        <f t="shared" ca="1" si="34"/>
        <v>32009.666666666668</v>
      </c>
      <c r="V323">
        <f t="shared" ca="1" si="35"/>
        <v>8042</v>
      </c>
      <c r="W323">
        <f t="shared" ca="1" si="36"/>
        <v>7314</v>
      </c>
      <c r="X323">
        <f t="shared" ca="1" si="37"/>
        <v>40051.666666666672</v>
      </c>
    </row>
    <row r="324" spans="1:24" x14ac:dyDescent="0.3">
      <c r="A324" t="s">
        <v>23</v>
      </c>
      <c r="B324" t="s">
        <v>8</v>
      </c>
      <c r="C324" t="s">
        <v>9</v>
      </c>
      <c r="D324">
        <v>39000</v>
      </c>
      <c r="E324">
        <v>162018</v>
      </c>
      <c r="F324">
        <v>2</v>
      </c>
      <c r="G324">
        <v>0</v>
      </c>
      <c r="H324">
        <v>37475</v>
      </c>
      <c r="I324">
        <v>3978</v>
      </c>
      <c r="J324">
        <v>3524</v>
      </c>
      <c r="N324" t="str" cm="1">
        <f t="array" aca="1" ref="N324" ca="1">INDIRECT(ADDRESS((ROW()-310)*3+310, 1))</f>
        <v>0c5bb896-8006-4554-9bed-de3826678257</v>
      </c>
      <c r="O324" t="str" cm="1">
        <f t="array" aca="1" ref="O324" ca="1">INDIRECT(ADDRESS((ROW()-310)*3+310, 2))</f>
        <v>deepseek-r1-250120</v>
      </c>
      <c r="Q324" cm="1">
        <f t="array" aca="1" ref="Q324" ca="1">INDIRECT(ADDRESS((ROW()-310)*3+310, 4))</f>
        <v>31000</v>
      </c>
      <c r="R324">
        <f t="shared" ca="1" si="31"/>
        <v>357641</v>
      </c>
      <c r="S324">
        <f t="shared" ca="1" si="32"/>
        <v>2</v>
      </c>
      <c r="T324">
        <f t="shared" ca="1" si="33"/>
        <v>1</v>
      </c>
      <c r="U324">
        <f t="shared" ca="1" si="34"/>
        <v>26491.333333333332</v>
      </c>
      <c r="V324">
        <f t="shared" ca="1" si="35"/>
        <v>9135.6666666666661</v>
      </c>
      <c r="W324">
        <f t="shared" ca="1" si="36"/>
        <v>8492.6666666666661</v>
      </c>
      <c r="X324">
        <f t="shared" ca="1" si="37"/>
        <v>35627</v>
      </c>
    </row>
    <row r="325" spans="1:24" x14ac:dyDescent="0.3">
      <c r="A325" t="s">
        <v>23</v>
      </c>
      <c r="B325" t="s">
        <v>8</v>
      </c>
      <c r="C325" t="s">
        <v>9</v>
      </c>
      <c r="D325">
        <v>39000</v>
      </c>
      <c r="E325">
        <v>467914</v>
      </c>
      <c r="F325">
        <v>2</v>
      </c>
      <c r="G325">
        <v>0</v>
      </c>
      <c r="H325">
        <v>37452</v>
      </c>
      <c r="I325">
        <v>12736</v>
      </c>
      <c r="J325">
        <v>12479</v>
      </c>
      <c r="N325" t="str" cm="1">
        <f t="array" aca="1" ref="N325" ca="1">INDIRECT(ADDRESS((ROW()-310)*3+310, 1))</f>
        <v>0c5bb896-8006-4554-9bed-de3826678257</v>
      </c>
      <c r="O325" t="str" cm="1">
        <f t="array" aca="1" ref="O325" ca="1">INDIRECT(ADDRESS((ROW()-310)*3+310, 2))</f>
        <v>deepseek-r1-250120</v>
      </c>
      <c r="Q325" cm="1">
        <f t="array" aca="1" ref="Q325" ca="1">INDIRECT(ADDRESS((ROW()-310)*3+310, 4))</f>
        <v>39000</v>
      </c>
      <c r="R325">
        <f t="shared" ca="1" si="31"/>
        <v>282972</v>
      </c>
      <c r="S325">
        <f t="shared" ca="1" si="32"/>
        <v>2</v>
      </c>
      <c r="T325">
        <f t="shared" ca="1" si="33"/>
        <v>0.33333333333333331</v>
      </c>
      <c r="U325">
        <f t="shared" ca="1" si="34"/>
        <v>30248</v>
      </c>
      <c r="V325">
        <f t="shared" ca="1" si="35"/>
        <v>7449.666666666667</v>
      </c>
      <c r="W325">
        <f t="shared" ca="1" si="36"/>
        <v>7047.666666666667</v>
      </c>
      <c r="X325">
        <f t="shared" ca="1" si="37"/>
        <v>37697.666666666664</v>
      </c>
    </row>
    <row r="326" spans="1:24" x14ac:dyDescent="0.3">
      <c r="A326" t="s">
        <v>23</v>
      </c>
      <c r="B326" t="s">
        <v>10</v>
      </c>
      <c r="C326" t="s">
        <v>9</v>
      </c>
      <c r="D326">
        <v>7000</v>
      </c>
      <c r="E326">
        <v>239539</v>
      </c>
      <c r="F326">
        <v>8</v>
      </c>
      <c r="G326">
        <v>0</v>
      </c>
      <c r="H326">
        <v>52300</v>
      </c>
      <c r="I326">
        <v>5851</v>
      </c>
      <c r="J326">
        <v>0</v>
      </c>
      <c r="N326" t="str" cm="1">
        <f t="array" aca="1" ref="N326" ca="1">INDIRECT(ADDRESS((ROW()-310)*3+310, 1))</f>
        <v>0c5bb896-8006-4554-9bed-de3826678257</v>
      </c>
      <c r="O326" t="str" cm="1">
        <f t="array" aca="1" ref="O326" ca="1">INDIRECT(ADDRESS((ROW()-310)*3+310, 2))</f>
        <v>deepseek-v3-241226</v>
      </c>
      <c r="Q326" cm="1">
        <f t="array" aca="1" ref="Q326" ca="1">INDIRECT(ADDRESS((ROW()-310)*3+310, 4))</f>
        <v>7000</v>
      </c>
      <c r="R326">
        <f t="shared" ca="1" si="31"/>
        <v>74359.666666666672</v>
      </c>
      <c r="S326">
        <f t="shared" ca="1" si="32"/>
        <v>6</v>
      </c>
      <c r="T326">
        <f t="shared" ca="1" si="33"/>
        <v>0</v>
      </c>
      <c r="U326">
        <f t="shared" ca="1" si="34"/>
        <v>36428.333333333336</v>
      </c>
      <c r="V326">
        <f t="shared" ca="1" si="35"/>
        <v>1859.3333333333333</v>
      </c>
      <c r="W326">
        <f t="shared" ca="1" si="36"/>
        <v>0</v>
      </c>
      <c r="X326">
        <f t="shared" ca="1" si="37"/>
        <v>38287.666666666672</v>
      </c>
    </row>
    <row r="327" spans="1:24" x14ac:dyDescent="0.3">
      <c r="A327" t="s">
        <v>23</v>
      </c>
      <c r="B327" t="s">
        <v>10</v>
      </c>
      <c r="C327" t="s">
        <v>9</v>
      </c>
      <c r="D327">
        <v>7000</v>
      </c>
      <c r="E327">
        <v>40929</v>
      </c>
      <c r="F327">
        <v>8</v>
      </c>
      <c r="G327">
        <v>0</v>
      </c>
      <c r="H327">
        <v>48038</v>
      </c>
      <c r="I327">
        <v>892</v>
      </c>
      <c r="J327">
        <v>0</v>
      </c>
      <c r="N327" t="str" cm="1">
        <f t="array" aca="1" ref="N327" ca="1">INDIRECT(ADDRESS((ROW()-310)*3+310, 1))</f>
        <v>0c5bb896-8006-4554-9bed-de3826678257</v>
      </c>
      <c r="O327" t="str" cm="1">
        <f t="array" aca="1" ref="O327" ca="1">INDIRECT(ADDRESS((ROW()-310)*3+310, 2))</f>
        <v>deepseek-v3-241226</v>
      </c>
      <c r="Q327" cm="1">
        <f t="array" aca="1" ref="Q327" ca="1">INDIRECT(ADDRESS((ROW()-310)*3+310, 4))</f>
        <v>15000</v>
      </c>
      <c r="R327">
        <f t="shared" ca="1" si="31"/>
        <v>18897</v>
      </c>
      <c r="S327">
        <f t="shared" ca="1" si="32"/>
        <v>3</v>
      </c>
      <c r="T327">
        <f t="shared" ca="1" si="33"/>
        <v>0</v>
      </c>
      <c r="U327">
        <f t="shared" ca="1" si="34"/>
        <v>29103.333333333332</v>
      </c>
      <c r="V327">
        <f t="shared" ca="1" si="35"/>
        <v>387.66666666666669</v>
      </c>
      <c r="W327">
        <f t="shared" ca="1" si="36"/>
        <v>0</v>
      </c>
      <c r="X327">
        <f t="shared" ca="1" si="37"/>
        <v>29491</v>
      </c>
    </row>
    <row r="328" spans="1:24" x14ac:dyDescent="0.3">
      <c r="A328" t="s">
        <v>23</v>
      </c>
      <c r="B328" t="s">
        <v>10</v>
      </c>
      <c r="C328" t="s">
        <v>9</v>
      </c>
      <c r="D328">
        <v>7000</v>
      </c>
      <c r="E328">
        <v>38246</v>
      </c>
      <c r="F328">
        <v>8</v>
      </c>
      <c r="G328">
        <v>0</v>
      </c>
      <c r="H328">
        <v>47998</v>
      </c>
      <c r="I328">
        <v>843</v>
      </c>
      <c r="J328">
        <v>0</v>
      </c>
      <c r="N328" t="str" cm="1">
        <f t="array" aca="1" ref="N328" ca="1">INDIRECT(ADDRESS((ROW()-310)*3+310, 1))</f>
        <v>0c5bb896-8006-4554-9bed-de3826678257</v>
      </c>
      <c r="O328" t="str" cm="1">
        <f t="array" aca="1" ref="O328" ca="1">INDIRECT(ADDRESS((ROW()-310)*3+310, 2))</f>
        <v>deepseek-v3-241226</v>
      </c>
      <c r="Q328" cm="1">
        <f t="array" aca="1" ref="Q328" ca="1">INDIRECT(ADDRESS((ROW()-310)*3+310, 4))</f>
        <v>23000</v>
      </c>
      <c r="R328">
        <f t="shared" ca="1" si="31"/>
        <v>33892.333333333336</v>
      </c>
      <c r="S328">
        <f t="shared" ca="1" si="32"/>
        <v>2</v>
      </c>
      <c r="T328">
        <f t="shared" ca="1" si="33"/>
        <v>0</v>
      </c>
      <c r="U328">
        <f t="shared" ca="1" si="34"/>
        <v>31885.333333333332</v>
      </c>
      <c r="V328">
        <f t="shared" ca="1" si="35"/>
        <v>745.66666666666663</v>
      </c>
      <c r="W328">
        <f t="shared" ca="1" si="36"/>
        <v>0</v>
      </c>
      <c r="X328">
        <f t="shared" ca="1" si="37"/>
        <v>32631</v>
      </c>
    </row>
    <row r="329" spans="1:24" x14ac:dyDescent="0.3">
      <c r="A329" t="s">
        <v>23</v>
      </c>
      <c r="B329" t="s">
        <v>10</v>
      </c>
      <c r="C329" t="s">
        <v>9</v>
      </c>
      <c r="D329">
        <v>15000</v>
      </c>
      <c r="E329">
        <v>128689</v>
      </c>
      <c r="F329">
        <v>4</v>
      </c>
      <c r="G329">
        <v>0</v>
      </c>
      <c r="H329">
        <v>43203</v>
      </c>
      <c r="I329">
        <v>3043</v>
      </c>
      <c r="J329">
        <v>0</v>
      </c>
      <c r="N329" t="str" cm="1">
        <f t="array" aca="1" ref="N329" ca="1">INDIRECT(ADDRESS((ROW()-310)*3+310, 1))</f>
        <v>0c5bb896-8006-4554-9bed-de3826678257</v>
      </c>
      <c r="O329" t="str" cm="1">
        <f t="array" aca="1" ref="O329" ca="1">INDIRECT(ADDRESS((ROW()-310)*3+310, 2))</f>
        <v>deepseek-v3-241226</v>
      </c>
      <c r="Q329" cm="1">
        <f t="array" aca="1" ref="Q329" ca="1">INDIRECT(ADDRESS((ROW()-310)*3+310, 4))</f>
        <v>31000</v>
      </c>
      <c r="R329">
        <f t="shared" ca="1" si="31"/>
        <v>37828</v>
      </c>
      <c r="S329">
        <f t="shared" ca="1" si="32"/>
        <v>2</v>
      </c>
      <c r="T329">
        <f t="shared" ca="1" si="33"/>
        <v>0</v>
      </c>
      <c r="U329">
        <f t="shared" ca="1" si="34"/>
        <v>26763</v>
      </c>
      <c r="V329">
        <f t="shared" ca="1" si="35"/>
        <v>895.66666666666663</v>
      </c>
      <c r="W329">
        <f t="shared" ca="1" si="36"/>
        <v>0</v>
      </c>
      <c r="X329">
        <f t="shared" ca="1" si="37"/>
        <v>27658.666666666668</v>
      </c>
    </row>
    <row r="330" spans="1:24" x14ac:dyDescent="0.3">
      <c r="A330" t="s">
        <v>23</v>
      </c>
      <c r="B330" t="s">
        <v>10</v>
      </c>
      <c r="C330" t="s">
        <v>9</v>
      </c>
      <c r="D330">
        <v>15000</v>
      </c>
      <c r="E330">
        <v>23961</v>
      </c>
      <c r="F330">
        <v>4</v>
      </c>
      <c r="G330">
        <v>0</v>
      </c>
      <c r="H330">
        <v>41418</v>
      </c>
      <c r="I330">
        <v>459</v>
      </c>
      <c r="J330">
        <v>0</v>
      </c>
      <c r="N330" t="str" cm="1">
        <f t="array" aca="1" ref="N330" ca="1">INDIRECT(ADDRESS((ROW()-310)*3+310, 1))</f>
        <v>0c5bb896-8006-4554-9bed-de3826678257</v>
      </c>
      <c r="O330" t="str" cm="1">
        <f t="array" aca="1" ref="O330" ca="1">INDIRECT(ADDRESS((ROW()-310)*3+310, 2))</f>
        <v>deepseek-v3-241226</v>
      </c>
      <c r="Q330" cm="1">
        <f t="array" aca="1" ref="Q330" ca="1">INDIRECT(ADDRESS((ROW()-310)*3+310, 4))</f>
        <v>39000</v>
      </c>
      <c r="R330">
        <f t="shared" ca="1" si="31"/>
        <v>11695.333333333334</v>
      </c>
      <c r="S330">
        <f t="shared" ca="1" si="32"/>
        <v>2</v>
      </c>
      <c r="T330">
        <f t="shared" ca="1" si="33"/>
        <v>0</v>
      </c>
      <c r="U330">
        <f t="shared" ca="1" si="34"/>
        <v>30154</v>
      </c>
      <c r="V330">
        <f t="shared" ca="1" si="35"/>
        <v>195</v>
      </c>
      <c r="W330">
        <f t="shared" ca="1" si="36"/>
        <v>0</v>
      </c>
      <c r="X330">
        <f t="shared" ca="1" si="37"/>
        <v>30349</v>
      </c>
    </row>
    <row r="331" spans="1:24" x14ac:dyDescent="0.3">
      <c r="A331" t="s">
        <v>23</v>
      </c>
      <c r="B331" t="s">
        <v>10</v>
      </c>
      <c r="C331" t="s">
        <v>9</v>
      </c>
      <c r="D331">
        <v>15000</v>
      </c>
      <c r="E331">
        <v>22552</v>
      </c>
      <c r="F331">
        <v>4</v>
      </c>
      <c r="G331">
        <v>0</v>
      </c>
      <c r="H331">
        <v>41442</v>
      </c>
      <c r="I331">
        <v>478</v>
      </c>
      <c r="J331">
        <v>0</v>
      </c>
      <c r="N331" t="str" cm="1">
        <f t="array" aca="1" ref="N331" ca="1">INDIRECT(ADDRESS((ROW()-310)*3+310, 1))</f>
        <v>2205ad14-4ae1-45f2-8b71-d0c32395ba31</v>
      </c>
      <c r="O331" t="str" cm="1">
        <f t="array" aca="1" ref="O331" ca="1">INDIRECT(ADDRESS((ROW()-310)*3+310, 2))</f>
        <v>deepseek-r1-250120</v>
      </c>
      <c r="Q331" cm="1">
        <f t="array" aca="1" ref="Q331" ca="1">INDIRECT(ADDRESS((ROW()-310)*3+310, 4))</f>
        <v>7000</v>
      </c>
      <c r="R331">
        <f t="shared" ca="1" si="31"/>
        <v>950800.33333333337</v>
      </c>
      <c r="S331">
        <f t="shared" ca="1" si="32"/>
        <v>5</v>
      </c>
      <c r="T331">
        <f t="shared" ca="1" si="33"/>
        <v>0</v>
      </c>
      <c r="U331">
        <f t="shared" ca="1" si="34"/>
        <v>31574.333333333332</v>
      </c>
      <c r="V331">
        <f t="shared" ca="1" si="35"/>
        <v>24898.333333333332</v>
      </c>
      <c r="W331">
        <f t="shared" ca="1" si="36"/>
        <v>21881</v>
      </c>
      <c r="X331">
        <f t="shared" ca="1" si="37"/>
        <v>56472.666666666664</v>
      </c>
    </row>
    <row r="332" spans="1:24" x14ac:dyDescent="0.3">
      <c r="A332" t="s">
        <v>23</v>
      </c>
      <c r="B332" t="s">
        <v>10</v>
      </c>
      <c r="C332" t="s">
        <v>9</v>
      </c>
      <c r="D332">
        <v>23000</v>
      </c>
      <c r="E332">
        <v>71726</v>
      </c>
      <c r="F332">
        <v>3</v>
      </c>
      <c r="G332">
        <v>0</v>
      </c>
      <c r="H332">
        <v>39245</v>
      </c>
      <c r="I332">
        <v>1659</v>
      </c>
      <c r="J332">
        <v>0</v>
      </c>
      <c r="N332" t="str" cm="1">
        <f t="array" aca="1" ref="N332" ca="1">INDIRECT(ADDRESS((ROW()-310)*3+310, 1))</f>
        <v>2205ad14-4ae1-45f2-8b71-d0c32395ba31</v>
      </c>
      <c r="O332" t="str" cm="1">
        <f t="array" aca="1" ref="O332" ca="1">INDIRECT(ADDRESS((ROW()-310)*3+310, 2))</f>
        <v>deepseek-r1-250120</v>
      </c>
      <c r="Q332" cm="1">
        <f t="array" aca="1" ref="Q332" ca="1">INDIRECT(ADDRESS((ROW()-310)*3+310, 4))</f>
        <v>15000</v>
      </c>
      <c r="R332">
        <f t="shared" ca="1" si="31"/>
        <v>473284.66666666669</v>
      </c>
      <c r="S332">
        <f t="shared" ca="1" si="32"/>
        <v>3</v>
      </c>
      <c r="T332">
        <f t="shared" ca="1" si="33"/>
        <v>0</v>
      </c>
      <c r="U332">
        <f t="shared" ca="1" si="34"/>
        <v>26509</v>
      </c>
      <c r="V332">
        <f t="shared" ca="1" si="35"/>
        <v>12108</v>
      </c>
      <c r="W332">
        <f t="shared" ca="1" si="36"/>
        <v>11036.666666666666</v>
      </c>
      <c r="X332">
        <f t="shared" ca="1" si="37"/>
        <v>38617</v>
      </c>
    </row>
    <row r="333" spans="1:24" x14ac:dyDescent="0.3">
      <c r="A333" t="s">
        <v>23</v>
      </c>
      <c r="B333" t="s">
        <v>10</v>
      </c>
      <c r="C333" t="s">
        <v>9</v>
      </c>
      <c r="D333">
        <v>23000</v>
      </c>
      <c r="E333">
        <v>27983</v>
      </c>
      <c r="F333">
        <v>3</v>
      </c>
      <c r="G333">
        <v>0</v>
      </c>
      <c r="H333">
        <v>38747</v>
      </c>
      <c r="I333">
        <v>559</v>
      </c>
      <c r="J333">
        <v>0</v>
      </c>
      <c r="N333" t="str" cm="1">
        <f t="array" aca="1" ref="N333" ca="1">INDIRECT(ADDRESS((ROW()-310)*3+310, 1))</f>
        <v>2205ad14-4ae1-45f2-8b71-d0c32395ba31</v>
      </c>
      <c r="O333" t="str" cm="1">
        <f t="array" aca="1" ref="O333" ca="1">INDIRECT(ADDRESS((ROW()-310)*3+310, 2))</f>
        <v>deepseek-r1-250120</v>
      </c>
      <c r="Q333" cm="1">
        <f t="array" aca="1" ref="Q333" ca="1">INDIRECT(ADDRESS((ROW()-310)*3+310, 4))</f>
        <v>23000</v>
      </c>
      <c r="R333">
        <f t="shared" ca="1" si="31"/>
        <v>332982</v>
      </c>
      <c r="S333">
        <f t="shared" ca="1" si="32"/>
        <v>2</v>
      </c>
      <c r="T333">
        <f t="shared" ca="1" si="33"/>
        <v>1.3333333333333333</v>
      </c>
      <c r="U333">
        <f t="shared" ca="1" si="34"/>
        <v>29705.666666666668</v>
      </c>
      <c r="V333">
        <f t="shared" ca="1" si="35"/>
        <v>8958</v>
      </c>
      <c r="W333">
        <f t="shared" ca="1" si="36"/>
        <v>8453.6666666666661</v>
      </c>
      <c r="X333">
        <f t="shared" ca="1" si="37"/>
        <v>38663.666666666672</v>
      </c>
    </row>
    <row r="334" spans="1:24" x14ac:dyDescent="0.3">
      <c r="A334" t="s">
        <v>23</v>
      </c>
      <c r="B334" t="s">
        <v>10</v>
      </c>
      <c r="C334" t="s">
        <v>9</v>
      </c>
      <c r="D334">
        <v>23000</v>
      </c>
      <c r="E334">
        <v>96399</v>
      </c>
      <c r="F334">
        <v>3</v>
      </c>
      <c r="G334">
        <v>0</v>
      </c>
      <c r="H334">
        <v>39851</v>
      </c>
      <c r="I334">
        <v>2341</v>
      </c>
      <c r="J334">
        <v>0</v>
      </c>
      <c r="N334" t="str" cm="1">
        <f t="array" aca="1" ref="N334" ca="1">INDIRECT(ADDRESS((ROW()-310)*3+310, 1))</f>
        <v>2205ad14-4ae1-45f2-8b71-d0c32395ba31</v>
      </c>
      <c r="O334" t="str" cm="1">
        <f t="array" aca="1" ref="O334" ca="1">INDIRECT(ADDRESS((ROW()-310)*3+310, 2))</f>
        <v>deepseek-r1-250120</v>
      </c>
      <c r="Q334" cm="1">
        <f t="array" aca="1" ref="Q334" ca="1">INDIRECT(ADDRESS((ROW()-310)*3+310, 4))</f>
        <v>31000</v>
      </c>
      <c r="R334">
        <f t="shared" ca="1" si="31"/>
        <v>349106</v>
      </c>
      <c r="S334">
        <f t="shared" ca="1" si="32"/>
        <v>2</v>
      </c>
      <c r="T334">
        <f t="shared" ca="1" si="33"/>
        <v>0</v>
      </c>
      <c r="U334">
        <f t="shared" ca="1" si="34"/>
        <v>23637</v>
      </c>
      <c r="V334">
        <f t="shared" ca="1" si="35"/>
        <v>9133.3333333333339</v>
      </c>
      <c r="W334">
        <f t="shared" ca="1" si="36"/>
        <v>8179</v>
      </c>
      <c r="X334">
        <f t="shared" ca="1" si="37"/>
        <v>32770.333333333336</v>
      </c>
    </row>
    <row r="335" spans="1:24" x14ac:dyDescent="0.3">
      <c r="A335" t="s">
        <v>23</v>
      </c>
      <c r="B335" t="s">
        <v>10</v>
      </c>
      <c r="C335" t="s">
        <v>9</v>
      </c>
      <c r="D335">
        <v>31000</v>
      </c>
      <c r="E335">
        <v>70964</v>
      </c>
      <c r="F335">
        <v>2</v>
      </c>
      <c r="G335">
        <v>0</v>
      </c>
      <c r="H335">
        <v>38695</v>
      </c>
      <c r="I335">
        <v>1694</v>
      </c>
      <c r="J335">
        <v>0</v>
      </c>
      <c r="N335" t="str" cm="1">
        <f t="array" aca="1" ref="N335" ca="1">INDIRECT(ADDRESS((ROW()-310)*3+310, 1))</f>
        <v>2205ad14-4ae1-45f2-8b71-d0c32395ba31</v>
      </c>
      <c r="O335" t="str" cm="1">
        <f t="array" aca="1" ref="O335" ca="1">INDIRECT(ADDRESS((ROW()-310)*3+310, 2))</f>
        <v>deepseek-r1-250120</v>
      </c>
      <c r="Q335" cm="1">
        <f t="array" aca="1" ref="Q335" ca="1">INDIRECT(ADDRESS((ROW()-310)*3+310, 4))</f>
        <v>39000</v>
      </c>
      <c r="R335">
        <f t="shared" ca="1" si="31"/>
        <v>286245.33333333331</v>
      </c>
      <c r="S335">
        <f t="shared" ca="1" si="32"/>
        <v>1</v>
      </c>
      <c r="T335">
        <f t="shared" ca="1" si="33"/>
        <v>0</v>
      </c>
      <c r="U335">
        <f t="shared" ca="1" si="34"/>
        <v>26980</v>
      </c>
      <c r="V335">
        <f t="shared" ca="1" si="35"/>
        <v>7544.333333333333</v>
      </c>
      <c r="W335">
        <f t="shared" ca="1" si="36"/>
        <v>7109.666666666667</v>
      </c>
      <c r="X335">
        <f t="shared" ca="1" si="37"/>
        <v>34524.333333333336</v>
      </c>
    </row>
    <row r="336" spans="1:24" x14ac:dyDescent="0.3">
      <c r="A336" t="s">
        <v>23</v>
      </c>
      <c r="B336" t="s">
        <v>10</v>
      </c>
      <c r="C336" t="s">
        <v>9</v>
      </c>
      <c r="D336">
        <v>31000</v>
      </c>
      <c r="E336">
        <v>14834</v>
      </c>
      <c r="F336">
        <v>2</v>
      </c>
      <c r="G336">
        <v>0</v>
      </c>
      <c r="H336">
        <v>38089</v>
      </c>
      <c r="I336">
        <v>207</v>
      </c>
      <c r="J336">
        <v>0</v>
      </c>
      <c r="N336" t="str" cm="1">
        <f t="array" aca="1" ref="N336" ca="1">INDIRECT(ADDRESS((ROW()-310)*3+310, 1))</f>
        <v>2205ad14-4ae1-45f2-8b71-d0c32395ba31</v>
      </c>
      <c r="O336" t="str" cm="1">
        <f t="array" aca="1" ref="O336" ca="1">INDIRECT(ADDRESS((ROW()-310)*3+310, 2))</f>
        <v>deepseek-v3-241226</v>
      </c>
      <c r="Q336" cm="1">
        <f t="array" aca="1" ref="Q336" ca="1">INDIRECT(ADDRESS((ROW()-310)*3+310, 4))</f>
        <v>7000</v>
      </c>
      <c r="R336">
        <f t="shared" ca="1" si="31"/>
        <v>67336.333333333328</v>
      </c>
      <c r="S336">
        <f t="shared" ca="1" si="32"/>
        <v>5</v>
      </c>
      <c r="T336">
        <f t="shared" ca="1" si="33"/>
        <v>0</v>
      </c>
      <c r="U336">
        <f t="shared" ca="1" si="34"/>
        <v>30678</v>
      </c>
      <c r="V336">
        <f t="shared" ca="1" si="35"/>
        <v>1661</v>
      </c>
      <c r="W336">
        <f t="shared" ca="1" si="36"/>
        <v>0</v>
      </c>
      <c r="X336">
        <f t="shared" ca="1" si="37"/>
        <v>32339</v>
      </c>
    </row>
    <row r="337" spans="1:24" x14ac:dyDescent="0.3">
      <c r="A337" t="s">
        <v>23</v>
      </c>
      <c r="B337" t="s">
        <v>10</v>
      </c>
      <c r="C337" t="s">
        <v>9</v>
      </c>
      <c r="D337">
        <v>31000</v>
      </c>
      <c r="E337">
        <v>15608</v>
      </c>
      <c r="F337">
        <v>2</v>
      </c>
      <c r="G337">
        <v>0</v>
      </c>
      <c r="H337">
        <v>38089</v>
      </c>
      <c r="I337">
        <v>207</v>
      </c>
      <c r="J337">
        <v>0</v>
      </c>
      <c r="N337" t="str" cm="1">
        <f t="array" aca="1" ref="N337" ca="1">INDIRECT(ADDRESS((ROW()-310)*3+310, 1))</f>
        <v>2205ad14-4ae1-45f2-8b71-d0c32395ba31</v>
      </c>
      <c r="O337" t="str" cm="1">
        <f t="array" aca="1" ref="O337" ca="1">INDIRECT(ADDRESS((ROW()-310)*3+310, 2))</f>
        <v>deepseek-v3-241226</v>
      </c>
      <c r="Q337" cm="1">
        <f t="array" aca="1" ref="Q337" ca="1">INDIRECT(ADDRESS((ROW()-310)*3+310, 4))</f>
        <v>15000</v>
      </c>
      <c r="R337">
        <f t="shared" ca="1" si="31"/>
        <v>14217.333333333334</v>
      </c>
      <c r="S337">
        <f t="shared" ca="1" si="32"/>
        <v>3</v>
      </c>
      <c r="T337">
        <f t="shared" ca="1" si="33"/>
        <v>0</v>
      </c>
      <c r="U337">
        <f t="shared" ca="1" si="34"/>
        <v>26064</v>
      </c>
      <c r="V337">
        <f t="shared" ca="1" si="35"/>
        <v>271.33333333333331</v>
      </c>
      <c r="W337">
        <f t="shared" ca="1" si="36"/>
        <v>0</v>
      </c>
      <c r="X337">
        <f t="shared" ca="1" si="37"/>
        <v>26335.333333333332</v>
      </c>
    </row>
    <row r="338" spans="1:24" x14ac:dyDescent="0.3">
      <c r="A338" t="s">
        <v>23</v>
      </c>
      <c r="B338" t="s">
        <v>10</v>
      </c>
      <c r="C338" t="s">
        <v>9</v>
      </c>
      <c r="D338">
        <v>39000</v>
      </c>
      <c r="E338">
        <v>11126</v>
      </c>
      <c r="F338">
        <v>2</v>
      </c>
      <c r="G338">
        <v>0</v>
      </c>
      <c r="H338">
        <v>37419</v>
      </c>
      <c r="I338">
        <v>205</v>
      </c>
      <c r="J338">
        <v>0</v>
      </c>
      <c r="N338" t="str" cm="1">
        <f t="array" aca="1" ref="N338" ca="1">INDIRECT(ADDRESS((ROW()-310)*3+310, 1))</f>
        <v>2205ad14-4ae1-45f2-8b71-d0c32395ba31</v>
      </c>
      <c r="O338" t="str" cm="1">
        <f t="array" aca="1" ref="O338" ca="1">INDIRECT(ADDRESS((ROW()-310)*3+310, 2))</f>
        <v>deepseek-v3-241226</v>
      </c>
      <c r="Q338" cm="1">
        <f t="array" aca="1" ref="Q338" ca="1">INDIRECT(ADDRESS((ROW()-310)*3+310, 4))</f>
        <v>23000</v>
      </c>
      <c r="R338">
        <f t="shared" ca="1" si="31"/>
        <v>12666.333333333334</v>
      </c>
      <c r="S338">
        <f t="shared" ca="1" si="32"/>
        <v>2</v>
      </c>
      <c r="T338">
        <f t="shared" ca="1" si="33"/>
        <v>0</v>
      </c>
      <c r="U338">
        <f t="shared" ca="1" si="34"/>
        <v>29672</v>
      </c>
      <c r="V338">
        <f t="shared" ca="1" si="35"/>
        <v>207.66666666666666</v>
      </c>
      <c r="W338">
        <f t="shared" ca="1" si="36"/>
        <v>0</v>
      </c>
      <c r="X338">
        <f t="shared" ca="1" si="37"/>
        <v>29879.666666666668</v>
      </c>
    </row>
    <row r="339" spans="1:24" x14ac:dyDescent="0.3">
      <c r="A339" t="s">
        <v>23</v>
      </c>
      <c r="B339" t="s">
        <v>10</v>
      </c>
      <c r="C339" t="s">
        <v>9</v>
      </c>
      <c r="D339">
        <v>39000</v>
      </c>
      <c r="E339">
        <v>14230</v>
      </c>
      <c r="F339">
        <v>2</v>
      </c>
      <c r="G339">
        <v>0</v>
      </c>
      <c r="H339">
        <v>37419</v>
      </c>
      <c r="I339">
        <v>220</v>
      </c>
      <c r="J339">
        <v>0</v>
      </c>
      <c r="N339" t="str" cm="1">
        <f t="array" aca="1" ref="N339" ca="1">INDIRECT(ADDRESS((ROW()-310)*3+310, 1))</f>
        <v>2205ad14-4ae1-45f2-8b71-d0c32395ba31</v>
      </c>
      <c r="O339" t="str" cm="1">
        <f t="array" aca="1" ref="O339" ca="1">INDIRECT(ADDRESS((ROW()-310)*3+310, 2))</f>
        <v>deepseek-v3-241226</v>
      </c>
      <c r="Q339" cm="1">
        <f t="array" aca="1" ref="Q339" ca="1">INDIRECT(ADDRESS((ROW()-310)*3+310, 4))</f>
        <v>31000</v>
      </c>
      <c r="R339">
        <f t="shared" ca="1" si="31"/>
        <v>10341.666666666666</v>
      </c>
      <c r="S339">
        <f t="shared" ca="1" si="32"/>
        <v>2</v>
      </c>
      <c r="T339">
        <f t="shared" ca="1" si="33"/>
        <v>0</v>
      </c>
      <c r="U339">
        <f t="shared" ca="1" si="34"/>
        <v>23360</v>
      </c>
      <c r="V339">
        <f t="shared" ca="1" si="35"/>
        <v>189</v>
      </c>
      <c r="W339">
        <f t="shared" ca="1" si="36"/>
        <v>0</v>
      </c>
      <c r="X339">
        <f t="shared" ca="1" si="37"/>
        <v>23549</v>
      </c>
    </row>
    <row r="340" spans="1:24" x14ac:dyDescent="0.3">
      <c r="A340" t="s">
        <v>23</v>
      </c>
      <c r="B340" t="s">
        <v>10</v>
      </c>
      <c r="C340" t="s">
        <v>9</v>
      </c>
      <c r="D340">
        <v>39000</v>
      </c>
      <c r="E340">
        <v>42215</v>
      </c>
      <c r="F340">
        <v>2</v>
      </c>
      <c r="G340">
        <v>0</v>
      </c>
      <c r="H340">
        <v>37419</v>
      </c>
      <c r="I340">
        <v>958</v>
      </c>
      <c r="J340">
        <v>0</v>
      </c>
      <c r="N340" t="str" cm="1">
        <f t="array" aca="1" ref="N340" ca="1">INDIRECT(ADDRESS((ROW()-310)*3+310, 1))</f>
        <v>2205ad14-4ae1-45f2-8b71-d0c32395ba31</v>
      </c>
      <c r="O340" t="str" cm="1">
        <f t="array" aca="1" ref="O340" ca="1">INDIRECT(ADDRESS((ROW()-310)*3+310, 2))</f>
        <v>deepseek-v3-241226</v>
      </c>
      <c r="Q340" cm="1">
        <f t="array" aca="1" ref="Q340" ca="1">INDIRECT(ADDRESS((ROW()-310)*3+310, 4))</f>
        <v>39000</v>
      </c>
      <c r="R340">
        <f t="shared" ca="1" si="31"/>
        <v>9448.6666666666661</v>
      </c>
      <c r="S340">
        <f t="shared" ca="1" si="32"/>
        <v>1</v>
      </c>
      <c r="T340">
        <f t="shared" ca="1" si="33"/>
        <v>0</v>
      </c>
      <c r="U340">
        <f t="shared" ca="1" si="34"/>
        <v>26978</v>
      </c>
      <c r="V340">
        <f t="shared" ca="1" si="35"/>
        <v>94</v>
      </c>
      <c r="W340">
        <f t="shared" ca="1" si="36"/>
        <v>0</v>
      </c>
      <c r="X340">
        <f t="shared" ca="1" si="37"/>
        <v>27072</v>
      </c>
    </row>
    <row r="341" spans="1:24" x14ac:dyDescent="0.3">
      <c r="A341" t="s">
        <v>18</v>
      </c>
      <c r="B341" t="s">
        <v>8</v>
      </c>
      <c r="C341" t="s">
        <v>9</v>
      </c>
      <c r="D341">
        <v>7000</v>
      </c>
      <c r="E341">
        <v>1002955</v>
      </c>
      <c r="F341">
        <v>6</v>
      </c>
      <c r="G341">
        <v>0</v>
      </c>
      <c r="H341">
        <v>36652</v>
      </c>
      <c r="I341">
        <v>26073</v>
      </c>
      <c r="J341">
        <v>23785</v>
      </c>
      <c r="N341" t="str" cm="1">
        <f t="array" aca="1" ref="N341" ca="1">INDIRECT(ADDRESS((ROW()-310)*3+310, 1))</f>
        <v>3ba23f98-14d7-4107-9c7f-b59c607ac505</v>
      </c>
      <c r="O341" t="str" cm="1">
        <f t="array" aca="1" ref="O341" ca="1">INDIRECT(ADDRESS((ROW()-310)*3+310, 2))</f>
        <v>deepseek-r1-250120</v>
      </c>
      <c r="Q341" cm="1">
        <f t="array" aca="1" ref="Q341" ca="1">INDIRECT(ADDRESS((ROW()-310)*3+310, 4))</f>
        <v>7000</v>
      </c>
      <c r="R341">
        <f t="shared" ca="1" si="31"/>
        <v>681486.66666666663</v>
      </c>
      <c r="S341">
        <f t="shared" ca="1" si="32"/>
        <v>5</v>
      </c>
      <c r="T341">
        <f t="shared" ca="1" si="33"/>
        <v>0.66666666666666663</v>
      </c>
      <c r="U341">
        <f t="shared" ca="1" si="34"/>
        <v>29920.666666666668</v>
      </c>
      <c r="V341">
        <f t="shared" ca="1" si="35"/>
        <v>18090.666666666668</v>
      </c>
      <c r="W341">
        <f t="shared" ca="1" si="36"/>
        <v>15908.333333333334</v>
      </c>
      <c r="X341">
        <f t="shared" ref="X341:X404" ca="1" si="38">U341+V341</f>
        <v>48011.333333333336</v>
      </c>
    </row>
    <row r="342" spans="1:24" x14ac:dyDescent="0.3">
      <c r="A342" t="s">
        <v>18</v>
      </c>
      <c r="B342" t="s">
        <v>8</v>
      </c>
      <c r="C342" t="s">
        <v>9</v>
      </c>
      <c r="D342">
        <v>7000</v>
      </c>
      <c r="E342">
        <v>834940</v>
      </c>
      <c r="F342">
        <v>6</v>
      </c>
      <c r="G342">
        <v>0</v>
      </c>
      <c r="H342">
        <v>36906</v>
      </c>
      <c r="I342">
        <v>21247</v>
      </c>
      <c r="J342">
        <v>18966</v>
      </c>
      <c r="N342" t="str" cm="1">
        <f t="array" aca="1" ref="N342" ca="1">INDIRECT(ADDRESS((ROW()-310)*3+310, 1))</f>
        <v>3ba23f98-14d7-4107-9c7f-b59c607ac505</v>
      </c>
      <c r="O342" t="str" cm="1">
        <f t="array" aca="1" ref="O342" ca="1">INDIRECT(ADDRESS((ROW()-310)*3+310, 2))</f>
        <v>deepseek-r1-250120</v>
      </c>
      <c r="Q342" cm="1">
        <f t="array" aca="1" ref="Q342" ca="1">INDIRECT(ADDRESS((ROW()-310)*3+310, 4))</f>
        <v>15000</v>
      </c>
      <c r="R342">
        <f t="shared" ca="1" si="31"/>
        <v>446887</v>
      </c>
      <c r="S342">
        <f t="shared" ca="1" si="32"/>
        <v>3</v>
      </c>
      <c r="T342">
        <f t="shared" ca="1" si="33"/>
        <v>0</v>
      </c>
      <c r="U342">
        <f t="shared" ca="1" si="34"/>
        <v>27798.666666666668</v>
      </c>
      <c r="V342">
        <f t="shared" ca="1" si="35"/>
        <v>11846</v>
      </c>
      <c r="W342">
        <f t="shared" ca="1" si="36"/>
        <v>10440.333333333334</v>
      </c>
      <c r="X342">
        <f t="shared" ca="1" si="38"/>
        <v>39644.666666666672</v>
      </c>
    </row>
    <row r="343" spans="1:24" x14ac:dyDescent="0.3">
      <c r="A343" t="s">
        <v>18</v>
      </c>
      <c r="B343" t="s">
        <v>8</v>
      </c>
      <c r="C343" t="s">
        <v>9</v>
      </c>
      <c r="D343">
        <v>7000</v>
      </c>
      <c r="E343">
        <v>820502</v>
      </c>
      <c r="F343">
        <v>6</v>
      </c>
      <c r="G343">
        <v>0</v>
      </c>
      <c r="H343">
        <v>37057</v>
      </c>
      <c r="I343">
        <v>22107</v>
      </c>
      <c r="J343">
        <v>19600</v>
      </c>
      <c r="N343" t="str" cm="1">
        <f t="array" aca="1" ref="N343" ca="1">INDIRECT(ADDRESS((ROW()-310)*3+310, 1))</f>
        <v>3ba23f98-14d7-4107-9c7f-b59c607ac505</v>
      </c>
      <c r="O343" t="str" cm="1">
        <f t="array" aca="1" ref="O343" ca="1">INDIRECT(ADDRESS((ROW()-310)*3+310, 2))</f>
        <v>deepseek-r1-250120</v>
      </c>
      <c r="Q343" cm="1">
        <f t="array" aca="1" ref="Q343" ca="1">INDIRECT(ADDRESS((ROW()-310)*3+310, 4))</f>
        <v>23000</v>
      </c>
      <c r="R343">
        <f t="shared" ca="1" si="31"/>
        <v>309009.33333333331</v>
      </c>
      <c r="S343">
        <f t="shared" ca="1" si="32"/>
        <v>2</v>
      </c>
      <c r="T343">
        <f t="shared" ca="1" si="33"/>
        <v>0</v>
      </c>
      <c r="U343">
        <f t="shared" ca="1" si="34"/>
        <v>22348.666666666668</v>
      </c>
      <c r="V343">
        <f t="shared" ca="1" si="35"/>
        <v>8031</v>
      </c>
      <c r="W343">
        <f t="shared" ca="1" si="36"/>
        <v>7159.666666666667</v>
      </c>
      <c r="X343">
        <f t="shared" ca="1" si="38"/>
        <v>30379.666666666668</v>
      </c>
    </row>
    <row r="344" spans="1:24" x14ac:dyDescent="0.3">
      <c r="A344" t="s">
        <v>18</v>
      </c>
      <c r="B344" t="s">
        <v>8</v>
      </c>
      <c r="C344" t="s">
        <v>9</v>
      </c>
      <c r="D344">
        <v>15000</v>
      </c>
      <c r="E344">
        <v>609537</v>
      </c>
      <c r="F344">
        <v>3</v>
      </c>
      <c r="G344">
        <v>0</v>
      </c>
      <c r="H344">
        <v>29359</v>
      </c>
      <c r="I344">
        <v>15991</v>
      </c>
      <c r="J344">
        <v>14936</v>
      </c>
      <c r="N344" t="str" cm="1">
        <f t="array" aca="1" ref="N344" ca="1">INDIRECT(ADDRESS((ROW()-310)*3+310, 1))</f>
        <v>3ba23f98-14d7-4107-9c7f-b59c607ac505</v>
      </c>
      <c r="O344" t="str" cm="1">
        <f t="array" aca="1" ref="O344" ca="1">INDIRECT(ADDRESS((ROW()-310)*3+310, 2))</f>
        <v>deepseek-r1-250120</v>
      </c>
      <c r="Q344" cm="1">
        <f t="array" aca="1" ref="Q344" ca="1">INDIRECT(ADDRESS((ROW()-310)*3+310, 4))</f>
        <v>31000</v>
      </c>
      <c r="R344">
        <f t="shared" ca="1" si="31"/>
        <v>437918.66666666669</v>
      </c>
      <c r="S344">
        <f t="shared" ca="1" si="32"/>
        <v>2</v>
      </c>
      <c r="T344">
        <f t="shared" ca="1" si="33"/>
        <v>0</v>
      </c>
      <c r="U344">
        <f t="shared" ca="1" si="34"/>
        <v>24926</v>
      </c>
      <c r="V344">
        <f t="shared" ca="1" si="35"/>
        <v>11600.666666666666</v>
      </c>
      <c r="W344">
        <f t="shared" ca="1" si="36"/>
        <v>10840.666666666666</v>
      </c>
      <c r="X344">
        <f t="shared" ca="1" si="38"/>
        <v>36526.666666666664</v>
      </c>
    </row>
    <row r="345" spans="1:24" x14ac:dyDescent="0.3">
      <c r="A345" t="s">
        <v>18</v>
      </c>
      <c r="B345" t="s">
        <v>8</v>
      </c>
      <c r="C345" t="s">
        <v>9</v>
      </c>
      <c r="D345">
        <v>15000</v>
      </c>
      <c r="E345">
        <v>426468</v>
      </c>
      <c r="F345">
        <v>3</v>
      </c>
      <c r="G345">
        <v>0</v>
      </c>
      <c r="H345">
        <v>29616</v>
      </c>
      <c r="I345">
        <v>11007</v>
      </c>
      <c r="J345">
        <v>9817</v>
      </c>
      <c r="N345" t="str" cm="1">
        <f t="array" aca="1" ref="N345" ca="1">INDIRECT(ADDRESS((ROW()-310)*3+310, 1))</f>
        <v>3ba23f98-14d7-4107-9c7f-b59c607ac505</v>
      </c>
      <c r="O345" t="str" cm="1">
        <f t="array" aca="1" ref="O345" ca="1">INDIRECT(ADDRESS((ROW()-310)*3+310, 2))</f>
        <v>deepseek-r1-250120</v>
      </c>
      <c r="Q345" cm="1">
        <f t="array" aca="1" ref="Q345" ca="1">INDIRECT(ADDRESS((ROW()-310)*3+310, 4))</f>
        <v>39000</v>
      </c>
      <c r="R345">
        <f t="shared" ca="1" si="31"/>
        <v>69504.666666666672</v>
      </c>
      <c r="S345">
        <f t="shared" ca="1" si="32"/>
        <v>1</v>
      </c>
      <c r="T345">
        <f t="shared" ca="1" si="33"/>
        <v>0</v>
      </c>
      <c r="U345">
        <f t="shared" ca="1" si="34"/>
        <v>22613</v>
      </c>
      <c r="V345">
        <f t="shared" ca="1" si="35"/>
        <v>1722.6666666666667</v>
      </c>
      <c r="W345">
        <f t="shared" ca="1" si="36"/>
        <v>1266</v>
      </c>
      <c r="X345">
        <f t="shared" ca="1" si="38"/>
        <v>24335.666666666668</v>
      </c>
    </row>
    <row r="346" spans="1:24" x14ac:dyDescent="0.3">
      <c r="A346" t="s">
        <v>18</v>
      </c>
      <c r="B346" t="s">
        <v>8</v>
      </c>
      <c r="C346" t="s">
        <v>9</v>
      </c>
      <c r="D346">
        <v>15000</v>
      </c>
      <c r="E346">
        <v>602928</v>
      </c>
      <c r="F346">
        <v>3</v>
      </c>
      <c r="G346">
        <v>1</v>
      </c>
      <c r="H346">
        <v>29470</v>
      </c>
      <c r="I346">
        <v>15050</v>
      </c>
      <c r="J346">
        <v>13847</v>
      </c>
      <c r="N346" t="str" cm="1">
        <f t="array" aca="1" ref="N346" ca="1">INDIRECT(ADDRESS((ROW()-310)*3+310, 1))</f>
        <v>3ba23f98-14d7-4107-9c7f-b59c607ac505</v>
      </c>
      <c r="O346" t="str" cm="1">
        <f t="array" aca="1" ref="O346" ca="1">INDIRECT(ADDRESS((ROW()-310)*3+310, 2))</f>
        <v>deepseek-v3-241226</v>
      </c>
      <c r="Q346" cm="1">
        <f t="array" aca="1" ref="Q346" ca="1">INDIRECT(ADDRESS((ROW()-310)*3+310, 4))</f>
        <v>7000</v>
      </c>
      <c r="R346">
        <f t="shared" ca="1" si="31"/>
        <v>52726.333333333336</v>
      </c>
      <c r="S346">
        <f t="shared" ca="1" si="32"/>
        <v>5</v>
      </c>
      <c r="T346">
        <f t="shared" ca="1" si="33"/>
        <v>0</v>
      </c>
      <c r="U346">
        <f t="shared" ca="1" si="34"/>
        <v>29338.333333333332</v>
      </c>
      <c r="V346">
        <f t="shared" ca="1" si="35"/>
        <v>1292.6666666666667</v>
      </c>
      <c r="W346">
        <f t="shared" ca="1" si="36"/>
        <v>0</v>
      </c>
      <c r="X346">
        <f t="shared" ca="1" si="38"/>
        <v>30631</v>
      </c>
    </row>
    <row r="347" spans="1:24" x14ac:dyDescent="0.3">
      <c r="A347" t="s">
        <v>18</v>
      </c>
      <c r="B347" t="s">
        <v>8</v>
      </c>
      <c r="C347" t="s">
        <v>9</v>
      </c>
      <c r="D347">
        <v>23000</v>
      </c>
      <c r="E347">
        <v>401167</v>
      </c>
      <c r="F347">
        <v>2</v>
      </c>
      <c r="G347">
        <v>1</v>
      </c>
      <c r="H347">
        <v>32130</v>
      </c>
      <c r="I347">
        <v>10232</v>
      </c>
      <c r="J347">
        <v>9232</v>
      </c>
      <c r="N347" t="str" cm="1">
        <f t="array" aca="1" ref="N347" ca="1">INDIRECT(ADDRESS((ROW()-310)*3+310, 1))</f>
        <v>3ba23f98-14d7-4107-9c7f-b59c607ac505</v>
      </c>
      <c r="O347" t="str" cm="1">
        <f t="array" aca="1" ref="O347" ca="1">INDIRECT(ADDRESS((ROW()-310)*3+310, 2))</f>
        <v>deepseek-v3-241226</v>
      </c>
      <c r="Q347" cm="1">
        <f t="array" aca="1" ref="Q347" ca="1">INDIRECT(ADDRESS((ROW()-310)*3+310, 4))</f>
        <v>15000</v>
      </c>
      <c r="R347">
        <f t="shared" ca="1" si="31"/>
        <v>55734.333333333336</v>
      </c>
      <c r="S347">
        <f t="shared" ca="1" si="32"/>
        <v>3</v>
      </c>
      <c r="T347">
        <f t="shared" ca="1" si="33"/>
        <v>0</v>
      </c>
      <c r="U347">
        <f t="shared" ca="1" si="34"/>
        <v>27783.333333333332</v>
      </c>
      <c r="V347">
        <f t="shared" ca="1" si="35"/>
        <v>1372.3333333333333</v>
      </c>
      <c r="W347">
        <f t="shared" ca="1" si="36"/>
        <v>0</v>
      </c>
      <c r="X347">
        <f t="shared" ca="1" si="38"/>
        <v>29155.666666666664</v>
      </c>
    </row>
    <row r="348" spans="1:24" x14ac:dyDescent="0.3">
      <c r="A348" t="s">
        <v>18</v>
      </c>
      <c r="B348" t="s">
        <v>8</v>
      </c>
      <c r="C348" t="s">
        <v>9</v>
      </c>
      <c r="D348">
        <v>23000</v>
      </c>
      <c r="E348">
        <v>353995</v>
      </c>
      <c r="F348">
        <v>2</v>
      </c>
      <c r="G348">
        <v>0</v>
      </c>
      <c r="H348">
        <v>32130</v>
      </c>
      <c r="I348">
        <v>9056</v>
      </c>
      <c r="J348">
        <v>8080</v>
      </c>
      <c r="N348" t="str" cm="1">
        <f t="array" aca="1" ref="N348" ca="1">INDIRECT(ADDRESS((ROW()-310)*3+310, 1))</f>
        <v>3ba23f98-14d7-4107-9c7f-b59c607ac505</v>
      </c>
      <c r="O348" t="str" cm="1">
        <f t="array" aca="1" ref="O348" ca="1">INDIRECT(ADDRESS((ROW()-310)*3+310, 2))</f>
        <v>deepseek-v3-241226</v>
      </c>
      <c r="Q348" cm="1">
        <f t="array" aca="1" ref="Q348" ca="1">INDIRECT(ADDRESS((ROW()-310)*3+310, 4))</f>
        <v>23000</v>
      </c>
      <c r="R348">
        <f t="shared" ca="1" si="31"/>
        <v>38615.333333333336</v>
      </c>
      <c r="S348">
        <f t="shared" ca="1" si="32"/>
        <v>2</v>
      </c>
      <c r="T348">
        <f t="shared" ca="1" si="33"/>
        <v>0</v>
      </c>
      <c r="U348">
        <f t="shared" ca="1" si="34"/>
        <v>22498.666666666668</v>
      </c>
      <c r="V348">
        <f t="shared" ca="1" si="35"/>
        <v>950</v>
      </c>
      <c r="W348">
        <f t="shared" ca="1" si="36"/>
        <v>0</v>
      </c>
      <c r="X348">
        <f t="shared" ca="1" si="38"/>
        <v>23448.666666666668</v>
      </c>
    </row>
    <row r="349" spans="1:24" x14ac:dyDescent="0.3">
      <c r="A349" t="s">
        <v>18</v>
      </c>
      <c r="B349" t="s">
        <v>8</v>
      </c>
      <c r="C349" t="s">
        <v>9</v>
      </c>
      <c r="D349">
        <v>23000</v>
      </c>
      <c r="E349">
        <v>201552</v>
      </c>
      <c r="F349">
        <v>2</v>
      </c>
      <c r="G349">
        <v>1</v>
      </c>
      <c r="H349">
        <v>31769</v>
      </c>
      <c r="I349">
        <v>4838</v>
      </c>
      <c r="J349">
        <v>4630</v>
      </c>
      <c r="N349" t="str" cm="1">
        <f t="array" aca="1" ref="N349" ca="1">INDIRECT(ADDRESS((ROW()-310)*3+310, 1))</f>
        <v>3ba23f98-14d7-4107-9c7f-b59c607ac505</v>
      </c>
      <c r="O349" t="str" cm="1">
        <f t="array" aca="1" ref="O349" ca="1">INDIRECT(ADDRESS((ROW()-310)*3+310, 2))</f>
        <v>deepseek-v3-241226</v>
      </c>
      <c r="Q349" cm="1">
        <f t="array" aca="1" ref="Q349" ca="1">INDIRECT(ADDRESS((ROW()-310)*3+310, 4))</f>
        <v>31000</v>
      </c>
      <c r="R349">
        <f t="shared" ca="1" si="31"/>
        <v>22963</v>
      </c>
      <c r="S349">
        <f t="shared" ca="1" si="32"/>
        <v>2</v>
      </c>
      <c r="T349">
        <f t="shared" ca="1" si="33"/>
        <v>0</v>
      </c>
      <c r="U349">
        <f t="shared" ca="1" si="34"/>
        <v>24898.333333333332</v>
      </c>
      <c r="V349">
        <f t="shared" ca="1" si="35"/>
        <v>556.33333333333337</v>
      </c>
      <c r="W349">
        <f t="shared" ca="1" si="36"/>
        <v>0</v>
      </c>
      <c r="X349">
        <f t="shared" ca="1" si="38"/>
        <v>25454.666666666664</v>
      </c>
    </row>
    <row r="350" spans="1:24" x14ac:dyDescent="0.3">
      <c r="A350" t="s">
        <v>18</v>
      </c>
      <c r="B350" t="s">
        <v>8</v>
      </c>
      <c r="C350" t="s">
        <v>9</v>
      </c>
      <c r="D350">
        <v>31000</v>
      </c>
      <c r="E350">
        <v>344471</v>
      </c>
      <c r="F350">
        <v>2</v>
      </c>
      <c r="G350">
        <v>0</v>
      </c>
      <c r="H350">
        <v>26662</v>
      </c>
      <c r="I350">
        <v>9224</v>
      </c>
      <c r="J350">
        <v>8607</v>
      </c>
      <c r="N350" t="str" cm="1">
        <f t="array" aca="1" ref="N350" ca="1">INDIRECT(ADDRESS((ROW()-310)*3+310, 1))</f>
        <v>3ba23f98-14d7-4107-9c7f-b59c607ac505</v>
      </c>
      <c r="O350" t="str" cm="1">
        <f t="array" aca="1" ref="O350" ca="1">INDIRECT(ADDRESS((ROW()-310)*3+310, 2))</f>
        <v>deepseek-v3-241226</v>
      </c>
      <c r="Q350" cm="1">
        <f t="array" aca="1" ref="Q350" ca="1">INDIRECT(ADDRESS((ROW()-310)*3+310, 4))</f>
        <v>39000</v>
      </c>
      <c r="R350">
        <f t="shared" ca="1" si="31"/>
        <v>7613</v>
      </c>
      <c r="S350">
        <f t="shared" ca="1" si="32"/>
        <v>1</v>
      </c>
      <c r="T350">
        <f t="shared" ca="1" si="33"/>
        <v>0</v>
      </c>
      <c r="U350">
        <f t="shared" ca="1" si="34"/>
        <v>22611</v>
      </c>
      <c r="V350">
        <f t="shared" ca="1" si="35"/>
        <v>90.666666666666671</v>
      </c>
      <c r="W350">
        <f t="shared" ca="1" si="36"/>
        <v>0</v>
      </c>
      <c r="X350">
        <f t="shared" ca="1" si="38"/>
        <v>22701.666666666668</v>
      </c>
    </row>
    <row r="351" spans="1:24" x14ac:dyDescent="0.3">
      <c r="A351" t="s">
        <v>18</v>
      </c>
      <c r="B351" t="s">
        <v>8</v>
      </c>
      <c r="C351" t="s">
        <v>9</v>
      </c>
      <c r="D351">
        <v>31000</v>
      </c>
      <c r="E351">
        <v>318096</v>
      </c>
      <c r="F351">
        <v>2</v>
      </c>
      <c r="G351">
        <v>2</v>
      </c>
      <c r="H351">
        <v>26406</v>
      </c>
      <c r="I351">
        <v>7760</v>
      </c>
      <c r="J351">
        <v>7196</v>
      </c>
      <c r="N351" t="str" cm="1">
        <f t="array" aca="1" ref="N351" ca="1">INDIRECT(ADDRESS((ROW()-310)*3+310, 1))</f>
        <v>5a52d2e0-7219-40f9-aaf5-c3c51cc201c5</v>
      </c>
      <c r="O351" t="str" cm="1">
        <f t="array" aca="1" ref="O351" ca="1">INDIRECT(ADDRESS((ROW()-310)*3+310, 2))</f>
        <v>deepseek-r1-250120</v>
      </c>
      <c r="Q351" cm="1">
        <f t="array" aca="1" ref="Q351" ca="1">INDIRECT(ADDRESS((ROW()-310)*3+310, 4))</f>
        <v>7000</v>
      </c>
      <c r="R351">
        <f t="shared" ca="1" si="31"/>
        <v>887702</v>
      </c>
      <c r="S351">
        <f t="shared" ca="1" si="32"/>
        <v>6</v>
      </c>
      <c r="T351">
        <f t="shared" ca="1" si="33"/>
        <v>0.33333333333333331</v>
      </c>
      <c r="U351">
        <f t="shared" ca="1" si="34"/>
        <v>32257.666666666668</v>
      </c>
      <c r="V351">
        <f t="shared" ca="1" si="35"/>
        <v>23879</v>
      </c>
      <c r="W351">
        <f t="shared" ca="1" si="36"/>
        <v>20727.333333333332</v>
      </c>
      <c r="X351">
        <f t="shared" ca="1" si="38"/>
        <v>56136.666666666672</v>
      </c>
    </row>
    <row r="352" spans="1:24" x14ac:dyDescent="0.3">
      <c r="A352" t="s">
        <v>18</v>
      </c>
      <c r="B352" t="s">
        <v>8</v>
      </c>
      <c r="C352" t="s">
        <v>9</v>
      </c>
      <c r="D352">
        <v>31000</v>
      </c>
      <c r="E352">
        <v>410356</v>
      </c>
      <c r="F352">
        <v>2</v>
      </c>
      <c r="G352">
        <v>1</v>
      </c>
      <c r="H352">
        <v>26406</v>
      </c>
      <c r="I352">
        <v>10423</v>
      </c>
      <c r="J352">
        <v>9675</v>
      </c>
      <c r="N352" t="str" cm="1">
        <f t="array" aca="1" ref="N352" ca="1">INDIRECT(ADDRESS((ROW()-310)*3+310, 1))</f>
        <v>5a52d2e0-7219-40f9-aaf5-c3c51cc201c5</v>
      </c>
      <c r="O352" t="str" cm="1">
        <f t="array" aca="1" ref="O352" ca="1">INDIRECT(ADDRESS((ROW()-310)*3+310, 2))</f>
        <v>deepseek-r1-250120</v>
      </c>
      <c r="Q352" cm="1">
        <f t="array" aca="1" ref="Q352" ca="1">INDIRECT(ADDRESS((ROW()-310)*3+310, 4))</f>
        <v>15000</v>
      </c>
      <c r="R352">
        <f t="shared" ca="1" si="31"/>
        <v>654509.33333333337</v>
      </c>
      <c r="S352">
        <f t="shared" ca="1" si="32"/>
        <v>4</v>
      </c>
      <c r="T352">
        <f t="shared" ca="1" si="33"/>
        <v>0</v>
      </c>
      <c r="U352">
        <f t="shared" ca="1" si="34"/>
        <v>29699</v>
      </c>
      <c r="V352">
        <f t="shared" ca="1" si="35"/>
        <v>17467.333333333332</v>
      </c>
      <c r="W352">
        <f t="shared" ca="1" si="36"/>
        <v>16535.333333333332</v>
      </c>
      <c r="X352">
        <f t="shared" ca="1" si="38"/>
        <v>47166.333333333328</v>
      </c>
    </row>
    <row r="353" spans="1:24" x14ac:dyDescent="0.3">
      <c r="A353" t="s">
        <v>18</v>
      </c>
      <c r="B353" t="s">
        <v>8</v>
      </c>
      <c r="C353" t="s">
        <v>9</v>
      </c>
      <c r="D353">
        <v>39000</v>
      </c>
      <c r="E353">
        <v>233325</v>
      </c>
      <c r="F353">
        <v>2</v>
      </c>
      <c r="G353">
        <v>1</v>
      </c>
      <c r="H353">
        <v>30158</v>
      </c>
      <c r="I353">
        <v>5945</v>
      </c>
      <c r="J353">
        <v>5695</v>
      </c>
      <c r="N353" t="str" cm="1">
        <f t="array" aca="1" ref="N353" ca="1">INDIRECT(ADDRESS((ROW()-310)*3+310, 1))</f>
        <v>5a52d2e0-7219-40f9-aaf5-c3c51cc201c5</v>
      </c>
      <c r="O353" t="str" cm="1">
        <f t="array" aca="1" ref="O353" ca="1">INDIRECT(ADDRESS((ROW()-310)*3+310, 2))</f>
        <v>deepseek-r1-250120</v>
      </c>
      <c r="Q353" cm="1">
        <f t="array" aca="1" ref="Q353" ca="1">INDIRECT(ADDRESS((ROW()-310)*3+310, 4))</f>
        <v>23000</v>
      </c>
      <c r="R353">
        <f t="shared" ca="1" si="31"/>
        <v>689144.33333333337</v>
      </c>
      <c r="S353">
        <f t="shared" ca="1" si="32"/>
        <v>3</v>
      </c>
      <c r="T353">
        <f t="shared" ca="1" si="33"/>
        <v>0.33333333333333331</v>
      </c>
      <c r="U353">
        <f t="shared" ca="1" si="34"/>
        <v>36944.333333333336</v>
      </c>
      <c r="V353">
        <f t="shared" ca="1" si="35"/>
        <v>18197.333333333332</v>
      </c>
      <c r="W353">
        <f t="shared" ca="1" si="36"/>
        <v>17291.333333333332</v>
      </c>
      <c r="X353">
        <f t="shared" ca="1" si="38"/>
        <v>55141.666666666672</v>
      </c>
    </row>
    <row r="354" spans="1:24" x14ac:dyDescent="0.3">
      <c r="A354" t="s">
        <v>18</v>
      </c>
      <c r="B354" t="s">
        <v>8</v>
      </c>
      <c r="C354" t="s">
        <v>9</v>
      </c>
      <c r="D354">
        <v>39000</v>
      </c>
      <c r="E354">
        <v>311027</v>
      </c>
      <c r="F354">
        <v>2</v>
      </c>
      <c r="G354">
        <v>0</v>
      </c>
      <c r="H354">
        <v>30172</v>
      </c>
      <c r="I354">
        <v>8224</v>
      </c>
      <c r="J354">
        <v>8014</v>
      </c>
      <c r="N354" t="str" cm="1">
        <f t="array" aca="1" ref="N354" ca="1">INDIRECT(ADDRESS((ROW()-310)*3+310, 1))</f>
        <v>5a52d2e0-7219-40f9-aaf5-c3c51cc201c5</v>
      </c>
      <c r="O354" t="str" cm="1">
        <f t="array" aca="1" ref="O354" ca="1">INDIRECT(ADDRESS((ROW()-310)*3+310, 2))</f>
        <v>deepseek-r1-250120</v>
      </c>
      <c r="Q354" cm="1">
        <f t="array" aca="1" ref="Q354" ca="1">INDIRECT(ADDRESS((ROW()-310)*3+310, 4))</f>
        <v>31000</v>
      </c>
      <c r="R354">
        <f t="shared" ca="1" si="31"/>
        <v>407045.33333333331</v>
      </c>
      <c r="S354">
        <f t="shared" ca="1" si="32"/>
        <v>2</v>
      </c>
      <c r="T354">
        <f t="shared" ca="1" si="33"/>
        <v>0.33333333333333331</v>
      </c>
      <c r="U354">
        <f t="shared" ca="1" si="34"/>
        <v>43363.333333333336</v>
      </c>
      <c r="V354">
        <f t="shared" ca="1" si="35"/>
        <v>10587.666666666666</v>
      </c>
      <c r="W354">
        <f t="shared" ca="1" si="36"/>
        <v>9941.3333333333339</v>
      </c>
      <c r="X354">
        <f t="shared" ca="1" si="38"/>
        <v>53951</v>
      </c>
    </row>
    <row r="355" spans="1:24" x14ac:dyDescent="0.3">
      <c r="A355" t="s">
        <v>18</v>
      </c>
      <c r="B355" t="s">
        <v>8</v>
      </c>
      <c r="C355" t="s">
        <v>9</v>
      </c>
      <c r="D355">
        <v>39000</v>
      </c>
      <c r="E355">
        <v>304564</v>
      </c>
      <c r="F355">
        <v>2</v>
      </c>
      <c r="G355">
        <v>0</v>
      </c>
      <c r="H355">
        <v>30414</v>
      </c>
      <c r="I355">
        <v>8180</v>
      </c>
      <c r="J355">
        <v>7434</v>
      </c>
      <c r="N355" t="str" cm="1">
        <f t="array" aca="1" ref="N355" ca="1">INDIRECT(ADDRESS((ROW()-310)*3+310, 1))</f>
        <v>5a52d2e0-7219-40f9-aaf5-c3c51cc201c5</v>
      </c>
      <c r="O355" t="str" cm="1">
        <f t="array" aca="1" ref="O355" ca="1">INDIRECT(ADDRESS((ROW()-310)*3+310, 2))</f>
        <v>deepseek-r1-250120</v>
      </c>
      <c r="Q355" cm="1">
        <f t="array" aca="1" ref="Q355" ca="1">INDIRECT(ADDRESS((ROW()-310)*3+310, 4))</f>
        <v>39000</v>
      </c>
      <c r="R355">
        <f t="shared" ca="1" si="31"/>
        <v>407282.66666666669</v>
      </c>
      <c r="S355">
        <f t="shared" ca="1" si="32"/>
        <v>2</v>
      </c>
      <c r="T355">
        <f t="shared" ca="1" si="33"/>
        <v>0</v>
      </c>
      <c r="U355">
        <f t="shared" ca="1" si="34"/>
        <v>34869</v>
      </c>
      <c r="V355">
        <f t="shared" ca="1" si="35"/>
        <v>10773</v>
      </c>
      <c r="W355">
        <f t="shared" ca="1" si="36"/>
        <v>10087.333333333334</v>
      </c>
      <c r="X355">
        <f t="shared" ca="1" si="38"/>
        <v>45642</v>
      </c>
    </row>
    <row r="356" spans="1:24" x14ac:dyDescent="0.3">
      <c r="A356" t="s">
        <v>18</v>
      </c>
      <c r="B356" t="s">
        <v>10</v>
      </c>
      <c r="C356" t="s">
        <v>9</v>
      </c>
      <c r="D356">
        <v>7000</v>
      </c>
      <c r="E356">
        <v>96849</v>
      </c>
      <c r="F356">
        <v>6</v>
      </c>
      <c r="G356">
        <v>0</v>
      </c>
      <c r="H356">
        <v>36903</v>
      </c>
      <c r="I356">
        <v>2477</v>
      </c>
      <c r="J356">
        <v>0</v>
      </c>
      <c r="N356" t="str" cm="1">
        <f t="array" aca="1" ref="N356" ca="1">INDIRECT(ADDRESS((ROW()-310)*3+310, 1))</f>
        <v>5a52d2e0-7219-40f9-aaf5-c3c51cc201c5</v>
      </c>
      <c r="O356" t="str" cm="1">
        <f t="array" aca="1" ref="O356" ca="1">INDIRECT(ADDRESS((ROW()-310)*3+310, 2))</f>
        <v>deepseek-v3-241226</v>
      </c>
      <c r="Q356" cm="1">
        <f t="array" aca="1" ref="Q356" ca="1">INDIRECT(ADDRESS((ROW()-310)*3+310, 4))</f>
        <v>7000</v>
      </c>
      <c r="R356">
        <f t="shared" ca="1" si="31"/>
        <v>33734.333333333336</v>
      </c>
      <c r="S356">
        <f t="shared" ca="1" si="32"/>
        <v>6</v>
      </c>
      <c r="T356">
        <f t="shared" ca="1" si="33"/>
        <v>0</v>
      </c>
      <c r="U356">
        <f t="shared" ca="1" si="34"/>
        <v>30557</v>
      </c>
      <c r="V356">
        <f t="shared" ca="1" si="35"/>
        <v>728.66666666666663</v>
      </c>
      <c r="W356">
        <f t="shared" ca="1" si="36"/>
        <v>0</v>
      </c>
      <c r="X356">
        <f t="shared" ca="1" si="38"/>
        <v>31285.666666666668</v>
      </c>
    </row>
    <row r="357" spans="1:24" x14ac:dyDescent="0.3">
      <c r="A357" t="s">
        <v>18</v>
      </c>
      <c r="B357" t="s">
        <v>10</v>
      </c>
      <c r="C357" t="s">
        <v>9</v>
      </c>
      <c r="D357">
        <v>7000</v>
      </c>
      <c r="E357">
        <v>95571</v>
      </c>
      <c r="F357">
        <v>6</v>
      </c>
      <c r="G357">
        <v>0</v>
      </c>
      <c r="H357">
        <v>36903</v>
      </c>
      <c r="I357">
        <v>2505</v>
      </c>
      <c r="J357">
        <v>0</v>
      </c>
      <c r="N357" t="str" cm="1">
        <f t="array" aca="1" ref="N357" ca="1">INDIRECT(ADDRESS((ROW()-310)*3+310, 1))</f>
        <v>5a52d2e0-7219-40f9-aaf5-c3c51cc201c5</v>
      </c>
      <c r="O357" t="str" cm="1">
        <f t="array" aca="1" ref="O357" ca="1">INDIRECT(ADDRESS((ROW()-310)*3+310, 2))</f>
        <v>deepseek-v3-241226</v>
      </c>
      <c r="Q357" cm="1">
        <f t="array" aca="1" ref="Q357" ca="1">INDIRECT(ADDRESS((ROW()-310)*3+310, 4))</f>
        <v>15000</v>
      </c>
      <c r="R357">
        <f t="shared" ca="1" si="31"/>
        <v>48980</v>
      </c>
      <c r="S357">
        <f t="shared" ca="1" si="32"/>
        <v>4</v>
      </c>
      <c r="T357">
        <f t="shared" ca="1" si="33"/>
        <v>0</v>
      </c>
      <c r="U357">
        <f t="shared" ca="1" si="34"/>
        <v>30027</v>
      </c>
      <c r="V357">
        <f t="shared" ca="1" si="35"/>
        <v>1210.3333333333333</v>
      </c>
      <c r="W357">
        <f t="shared" ca="1" si="36"/>
        <v>0</v>
      </c>
      <c r="X357">
        <f t="shared" ca="1" si="38"/>
        <v>31237.333333333332</v>
      </c>
    </row>
    <row r="358" spans="1:24" x14ac:dyDescent="0.3">
      <c r="A358" t="s">
        <v>18</v>
      </c>
      <c r="B358" t="s">
        <v>10</v>
      </c>
      <c r="C358" t="s">
        <v>9</v>
      </c>
      <c r="D358">
        <v>7000</v>
      </c>
      <c r="E358">
        <v>30659</v>
      </c>
      <c r="F358">
        <v>6</v>
      </c>
      <c r="G358">
        <v>0</v>
      </c>
      <c r="H358">
        <v>35479</v>
      </c>
      <c r="I358">
        <v>596</v>
      </c>
      <c r="J358">
        <v>0</v>
      </c>
      <c r="N358" t="str" cm="1">
        <f t="array" aca="1" ref="N358" ca="1">INDIRECT(ADDRESS((ROW()-310)*3+310, 1))</f>
        <v>5a52d2e0-7219-40f9-aaf5-c3c51cc201c5</v>
      </c>
      <c r="O358" t="str" cm="1">
        <f t="array" aca="1" ref="O358" ca="1">INDIRECT(ADDRESS((ROW()-310)*3+310, 2))</f>
        <v>deepseek-v3-241226</v>
      </c>
      <c r="Q358" cm="1">
        <f t="array" aca="1" ref="Q358" ca="1">INDIRECT(ADDRESS((ROW()-310)*3+310, 4))</f>
        <v>23000</v>
      </c>
      <c r="R358">
        <f t="shared" ca="1" si="31"/>
        <v>20369</v>
      </c>
      <c r="S358">
        <f t="shared" ca="1" si="32"/>
        <v>3</v>
      </c>
      <c r="T358">
        <f t="shared" ca="1" si="33"/>
        <v>0</v>
      </c>
      <c r="U358">
        <f t="shared" ca="1" si="34"/>
        <v>36747</v>
      </c>
      <c r="V358">
        <f t="shared" ca="1" si="35"/>
        <v>332.33333333333331</v>
      </c>
      <c r="W358">
        <f t="shared" ca="1" si="36"/>
        <v>0</v>
      </c>
      <c r="X358">
        <f t="shared" ca="1" si="38"/>
        <v>37079.333333333336</v>
      </c>
    </row>
    <row r="359" spans="1:24" x14ac:dyDescent="0.3">
      <c r="A359" t="s">
        <v>18</v>
      </c>
      <c r="B359" t="s">
        <v>10</v>
      </c>
      <c r="C359" t="s">
        <v>9</v>
      </c>
      <c r="D359">
        <v>15000</v>
      </c>
      <c r="E359">
        <v>25235</v>
      </c>
      <c r="F359">
        <v>3</v>
      </c>
      <c r="G359">
        <v>0</v>
      </c>
      <c r="H359">
        <v>29190</v>
      </c>
      <c r="I359">
        <v>550</v>
      </c>
      <c r="J359">
        <v>0</v>
      </c>
      <c r="N359" t="str" cm="1">
        <f t="array" aca="1" ref="N359" ca="1">INDIRECT(ADDRESS((ROW()-310)*3+310, 1))</f>
        <v>5a52d2e0-7219-40f9-aaf5-c3c51cc201c5</v>
      </c>
      <c r="O359" t="str" cm="1">
        <f t="array" aca="1" ref="O359" ca="1">INDIRECT(ADDRESS((ROW()-310)*3+310, 2))</f>
        <v>deepseek-v3-241226</v>
      </c>
      <c r="Q359" cm="1">
        <f t="array" aca="1" ref="Q359" ca="1">INDIRECT(ADDRESS((ROW()-310)*3+310, 4))</f>
        <v>31000</v>
      </c>
      <c r="R359">
        <f t="shared" ca="1" si="31"/>
        <v>16126.666666666666</v>
      </c>
      <c r="S359">
        <f t="shared" ca="1" si="32"/>
        <v>2</v>
      </c>
      <c r="T359">
        <f t="shared" ca="1" si="33"/>
        <v>0</v>
      </c>
      <c r="U359">
        <f t="shared" ca="1" si="34"/>
        <v>43296</v>
      </c>
      <c r="V359">
        <f t="shared" ca="1" si="35"/>
        <v>195</v>
      </c>
      <c r="W359">
        <f t="shared" ca="1" si="36"/>
        <v>0</v>
      </c>
      <c r="X359">
        <f t="shared" ca="1" si="38"/>
        <v>43491</v>
      </c>
    </row>
    <row r="360" spans="1:24" x14ac:dyDescent="0.3">
      <c r="A360" t="s">
        <v>18</v>
      </c>
      <c r="B360" t="s">
        <v>10</v>
      </c>
      <c r="C360" t="s">
        <v>9</v>
      </c>
      <c r="D360">
        <v>15000</v>
      </c>
      <c r="E360">
        <v>16140</v>
      </c>
      <c r="F360">
        <v>3</v>
      </c>
      <c r="G360">
        <v>0</v>
      </c>
      <c r="H360">
        <v>29060</v>
      </c>
      <c r="I360">
        <v>314</v>
      </c>
      <c r="J360">
        <v>0</v>
      </c>
      <c r="N360" t="str" cm="1">
        <f t="array" aca="1" ref="N360" ca="1">INDIRECT(ADDRESS((ROW()-310)*3+310, 1))</f>
        <v>5a52d2e0-7219-40f9-aaf5-c3c51cc201c5</v>
      </c>
      <c r="O360" t="str" cm="1">
        <f t="array" aca="1" ref="O360" ca="1">INDIRECT(ADDRESS((ROW()-310)*3+310, 2))</f>
        <v>deepseek-v3-241226</v>
      </c>
      <c r="Q360" cm="1">
        <f t="array" aca="1" ref="Q360" ca="1">INDIRECT(ADDRESS((ROW()-310)*3+310, 4))</f>
        <v>39000</v>
      </c>
      <c r="R360">
        <f t="shared" ca="1" si="31"/>
        <v>13932.333333333334</v>
      </c>
      <c r="S360">
        <f t="shared" ca="1" si="32"/>
        <v>2</v>
      </c>
      <c r="T360">
        <f t="shared" ca="1" si="33"/>
        <v>0</v>
      </c>
      <c r="U360">
        <f t="shared" ca="1" si="34"/>
        <v>34816</v>
      </c>
      <c r="V360">
        <f t="shared" ca="1" si="35"/>
        <v>194</v>
      </c>
      <c r="W360">
        <f t="shared" ca="1" si="36"/>
        <v>0</v>
      </c>
      <c r="X360">
        <f t="shared" ca="1" si="38"/>
        <v>35010</v>
      </c>
    </row>
    <row r="361" spans="1:24" x14ac:dyDescent="0.3">
      <c r="A361" t="s">
        <v>18</v>
      </c>
      <c r="B361" t="s">
        <v>10</v>
      </c>
      <c r="C361" t="s">
        <v>9</v>
      </c>
      <c r="D361">
        <v>15000</v>
      </c>
      <c r="E361">
        <v>15316</v>
      </c>
      <c r="F361">
        <v>3</v>
      </c>
      <c r="G361">
        <v>0</v>
      </c>
      <c r="H361">
        <v>29060</v>
      </c>
      <c r="I361">
        <v>299</v>
      </c>
      <c r="J361">
        <v>0</v>
      </c>
      <c r="N361" t="str" cm="1">
        <f t="array" aca="1" ref="N361" ca="1">INDIRECT(ADDRESS((ROW()-310)*3+310, 1))</f>
        <v>8c8d4b72-e923-4fd3-ba2a-0ba3bebf3332</v>
      </c>
      <c r="O361" t="str" cm="1">
        <f t="array" aca="1" ref="O361" ca="1">INDIRECT(ADDRESS((ROW()-310)*3+310, 2))</f>
        <v>deepseek-r1-250120</v>
      </c>
      <c r="Q361" cm="1">
        <f t="array" aca="1" ref="Q361" ca="1">INDIRECT(ADDRESS((ROW()-310)*3+310, 4))</f>
        <v>7000</v>
      </c>
      <c r="R361">
        <f t="shared" ca="1" si="31"/>
        <v>737638</v>
      </c>
      <c r="S361">
        <f t="shared" ca="1" si="32"/>
        <v>5</v>
      </c>
      <c r="T361">
        <f t="shared" ca="1" si="33"/>
        <v>0.33333333333333331</v>
      </c>
      <c r="U361">
        <f t="shared" ca="1" si="34"/>
        <v>23975</v>
      </c>
      <c r="V361">
        <f t="shared" ca="1" si="35"/>
        <v>19655</v>
      </c>
      <c r="W361">
        <f t="shared" ca="1" si="36"/>
        <v>17133.333333333332</v>
      </c>
      <c r="X361">
        <f t="shared" ca="1" si="38"/>
        <v>43630</v>
      </c>
    </row>
    <row r="362" spans="1:24" x14ac:dyDescent="0.3">
      <c r="A362" t="s">
        <v>18</v>
      </c>
      <c r="B362" t="s">
        <v>10</v>
      </c>
      <c r="C362" t="s">
        <v>9</v>
      </c>
      <c r="D362">
        <v>23000</v>
      </c>
      <c r="E362">
        <v>30141</v>
      </c>
      <c r="F362">
        <v>2</v>
      </c>
      <c r="G362">
        <v>0</v>
      </c>
      <c r="H362">
        <v>31765</v>
      </c>
      <c r="I362">
        <v>636</v>
      </c>
      <c r="J362">
        <v>0</v>
      </c>
      <c r="N362" t="str" cm="1">
        <f t="array" aca="1" ref="N362" ca="1">INDIRECT(ADDRESS((ROW()-310)*3+310, 1))</f>
        <v>8c8d4b72-e923-4fd3-ba2a-0ba3bebf3332</v>
      </c>
      <c r="O362" t="str" cm="1">
        <f t="array" aca="1" ref="O362" ca="1">INDIRECT(ADDRESS((ROW()-310)*3+310, 2))</f>
        <v>deepseek-r1-250120</v>
      </c>
      <c r="Q362" cm="1">
        <f t="array" aca="1" ref="Q362" ca="1">INDIRECT(ADDRESS((ROW()-310)*3+310, 4))</f>
        <v>15000</v>
      </c>
      <c r="R362">
        <f t="shared" ca="1" si="31"/>
        <v>825365</v>
      </c>
      <c r="S362">
        <f t="shared" ca="1" si="32"/>
        <v>4</v>
      </c>
      <c r="T362">
        <f t="shared" ca="1" si="33"/>
        <v>0.66666666666666663</v>
      </c>
      <c r="U362">
        <f t="shared" ca="1" si="34"/>
        <v>28780.333333333332</v>
      </c>
      <c r="V362">
        <f t="shared" ca="1" si="35"/>
        <v>21901.666666666668</v>
      </c>
      <c r="W362">
        <f t="shared" ca="1" si="36"/>
        <v>19820.666666666668</v>
      </c>
      <c r="X362">
        <f t="shared" ca="1" si="38"/>
        <v>50682</v>
      </c>
    </row>
    <row r="363" spans="1:24" x14ac:dyDescent="0.3">
      <c r="A363" t="s">
        <v>18</v>
      </c>
      <c r="B363" t="s">
        <v>10</v>
      </c>
      <c r="C363" t="s">
        <v>9</v>
      </c>
      <c r="D363">
        <v>23000</v>
      </c>
      <c r="E363">
        <v>44541</v>
      </c>
      <c r="F363">
        <v>2</v>
      </c>
      <c r="G363">
        <v>0</v>
      </c>
      <c r="H363">
        <v>32126</v>
      </c>
      <c r="I363">
        <v>998</v>
      </c>
      <c r="J363">
        <v>0</v>
      </c>
      <c r="N363" t="str" cm="1">
        <f t="array" aca="1" ref="N363" ca="1">INDIRECT(ADDRESS((ROW()-310)*3+310, 1))</f>
        <v>8c8d4b72-e923-4fd3-ba2a-0ba3bebf3332</v>
      </c>
      <c r="O363" t="str" cm="1">
        <f t="array" aca="1" ref="O363" ca="1">INDIRECT(ADDRESS((ROW()-310)*3+310, 2))</f>
        <v>deepseek-r1-250120</v>
      </c>
      <c r="Q363" cm="1">
        <f t="array" aca="1" ref="Q363" ca="1">INDIRECT(ADDRESS((ROW()-310)*3+310, 4))</f>
        <v>23000</v>
      </c>
      <c r="R363">
        <f t="shared" ca="1" si="31"/>
        <v>567320</v>
      </c>
      <c r="S363">
        <f t="shared" ca="1" si="32"/>
        <v>3</v>
      </c>
      <c r="T363">
        <f t="shared" ca="1" si="33"/>
        <v>0.33333333333333331</v>
      </c>
      <c r="U363">
        <f t="shared" ca="1" si="34"/>
        <v>31739.333333333332</v>
      </c>
      <c r="V363">
        <f t="shared" ca="1" si="35"/>
        <v>14721</v>
      </c>
      <c r="W363">
        <f t="shared" ca="1" si="36"/>
        <v>13330.666666666666</v>
      </c>
      <c r="X363">
        <f t="shared" ca="1" si="38"/>
        <v>46460.333333333328</v>
      </c>
    </row>
    <row r="364" spans="1:24" x14ac:dyDescent="0.3">
      <c r="A364" t="s">
        <v>18</v>
      </c>
      <c r="B364" t="s">
        <v>10</v>
      </c>
      <c r="C364" t="s">
        <v>9</v>
      </c>
      <c r="D364">
        <v>23000</v>
      </c>
      <c r="E364">
        <v>26995</v>
      </c>
      <c r="F364">
        <v>2</v>
      </c>
      <c r="G364">
        <v>0</v>
      </c>
      <c r="H364">
        <v>31765</v>
      </c>
      <c r="I364">
        <v>603</v>
      </c>
      <c r="J364">
        <v>0</v>
      </c>
      <c r="N364" t="str" cm="1">
        <f t="array" aca="1" ref="N364" ca="1">INDIRECT(ADDRESS((ROW()-310)*3+310, 1))</f>
        <v>8c8d4b72-e923-4fd3-ba2a-0ba3bebf3332</v>
      </c>
      <c r="O364" t="str" cm="1">
        <f t="array" aca="1" ref="O364" ca="1">INDIRECT(ADDRESS((ROW()-310)*3+310, 2))</f>
        <v>deepseek-r1-250120</v>
      </c>
      <c r="Q364" cm="1">
        <f t="array" aca="1" ref="Q364" ca="1">INDIRECT(ADDRESS((ROW()-310)*3+310, 4))</f>
        <v>31000</v>
      </c>
      <c r="R364">
        <f t="shared" ca="1" si="31"/>
        <v>339001</v>
      </c>
      <c r="S364">
        <f t="shared" ca="1" si="32"/>
        <v>2</v>
      </c>
      <c r="T364">
        <f t="shared" ca="1" si="33"/>
        <v>0.66666666666666663</v>
      </c>
      <c r="U364">
        <f t="shared" ca="1" si="34"/>
        <v>31045.666666666668</v>
      </c>
      <c r="V364">
        <f t="shared" ca="1" si="35"/>
        <v>8611.3333333333339</v>
      </c>
      <c r="W364">
        <f t="shared" ca="1" si="36"/>
        <v>7617.666666666667</v>
      </c>
      <c r="X364">
        <f t="shared" ca="1" si="38"/>
        <v>39657</v>
      </c>
    </row>
    <row r="365" spans="1:24" x14ac:dyDescent="0.3">
      <c r="A365" t="s">
        <v>18</v>
      </c>
      <c r="B365" t="s">
        <v>10</v>
      </c>
      <c r="C365" t="s">
        <v>9</v>
      </c>
      <c r="D365">
        <v>31000</v>
      </c>
      <c r="E365">
        <v>37935</v>
      </c>
      <c r="F365">
        <v>2</v>
      </c>
      <c r="G365">
        <v>0</v>
      </c>
      <c r="H365">
        <v>26763</v>
      </c>
      <c r="I365">
        <v>936</v>
      </c>
      <c r="J365">
        <v>0</v>
      </c>
      <c r="N365" t="str" cm="1">
        <f t="array" aca="1" ref="N365" ca="1">INDIRECT(ADDRESS((ROW()-310)*3+310, 1))</f>
        <v>8c8d4b72-e923-4fd3-ba2a-0ba3bebf3332</v>
      </c>
      <c r="O365" t="str" cm="1">
        <f t="array" aca="1" ref="O365" ca="1">INDIRECT(ADDRESS((ROW()-310)*3+310, 2))</f>
        <v>deepseek-r1-250120</v>
      </c>
      <c r="Q365" cm="1">
        <f t="array" aca="1" ref="Q365" ca="1">INDIRECT(ADDRESS((ROW()-310)*3+310, 4))</f>
        <v>39000</v>
      </c>
      <c r="R365">
        <f t="shared" ca="1" si="31"/>
        <v>381495.66666666669</v>
      </c>
      <c r="S365">
        <f t="shared" ca="1" si="32"/>
        <v>2</v>
      </c>
      <c r="T365">
        <f t="shared" ca="1" si="33"/>
        <v>0</v>
      </c>
      <c r="U365">
        <f t="shared" ca="1" si="34"/>
        <v>32610.333333333332</v>
      </c>
      <c r="V365">
        <f t="shared" ca="1" si="35"/>
        <v>10044.333333333334</v>
      </c>
      <c r="W365">
        <f t="shared" ca="1" si="36"/>
        <v>8951.6666666666661</v>
      </c>
      <c r="X365">
        <f t="shared" ca="1" si="38"/>
        <v>42654.666666666664</v>
      </c>
    </row>
    <row r="366" spans="1:24" x14ac:dyDescent="0.3">
      <c r="A366" t="s">
        <v>18</v>
      </c>
      <c r="B366" t="s">
        <v>10</v>
      </c>
      <c r="C366" t="s">
        <v>9</v>
      </c>
      <c r="D366">
        <v>31000</v>
      </c>
      <c r="E366">
        <v>43374</v>
      </c>
      <c r="F366">
        <v>2</v>
      </c>
      <c r="G366">
        <v>0</v>
      </c>
      <c r="H366">
        <v>26763</v>
      </c>
      <c r="I366">
        <v>983</v>
      </c>
      <c r="J366">
        <v>0</v>
      </c>
      <c r="N366" t="str" cm="1">
        <f t="array" aca="1" ref="N366" ca="1">INDIRECT(ADDRESS((ROW()-310)*3+310, 1))</f>
        <v>8c8d4b72-e923-4fd3-ba2a-0ba3bebf3332</v>
      </c>
      <c r="O366" t="str" cm="1">
        <f t="array" aca="1" ref="O366" ca="1">INDIRECT(ADDRESS((ROW()-310)*3+310, 2))</f>
        <v>deepseek-v3-241226</v>
      </c>
      <c r="Q366" cm="1">
        <f t="array" aca="1" ref="Q366" ca="1">INDIRECT(ADDRESS((ROW()-310)*3+310, 4))</f>
        <v>7000</v>
      </c>
      <c r="R366">
        <f t="shared" ca="1" si="31"/>
        <v>22516</v>
      </c>
      <c r="S366">
        <f t="shared" ca="1" si="32"/>
        <v>5</v>
      </c>
      <c r="T366">
        <f t="shared" ca="1" si="33"/>
        <v>0</v>
      </c>
      <c r="U366">
        <f t="shared" ca="1" si="34"/>
        <v>22546</v>
      </c>
      <c r="V366">
        <f t="shared" ca="1" si="35"/>
        <v>453.33333333333331</v>
      </c>
      <c r="W366">
        <f t="shared" ca="1" si="36"/>
        <v>0</v>
      </c>
      <c r="X366">
        <f t="shared" ca="1" si="38"/>
        <v>22999.333333333332</v>
      </c>
    </row>
    <row r="367" spans="1:24" x14ac:dyDescent="0.3">
      <c r="A367" t="s">
        <v>18</v>
      </c>
      <c r="B367" t="s">
        <v>10</v>
      </c>
      <c r="C367" t="s">
        <v>9</v>
      </c>
      <c r="D367">
        <v>31000</v>
      </c>
      <c r="E367">
        <v>32175</v>
      </c>
      <c r="F367">
        <v>2</v>
      </c>
      <c r="G367">
        <v>0</v>
      </c>
      <c r="H367">
        <v>26763</v>
      </c>
      <c r="I367">
        <v>768</v>
      </c>
      <c r="J367">
        <v>0</v>
      </c>
      <c r="N367" t="str" cm="1">
        <f t="array" aca="1" ref="N367" ca="1">INDIRECT(ADDRESS((ROW()-310)*3+310, 1))</f>
        <v>8c8d4b72-e923-4fd3-ba2a-0ba3bebf3332</v>
      </c>
      <c r="O367" t="str" cm="1">
        <f t="array" aca="1" ref="O367" ca="1">INDIRECT(ADDRESS((ROW()-310)*3+310, 2))</f>
        <v>deepseek-v3-241226</v>
      </c>
      <c r="Q367" cm="1">
        <f t="array" aca="1" ref="Q367" ca="1">INDIRECT(ADDRESS((ROW()-310)*3+310, 4))</f>
        <v>15000</v>
      </c>
      <c r="R367">
        <f t="shared" ca="1" si="31"/>
        <v>43291.666666666664</v>
      </c>
      <c r="S367">
        <f t="shared" ca="1" si="32"/>
        <v>4</v>
      </c>
      <c r="T367">
        <f t="shared" ca="1" si="33"/>
        <v>0</v>
      </c>
      <c r="U367">
        <f t="shared" ca="1" si="34"/>
        <v>28589.666666666668</v>
      </c>
      <c r="V367">
        <f t="shared" ca="1" si="35"/>
        <v>1070.6666666666667</v>
      </c>
      <c r="W367">
        <f t="shared" ca="1" si="36"/>
        <v>0</v>
      </c>
      <c r="X367">
        <f t="shared" ca="1" si="38"/>
        <v>29660.333333333336</v>
      </c>
    </row>
    <row r="368" spans="1:24" x14ac:dyDescent="0.3">
      <c r="A368" t="s">
        <v>18</v>
      </c>
      <c r="B368" t="s">
        <v>10</v>
      </c>
      <c r="C368" t="s">
        <v>9</v>
      </c>
      <c r="D368">
        <v>39000</v>
      </c>
      <c r="E368">
        <v>12426</v>
      </c>
      <c r="F368">
        <v>2</v>
      </c>
      <c r="G368">
        <v>0</v>
      </c>
      <c r="H368">
        <v>30154</v>
      </c>
      <c r="I368">
        <v>194</v>
      </c>
      <c r="J368">
        <v>0</v>
      </c>
      <c r="N368" t="str" cm="1">
        <f t="array" aca="1" ref="N368" ca="1">INDIRECT(ADDRESS((ROW()-310)*3+310, 1))</f>
        <v>8c8d4b72-e923-4fd3-ba2a-0ba3bebf3332</v>
      </c>
      <c r="O368" t="str" cm="1">
        <f t="array" aca="1" ref="O368" ca="1">INDIRECT(ADDRESS((ROW()-310)*3+310, 2))</f>
        <v>deepseek-v3-241226</v>
      </c>
      <c r="Q368" cm="1">
        <f t="array" aca="1" ref="Q368" ca="1">INDIRECT(ADDRESS((ROW()-310)*3+310, 4))</f>
        <v>23000</v>
      </c>
      <c r="R368">
        <f t="shared" ca="1" si="31"/>
        <v>18359.666666666668</v>
      </c>
      <c r="S368">
        <f t="shared" ca="1" si="32"/>
        <v>3</v>
      </c>
      <c r="T368">
        <f t="shared" ca="1" si="33"/>
        <v>0</v>
      </c>
      <c r="U368">
        <f t="shared" ca="1" si="34"/>
        <v>31043</v>
      </c>
      <c r="V368">
        <f t="shared" ca="1" si="35"/>
        <v>309</v>
      </c>
      <c r="W368">
        <f t="shared" ca="1" si="36"/>
        <v>0</v>
      </c>
      <c r="X368">
        <f t="shared" ca="1" si="38"/>
        <v>31352</v>
      </c>
    </row>
    <row r="369" spans="1:24" x14ac:dyDescent="0.3">
      <c r="A369" t="s">
        <v>18</v>
      </c>
      <c r="B369" t="s">
        <v>10</v>
      </c>
      <c r="C369" t="s">
        <v>9</v>
      </c>
      <c r="D369">
        <v>39000</v>
      </c>
      <c r="E369">
        <v>12805</v>
      </c>
      <c r="F369">
        <v>2</v>
      </c>
      <c r="G369">
        <v>0</v>
      </c>
      <c r="H369">
        <v>30154</v>
      </c>
      <c r="I369">
        <v>195</v>
      </c>
      <c r="J369">
        <v>0</v>
      </c>
      <c r="N369" t="str" cm="1">
        <f t="array" aca="1" ref="N369" ca="1">INDIRECT(ADDRESS((ROW()-310)*3+310, 1))</f>
        <v>8c8d4b72-e923-4fd3-ba2a-0ba3bebf3332</v>
      </c>
      <c r="O369" t="str" cm="1">
        <f t="array" aca="1" ref="O369" ca="1">INDIRECT(ADDRESS((ROW()-310)*3+310, 2))</f>
        <v>deepseek-v3-241226</v>
      </c>
      <c r="Q369" cm="1">
        <f t="array" aca="1" ref="Q369" ca="1">INDIRECT(ADDRESS((ROW()-310)*3+310, 4))</f>
        <v>31000</v>
      </c>
      <c r="R369">
        <f t="shared" ca="1" si="31"/>
        <v>13151.666666666666</v>
      </c>
      <c r="S369">
        <f t="shared" ca="1" si="32"/>
        <v>2</v>
      </c>
      <c r="T369">
        <f t="shared" ca="1" si="33"/>
        <v>0</v>
      </c>
      <c r="U369">
        <f t="shared" ca="1" si="34"/>
        <v>30678</v>
      </c>
      <c r="V369">
        <f t="shared" ca="1" si="35"/>
        <v>187.66666666666666</v>
      </c>
      <c r="W369">
        <f t="shared" ca="1" si="36"/>
        <v>0</v>
      </c>
      <c r="X369">
        <f t="shared" ca="1" si="38"/>
        <v>30865.666666666668</v>
      </c>
    </row>
    <row r="370" spans="1:24" x14ac:dyDescent="0.3">
      <c r="A370" t="s">
        <v>18</v>
      </c>
      <c r="B370" t="s">
        <v>10</v>
      </c>
      <c r="C370" t="s">
        <v>9</v>
      </c>
      <c r="D370">
        <v>39000</v>
      </c>
      <c r="E370">
        <v>9855</v>
      </c>
      <c r="F370">
        <v>2</v>
      </c>
      <c r="G370">
        <v>0</v>
      </c>
      <c r="H370">
        <v>30154</v>
      </c>
      <c r="I370">
        <v>196</v>
      </c>
      <c r="J370">
        <v>0</v>
      </c>
      <c r="N370" t="str" cm="1">
        <f t="array" aca="1" ref="N370" ca="1">INDIRECT(ADDRESS((ROW()-310)*3+310, 1))</f>
        <v>8c8d4b72-e923-4fd3-ba2a-0ba3bebf3332</v>
      </c>
      <c r="O370" t="str" cm="1">
        <f t="array" aca="1" ref="O370" ca="1">INDIRECT(ADDRESS((ROW()-310)*3+310, 2))</f>
        <v>deepseek-v3-241226</v>
      </c>
      <c r="Q370" cm="1">
        <f t="array" aca="1" ref="Q370" ca="1">INDIRECT(ADDRESS((ROW()-310)*3+310, 4))</f>
        <v>39000</v>
      </c>
      <c r="R370">
        <f t="shared" ca="1" si="31"/>
        <v>24717.333333333332</v>
      </c>
      <c r="S370">
        <f t="shared" ca="1" si="32"/>
        <v>2</v>
      </c>
      <c r="T370">
        <f t="shared" ca="1" si="33"/>
        <v>0</v>
      </c>
      <c r="U370">
        <f t="shared" ca="1" si="34"/>
        <v>32334.666666666668</v>
      </c>
      <c r="V370">
        <f t="shared" ca="1" si="35"/>
        <v>552</v>
      </c>
      <c r="W370">
        <f t="shared" ca="1" si="36"/>
        <v>0</v>
      </c>
      <c r="X370">
        <f t="shared" ca="1" si="38"/>
        <v>32886.666666666672</v>
      </c>
    </row>
    <row r="371" spans="1:24" x14ac:dyDescent="0.3">
      <c r="A371" t="s">
        <v>20</v>
      </c>
      <c r="B371" t="s">
        <v>8</v>
      </c>
      <c r="C371" t="s">
        <v>9</v>
      </c>
      <c r="D371">
        <v>7000</v>
      </c>
      <c r="E371">
        <v>858628</v>
      </c>
      <c r="F371">
        <v>5</v>
      </c>
      <c r="G371">
        <v>0</v>
      </c>
      <c r="H371">
        <v>31237</v>
      </c>
      <c r="I371">
        <v>22622</v>
      </c>
      <c r="J371">
        <v>19851</v>
      </c>
      <c r="N371" t="str" cm="1">
        <f t="array" aca="1" ref="N371" ca="1">INDIRECT(ADDRESS((ROW()-310)*3+310, 1))</f>
        <v>a753dd92-3787-4846-9b1b-81c810fb3ff7</v>
      </c>
      <c r="O371" t="str" cm="1">
        <f t="array" aca="1" ref="O371" ca="1">INDIRECT(ADDRESS((ROW()-310)*3+310, 2))</f>
        <v>deepseek-r1-250120</v>
      </c>
      <c r="Q371" cm="1">
        <f t="array" aca="1" ref="Q371" ca="1">INDIRECT(ADDRESS((ROW()-310)*3+310, 4))</f>
        <v>7000</v>
      </c>
      <c r="R371">
        <f t="shared" ca="1" si="31"/>
        <v>1120469.6666666667</v>
      </c>
      <c r="S371">
        <f t="shared" ca="1" si="32"/>
        <v>6</v>
      </c>
      <c r="T371">
        <f t="shared" ca="1" si="33"/>
        <v>0.33333333333333331</v>
      </c>
      <c r="U371">
        <f t="shared" ca="1" si="34"/>
        <v>47465.666666666664</v>
      </c>
      <c r="V371">
        <f t="shared" ca="1" si="35"/>
        <v>30294.666666666668</v>
      </c>
      <c r="W371">
        <f t="shared" ca="1" si="36"/>
        <v>26333.333333333332</v>
      </c>
      <c r="X371">
        <f t="shared" ca="1" si="38"/>
        <v>77760.333333333328</v>
      </c>
    </row>
    <row r="372" spans="1:24" x14ac:dyDescent="0.3">
      <c r="A372" t="s">
        <v>20</v>
      </c>
      <c r="B372" t="s">
        <v>8</v>
      </c>
      <c r="C372" t="s">
        <v>9</v>
      </c>
      <c r="D372">
        <v>7000</v>
      </c>
      <c r="E372">
        <v>958884</v>
      </c>
      <c r="F372">
        <v>5</v>
      </c>
      <c r="G372">
        <v>0</v>
      </c>
      <c r="H372">
        <v>30977</v>
      </c>
      <c r="I372">
        <v>24694</v>
      </c>
      <c r="J372">
        <v>22485</v>
      </c>
      <c r="N372" t="str" cm="1">
        <f t="array" aca="1" ref="N372" ca="1">INDIRECT(ADDRESS((ROW()-310)*3+310, 1))</f>
        <v>a753dd92-3787-4846-9b1b-81c810fb3ff7</v>
      </c>
      <c r="O372" t="str" cm="1">
        <f t="array" aca="1" ref="O372" ca="1">INDIRECT(ADDRESS((ROW()-310)*3+310, 2))</f>
        <v>deepseek-r1-250120</v>
      </c>
      <c r="Q372" cm="1">
        <f t="array" aca="1" ref="Q372" ca="1">INDIRECT(ADDRESS((ROW()-310)*3+310, 4))</f>
        <v>15000</v>
      </c>
      <c r="R372">
        <f t="shared" ca="1" si="31"/>
        <v>542092.66666666663</v>
      </c>
      <c r="S372">
        <f t="shared" ca="1" si="32"/>
        <v>3</v>
      </c>
      <c r="T372">
        <f t="shared" ca="1" si="33"/>
        <v>0.66666666666666663</v>
      </c>
      <c r="U372">
        <f t="shared" ca="1" si="34"/>
        <v>41946.333333333336</v>
      </c>
      <c r="V372">
        <f t="shared" ca="1" si="35"/>
        <v>14513</v>
      </c>
      <c r="W372">
        <f t="shared" ca="1" si="36"/>
        <v>12197</v>
      </c>
      <c r="X372">
        <f t="shared" ca="1" si="38"/>
        <v>56459.333333333336</v>
      </c>
    </row>
    <row r="373" spans="1:24" x14ac:dyDescent="0.3">
      <c r="A373" t="s">
        <v>20</v>
      </c>
      <c r="B373" t="s">
        <v>8</v>
      </c>
      <c r="C373" t="s">
        <v>9</v>
      </c>
      <c r="D373">
        <v>7000</v>
      </c>
      <c r="E373">
        <v>1034889</v>
      </c>
      <c r="F373">
        <v>5</v>
      </c>
      <c r="G373">
        <v>0</v>
      </c>
      <c r="H373">
        <v>32509</v>
      </c>
      <c r="I373">
        <v>27379</v>
      </c>
      <c r="J373">
        <v>23307</v>
      </c>
      <c r="N373" t="str" cm="1">
        <f t="array" aca="1" ref="N373" ca="1">INDIRECT(ADDRESS((ROW()-310)*3+310, 1))</f>
        <v>a753dd92-3787-4846-9b1b-81c810fb3ff7</v>
      </c>
      <c r="O373" t="str" cm="1">
        <f t="array" aca="1" ref="O373" ca="1">INDIRECT(ADDRESS((ROW()-310)*3+310, 2))</f>
        <v>deepseek-r1-250120</v>
      </c>
      <c r="Q373" cm="1">
        <f t="array" aca="1" ref="Q373" ca="1">INDIRECT(ADDRESS((ROW()-310)*3+310, 4))</f>
        <v>23000</v>
      </c>
      <c r="R373">
        <f t="shared" ca="1" si="31"/>
        <v>392359</v>
      </c>
      <c r="S373">
        <f t="shared" ca="1" si="32"/>
        <v>2</v>
      </c>
      <c r="T373">
        <f t="shared" ca="1" si="33"/>
        <v>0.33333333333333331</v>
      </c>
      <c r="U373">
        <f t="shared" ca="1" si="34"/>
        <v>38237.666666666664</v>
      </c>
      <c r="V373">
        <f t="shared" ca="1" si="35"/>
        <v>10288</v>
      </c>
      <c r="W373">
        <f t="shared" ca="1" si="36"/>
        <v>8599</v>
      </c>
      <c r="X373">
        <f t="shared" ca="1" si="38"/>
        <v>48525.666666666664</v>
      </c>
    </row>
    <row r="374" spans="1:24" x14ac:dyDescent="0.3">
      <c r="A374" t="s">
        <v>20</v>
      </c>
      <c r="B374" t="s">
        <v>8</v>
      </c>
      <c r="C374" t="s">
        <v>9</v>
      </c>
      <c r="D374">
        <v>15000</v>
      </c>
      <c r="E374">
        <v>465339</v>
      </c>
      <c r="F374">
        <v>3</v>
      </c>
      <c r="G374">
        <v>0</v>
      </c>
      <c r="H374">
        <v>26375</v>
      </c>
      <c r="I374">
        <v>11850</v>
      </c>
      <c r="J374">
        <v>10833</v>
      </c>
      <c r="N374" t="str" cm="1">
        <f t="array" aca="1" ref="N374" ca="1">INDIRECT(ADDRESS((ROW()-310)*3+310, 1))</f>
        <v>a753dd92-3787-4846-9b1b-81c810fb3ff7</v>
      </c>
      <c r="O374" t="str" cm="1">
        <f t="array" aca="1" ref="O374" ca="1">INDIRECT(ADDRESS((ROW()-310)*3+310, 2))</f>
        <v>deepseek-r1-250120</v>
      </c>
      <c r="Q374" cm="1">
        <f t="array" aca="1" ref="Q374" ca="1">INDIRECT(ADDRESS((ROW()-310)*3+310, 4))</f>
        <v>31000</v>
      </c>
      <c r="R374">
        <f t="shared" ca="1" si="31"/>
        <v>471942.66666666669</v>
      </c>
      <c r="S374">
        <f t="shared" ca="1" si="32"/>
        <v>2</v>
      </c>
      <c r="T374">
        <f t="shared" ca="1" si="33"/>
        <v>0</v>
      </c>
      <c r="U374">
        <f t="shared" ca="1" si="34"/>
        <v>38356.666666666664</v>
      </c>
      <c r="V374">
        <f t="shared" ca="1" si="35"/>
        <v>12554</v>
      </c>
      <c r="W374">
        <f t="shared" ca="1" si="36"/>
        <v>10906</v>
      </c>
      <c r="X374">
        <f t="shared" ca="1" si="38"/>
        <v>50910.666666666664</v>
      </c>
    </row>
    <row r="375" spans="1:24" x14ac:dyDescent="0.3">
      <c r="A375" t="s">
        <v>20</v>
      </c>
      <c r="B375" t="s">
        <v>8</v>
      </c>
      <c r="C375" t="s">
        <v>9</v>
      </c>
      <c r="D375">
        <v>15000</v>
      </c>
      <c r="E375">
        <v>417730</v>
      </c>
      <c r="F375">
        <v>3</v>
      </c>
      <c r="G375">
        <v>0</v>
      </c>
      <c r="H375">
        <v>26603</v>
      </c>
      <c r="I375">
        <v>10724</v>
      </c>
      <c r="J375">
        <v>9667</v>
      </c>
      <c r="N375" t="str" cm="1">
        <f t="array" aca="1" ref="N375" ca="1">INDIRECT(ADDRESS((ROW()-310)*3+310, 1))</f>
        <v>a753dd92-3787-4846-9b1b-81c810fb3ff7</v>
      </c>
      <c r="O375" t="str" cm="1">
        <f t="array" aca="1" ref="O375" ca="1">INDIRECT(ADDRESS((ROW()-310)*3+310, 2))</f>
        <v>deepseek-r1-250120</v>
      </c>
      <c r="Q375" cm="1">
        <f t="array" aca="1" ref="Q375" ca="1">INDIRECT(ADDRESS((ROW()-310)*3+310, 4))</f>
        <v>39000</v>
      </c>
      <c r="R375">
        <f t="shared" ca="1" si="31"/>
        <v>531574.33333333337</v>
      </c>
      <c r="S375">
        <f t="shared" ca="1" si="32"/>
        <v>2</v>
      </c>
      <c r="T375">
        <f t="shared" ca="1" si="33"/>
        <v>0</v>
      </c>
      <c r="U375">
        <f t="shared" ca="1" si="34"/>
        <v>38402.333333333336</v>
      </c>
      <c r="V375">
        <f t="shared" ca="1" si="35"/>
        <v>14320.333333333334</v>
      </c>
      <c r="W375">
        <f t="shared" ca="1" si="36"/>
        <v>12696.666666666666</v>
      </c>
      <c r="X375">
        <f t="shared" ca="1" si="38"/>
        <v>52722.666666666672</v>
      </c>
    </row>
    <row r="376" spans="1:24" x14ac:dyDescent="0.3">
      <c r="A376" t="s">
        <v>20</v>
      </c>
      <c r="B376" t="s">
        <v>8</v>
      </c>
      <c r="C376" t="s">
        <v>9</v>
      </c>
      <c r="D376">
        <v>15000</v>
      </c>
      <c r="E376">
        <v>536785</v>
      </c>
      <c r="F376">
        <v>3</v>
      </c>
      <c r="G376">
        <v>0</v>
      </c>
      <c r="H376">
        <v>26549</v>
      </c>
      <c r="I376">
        <v>13750</v>
      </c>
      <c r="J376">
        <v>12610</v>
      </c>
      <c r="N376" t="str" cm="1">
        <f t="array" aca="1" ref="N376" ca="1">INDIRECT(ADDRESS((ROW()-310)*3+310, 1))</f>
        <v>a753dd92-3787-4846-9b1b-81c810fb3ff7</v>
      </c>
      <c r="O376" t="str" cm="1">
        <f t="array" aca="1" ref="O376" ca="1">INDIRECT(ADDRESS((ROW()-310)*3+310, 2))</f>
        <v>deepseek-v3-241226</v>
      </c>
      <c r="Q376" cm="1">
        <f t="array" aca="1" ref="Q376" ca="1">INDIRECT(ADDRESS((ROW()-310)*3+310, 4))</f>
        <v>7000</v>
      </c>
      <c r="R376">
        <f t="shared" ca="1" si="31"/>
        <v>79679</v>
      </c>
      <c r="S376">
        <f t="shared" ca="1" si="32"/>
        <v>6</v>
      </c>
      <c r="T376">
        <f t="shared" ca="1" si="33"/>
        <v>0</v>
      </c>
      <c r="U376">
        <f t="shared" ca="1" si="34"/>
        <v>44703.333333333336</v>
      </c>
      <c r="V376">
        <f t="shared" ca="1" si="35"/>
        <v>1995.3333333333333</v>
      </c>
      <c r="W376">
        <f t="shared" ca="1" si="36"/>
        <v>0</v>
      </c>
      <c r="X376">
        <f t="shared" ca="1" si="38"/>
        <v>46698.666666666672</v>
      </c>
    </row>
    <row r="377" spans="1:24" x14ac:dyDescent="0.3">
      <c r="A377" t="s">
        <v>20</v>
      </c>
      <c r="B377" t="s">
        <v>8</v>
      </c>
      <c r="C377" t="s">
        <v>9</v>
      </c>
      <c r="D377">
        <v>23000</v>
      </c>
      <c r="E377">
        <v>134248</v>
      </c>
      <c r="F377">
        <v>2</v>
      </c>
      <c r="G377">
        <v>1</v>
      </c>
      <c r="H377">
        <v>29765</v>
      </c>
      <c r="I377">
        <v>3268</v>
      </c>
      <c r="J377">
        <v>2728</v>
      </c>
      <c r="N377" t="str" cm="1">
        <f t="array" aca="1" ref="N377" ca="1">INDIRECT(ADDRESS((ROW()-310)*3+310, 1))</f>
        <v>a753dd92-3787-4846-9b1b-81c810fb3ff7</v>
      </c>
      <c r="O377" t="str" cm="1">
        <f t="array" aca="1" ref="O377" ca="1">INDIRECT(ADDRESS((ROW()-310)*3+310, 2))</f>
        <v>deepseek-v3-241226</v>
      </c>
      <c r="Q377" cm="1">
        <f t="array" aca="1" ref="Q377" ca="1">INDIRECT(ADDRESS((ROW()-310)*3+310, 4))</f>
        <v>15000</v>
      </c>
      <c r="R377">
        <f t="shared" ca="1" si="31"/>
        <v>85036</v>
      </c>
      <c r="S377">
        <f t="shared" ca="1" si="32"/>
        <v>3</v>
      </c>
      <c r="T377">
        <f t="shared" ca="1" si="33"/>
        <v>0</v>
      </c>
      <c r="U377">
        <f t="shared" ca="1" si="34"/>
        <v>41905.666666666664</v>
      </c>
      <c r="V377">
        <f t="shared" ca="1" si="35"/>
        <v>2058</v>
      </c>
      <c r="W377">
        <f t="shared" ca="1" si="36"/>
        <v>0</v>
      </c>
      <c r="X377">
        <f t="shared" ca="1" si="38"/>
        <v>43963.666666666664</v>
      </c>
    </row>
    <row r="378" spans="1:24" x14ac:dyDescent="0.3">
      <c r="A378" t="s">
        <v>20</v>
      </c>
      <c r="B378" t="s">
        <v>8</v>
      </c>
      <c r="C378" t="s">
        <v>9</v>
      </c>
      <c r="D378">
        <v>23000</v>
      </c>
      <c r="E378">
        <v>194582</v>
      </c>
      <c r="F378">
        <v>2</v>
      </c>
      <c r="G378">
        <v>2</v>
      </c>
      <c r="H378">
        <v>29676</v>
      </c>
      <c r="I378">
        <v>4788</v>
      </c>
      <c r="J378">
        <v>4391</v>
      </c>
      <c r="N378" t="str" cm="1">
        <f t="array" aca="1" ref="N378" ca="1">INDIRECT(ADDRESS((ROW()-310)*3+310, 1))</f>
        <v>a753dd92-3787-4846-9b1b-81c810fb3ff7</v>
      </c>
      <c r="O378" t="str" cm="1">
        <f t="array" aca="1" ref="O378" ca="1">INDIRECT(ADDRESS((ROW()-310)*3+310, 2))</f>
        <v>deepseek-v3-241226</v>
      </c>
      <c r="Q378" cm="1">
        <f t="array" aca="1" ref="Q378" ca="1">INDIRECT(ADDRESS((ROW()-310)*3+310, 4))</f>
        <v>23000</v>
      </c>
      <c r="R378">
        <f t="shared" ca="1" si="31"/>
        <v>19474.333333333332</v>
      </c>
      <c r="S378">
        <f t="shared" ca="1" si="32"/>
        <v>2</v>
      </c>
      <c r="T378">
        <f t="shared" ca="1" si="33"/>
        <v>0</v>
      </c>
      <c r="U378">
        <f t="shared" ca="1" si="34"/>
        <v>37583</v>
      </c>
      <c r="V378">
        <f t="shared" ca="1" si="35"/>
        <v>291</v>
      </c>
      <c r="W378">
        <f t="shared" ca="1" si="36"/>
        <v>0</v>
      </c>
      <c r="X378">
        <f t="shared" ca="1" si="38"/>
        <v>37874</v>
      </c>
    </row>
    <row r="379" spans="1:24" x14ac:dyDescent="0.3">
      <c r="A379" t="s">
        <v>20</v>
      </c>
      <c r="B379" t="s">
        <v>8</v>
      </c>
      <c r="C379" t="s">
        <v>9</v>
      </c>
      <c r="D379">
        <v>23000</v>
      </c>
      <c r="E379">
        <v>670116</v>
      </c>
      <c r="F379">
        <v>2</v>
      </c>
      <c r="G379">
        <v>1</v>
      </c>
      <c r="H379">
        <v>29676</v>
      </c>
      <c r="I379">
        <v>18818</v>
      </c>
      <c r="J379">
        <v>18242</v>
      </c>
      <c r="N379" t="str" cm="1">
        <f t="array" aca="1" ref="N379" ca="1">INDIRECT(ADDRESS((ROW()-310)*3+310, 1))</f>
        <v>a753dd92-3787-4846-9b1b-81c810fb3ff7</v>
      </c>
      <c r="O379" t="str" cm="1">
        <f t="array" aca="1" ref="O379" ca="1">INDIRECT(ADDRESS((ROW()-310)*3+310, 2))</f>
        <v>deepseek-v3-241226</v>
      </c>
      <c r="Q379" cm="1">
        <f t="array" aca="1" ref="Q379" ca="1">INDIRECT(ADDRESS((ROW()-310)*3+310, 4))</f>
        <v>31000</v>
      </c>
      <c r="R379">
        <f t="shared" ca="1" si="31"/>
        <v>82037</v>
      </c>
      <c r="S379">
        <f t="shared" ca="1" si="32"/>
        <v>2</v>
      </c>
      <c r="T379">
        <f t="shared" ca="1" si="33"/>
        <v>0</v>
      </c>
      <c r="U379">
        <f t="shared" ca="1" si="34"/>
        <v>37745</v>
      </c>
      <c r="V379">
        <f t="shared" ca="1" si="35"/>
        <v>2047</v>
      </c>
      <c r="W379">
        <f t="shared" ca="1" si="36"/>
        <v>0</v>
      </c>
      <c r="X379">
        <f t="shared" ca="1" si="38"/>
        <v>39792</v>
      </c>
    </row>
    <row r="380" spans="1:24" x14ac:dyDescent="0.3">
      <c r="A380" t="s">
        <v>20</v>
      </c>
      <c r="B380" t="s">
        <v>8</v>
      </c>
      <c r="C380" t="s">
        <v>9</v>
      </c>
      <c r="D380">
        <v>31000</v>
      </c>
      <c r="E380">
        <v>360286</v>
      </c>
      <c r="F380">
        <v>2</v>
      </c>
      <c r="G380">
        <v>0</v>
      </c>
      <c r="H380">
        <v>23483</v>
      </c>
      <c r="I380">
        <v>9660</v>
      </c>
      <c r="J380">
        <v>8774</v>
      </c>
      <c r="N380" t="str" cm="1">
        <f t="array" aca="1" ref="N380" ca="1">INDIRECT(ADDRESS((ROW()-310)*3+310, 1))</f>
        <v>a753dd92-3787-4846-9b1b-81c810fb3ff7</v>
      </c>
      <c r="O380" t="str" cm="1">
        <f t="array" aca="1" ref="O380" ca="1">INDIRECT(ADDRESS((ROW()-310)*3+310, 2))</f>
        <v>deepseek-v3-241226</v>
      </c>
      <c r="Q380" cm="1">
        <f t="array" aca="1" ref="Q380" ca="1">INDIRECT(ADDRESS((ROW()-310)*3+310, 4))</f>
        <v>39000</v>
      </c>
      <c r="R380">
        <f t="shared" ca="1" si="31"/>
        <v>30301.333333333332</v>
      </c>
      <c r="S380">
        <f t="shared" ca="1" si="32"/>
        <v>2</v>
      </c>
      <c r="T380">
        <f t="shared" ca="1" si="33"/>
        <v>0</v>
      </c>
      <c r="U380">
        <f t="shared" ca="1" si="34"/>
        <v>37845</v>
      </c>
      <c r="V380">
        <f t="shared" ca="1" si="35"/>
        <v>557.66666666666663</v>
      </c>
      <c r="W380">
        <f t="shared" ca="1" si="36"/>
        <v>0</v>
      </c>
      <c r="X380">
        <f t="shared" ca="1" si="38"/>
        <v>38402.666666666664</v>
      </c>
    </row>
    <row r="381" spans="1:24" x14ac:dyDescent="0.3">
      <c r="A381" t="s">
        <v>20</v>
      </c>
      <c r="B381" t="s">
        <v>8</v>
      </c>
      <c r="C381" t="s">
        <v>9</v>
      </c>
      <c r="D381">
        <v>31000</v>
      </c>
      <c r="E381">
        <v>283622</v>
      </c>
      <c r="F381">
        <v>2</v>
      </c>
      <c r="G381">
        <v>0</v>
      </c>
      <c r="H381">
        <v>23460</v>
      </c>
      <c r="I381">
        <v>7321</v>
      </c>
      <c r="J381">
        <v>6846</v>
      </c>
      <c r="N381" t="str" cm="1">
        <f t="array" aca="1" ref="N381" ca="1">INDIRECT(ADDRESS((ROW()-310)*3+310, 1))</f>
        <v>d4a6aaf1-8956-4941-8772-6eadfb6040e8</v>
      </c>
      <c r="O381" t="str" cm="1">
        <f t="array" aca="1" ref="O381" ca="1">INDIRECT(ADDRESS((ROW()-310)*3+310, 2))</f>
        <v>deepseek-r1-250120</v>
      </c>
      <c r="Q381" cm="1">
        <f t="array" aca="1" ref="Q381" ca="1">INDIRECT(ADDRESS((ROW()-310)*3+310, 4))</f>
        <v>7000</v>
      </c>
      <c r="R381">
        <f t="shared" ca="1" si="31"/>
        <v>871208.33333333337</v>
      </c>
      <c r="S381">
        <f t="shared" ca="1" si="32"/>
        <v>5</v>
      </c>
      <c r="T381">
        <f t="shared" ca="1" si="33"/>
        <v>0</v>
      </c>
      <c r="U381">
        <f t="shared" ca="1" si="34"/>
        <v>27572.333333333332</v>
      </c>
      <c r="V381">
        <f t="shared" ca="1" si="35"/>
        <v>23678</v>
      </c>
      <c r="W381">
        <f t="shared" ca="1" si="36"/>
        <v>21672.333333333332</v>
      </c>
      <c r="X381">
        <f t="shared" ca="1" si="38"/>
        <v>51250.333333333328</v>
      </c>
    </row>
    <row r="382" spans="1:24" x14ac:dyDescent="0.3">
      <c r="A382" t="s">
        <v>20</v>
      </c>
      <c r="B382" t="s">
        <v>8</v>
      </c>
      <c r="C382" t="s">
        <v>9</v>
      </c>
      <c r="D382">
        <v>31000</v>
      </c>
      <c r="E382">
        <v>403410</v>
      </c>
      <c r="F382">
        <v>2</v>
      </c>
      <c r="G382">
        <v>0</v>
      </c>
      <c r="H382">
        <v>23968</v>
      </c>
      <c r="I382">
        <v>10419</v>
      </c>
      <c r="J382">
        <v>8917</v>
      </c>
      <c r="N382" t="str" cm="1">
        <f t="array" aca="1" ref="N382" ca="1">INDIRECT(ADDRESS((ROW()-310)*3+310, 1))</f>
        <v>d4a6aaf1-8956-4941-8772-6eadfb6040e8</v>
      </c>
      <c r="O382" t="str" cm="1">
        <f t="array" aca="1" ref="O382" ca="1">INDIRECT(ADDRESS((ROW()-310)*3+310, 2))</f>
        <v>deepseek-r1-250120</v>
      </c>
      <c r="Q382" cm="1">
        <f t="array" aca="1" ref="Q382" ca="1">INDIRECT(ADDRESS((ROW()-310)*3+310, 4))</f>
        <v>15000</v>
      </c>
      <c r="R382">
        <f t="shared" ca="1" si="31"/>
        <v>821329.66666666663</v>
      </c>
      <c r="S382">
        <f t="shared" ca="1" si="32"/>
        <v>4</v>
      </c>
      <c r="T382">
        <f t="shared" ca="1" si="33"/>
        <v>0</v>
      </c>
      <c r="U382">
        <f t="shared" ca="1" si="34"/>
        <v>31190.666666666668</v>
      </c>
      <c r="V382">
        <f t="shared" ca="1" si="35"/>
        <v>22266.333333333332</v>
      </c>
      <c r="W382">
        <f t="shared" ca="1" si="36"/>
        <v>19967</v>
      </c>
      <c r="X382">
        <f t="shared" ca="1" si="38"/>
        <v>53457</v>
      </c>
    </row>
    <row r="383" spans="1:24" x14ac:dyDescent="0.3">
      <c r="A383" t="s">
        <v>20</v>
      </c>
      <c r="B383" t="s">
        <v>8</v>
      </c>
      <c r="C383" t="s">
        <v>9</v>
      </c>
      <c r="D383">
        <v>39000</v>
      </c>
      <c r="E383">
        <v>344324</v>
      </c>
      <c r="F383">
        <v>1</v>
      </c>
      <c r="G383">
        <v>0</v>
      </c>
      <c r="H383">
        <v>26980</v>
      </c>
      <c r="I383">
        <v>9232</v>
      </c>
      <c r="J383">
        <v>8662</v>
      </c>
      <c r="N383" t="str" cm="1">
        <f t="array" aca="1" ref="N383" ca="1">INDIRECT(ADDRESS((ROW()-310)*3+310, 1))</f>
        <v>d4a6aaf1-8956-4941-8772-6eadfb6040e8</v>
      </c>
      <c r="O383" t="str" cm="1">
        <f t="array" aca="1" ref="O383" ca="1">INDIRECT(ADDRESS((ROW()-310)*3+310, 2))</f>
        <v>deepseek-r1-250120</v>
      </c>
      <c r="Q383" cm="1">
        <f t="array" aca="1" ref="Q383" ca="1">INDIRECT(ADDRESS((ROW()-310)*3+310, 4))</f>
        <v>23000</v>
      </c>
      <c r="R383">
        <f t="shared" ca="1" si="31"/>
        <v>379681</v>
      </c>
      <c r="S383">
        <f t="shared" ca="1" si="32"/>
        <v>2</v>
      </c>
      <c r="T383">
        <f t="shared" ca="1" si="33"/>
        <v>0.33333333333333331</v>
      </c>
      <c r="U383">
        <f t="shared" ca="1" si="34"/>
        <v>25450.666666666668</v>
      </c>
      <c r="V383">
        <f t="shared" ca="1" si="35"/>
        <v>10311.333333333334</v>
      </c>
      <c r="W383">
        <f t="shared" ca="1" si="36"/>
        <v>9533</v>
      </c>
      <c r="X383">
        <f t="shared" ca="1" si="38"/>
        <v>35762</v>
      </c>
    </row>
    <row r="384" spans="1:24" x14ac:dyDescent="0.3">
      <c r="A384" t="s">
        <v>20</v>
      </c>
      <c r="B384" t="s">
        <v>8</v>
      </c>
      <c r="C384" t="s">
        <v>9</v>
      </c>
      <c r="D384">
        <v>39000</v>
      </c>
      <c r="E384">
        <v>96414</v>
      </c>
      <c r="F384">
        <v>1</v>
      </c>
      <c r="G384">
        <v>0</v>
      </c>
      <c r="H384">
        <v>26980</v>
      </c>
      <c r="I384">
        <v>2315</v>
      </c>
      <c r="J384">
        <v>2201</v>
      </c>
      <c r="N384" t="str" cm="1">
        <f t="array" aca="1" ref="N384" ca="1">INDIRECT(ADDRESS((ROW()-310)*3+310, 1))</f>
        <v>d4a6aaf1-8956-4941-8772-6eadfb6040e8</v>
      </c>
      <c r="O384" t="str" cm="1">
        <f t="array" aca="1" ref="O384" ca="1">INDIRECT(ADDRESS((ROW()-310)*3+310, 2))</f>
        <v>deepseek-r1-250120</v>
      </c>
      <c r="Q384" cm="1">
        <f t="array" aca="1" ref="Q384" ca="1">INDIRECT(ADDRESS((ROW()-310)*3+310, 4))</f>
        <v>31000</v>
      </c>
      <c r="R384">
        <f t="shared" ca="1" si="31"/>
        <v>254159.66666666666</v>
      </c>
      <c r="S384">
        <f t="shared" ca="1" si="32"/>
        <v>2</v>
      </c>
      <c r="T384">
        <f t="shared" ca="1" si="33"/>
        <v>1</v>
      </c>
      <c r="U384">
        <f t="shared" ca="1" si="34"/>
        <v>25371.333333333332</v>
      </c>
      <c r="V384">
        <f t="shared" ca="1" si="35"/>
        <v>6692</v>
      </c>
      <c r="W384">
        <f t="shared" ca="1" si="36"/>
        <v>6071.666666666667</v>
      </c>
      <c r="X384">
        <f t="shared" ca="1" si="38"/>
        <v>32063.333333333332</v>
      </c>
    </row>
    <row r="385" spans="1:24" x14ac:dyDescent="0.3">
      <c r="A385" t="s">
        <v>20</v>
      </c>
      <c r="B385" t="s">
        <v>8</v>
      </c>
      <c r="C385" t="s">
        <v>9</v>
      </c>
      <c r="D385">
        <v>39000</v>
      </c>
      <c r="E385">
        <v>417998</v>
      </c>
      <c r="F385">
        <v>1</v>
      </c>
      <c r="G385">
        <v>0</v>
      </c>
      <c r="H385">
        <v>26980</v>
      </c>
      <c r="I385">
        <v>11086</v>
      </c>
      <c r="J385">
        <v>10466</v>
      </c>
      <c r="N385" t="str" cm="1">
        <f t="array" aca="1" ref="N385" ca="1">INDIRECT(ADDRESS((ROW()-310)*3+310, 1))</f>
        <v>d4a6aaf1-8956-4941-8772-6eadfb6040e8</v>
      </c>
      <c r="O385" t="str" cm="1">
        <f t="array" aca="1" ref="O385" ca="1">INDIRECT(ADDRESS((ROW()-310)*3+310, 2))</f>
        <v>deepseek-r1-250120</v>
      </c>
      <c r="Q385" cm="1">
        <f t="array" aca="1" ref="Q385" ca="1">INDIRECT(ADDRESS((ROW()-310)*3+310, 4))</f>
        <v>39000</v>
      </c>
      <c r="R385">
        <f t="shared" ca="1" si="31"/>
        <v>437938.33333333331</v>
      </c>
      <c r="S385">
        <f t="shared" ca="1" si="32"/>
        <v>2</v>
      </c>
      <c r="T385">
        <f t="shared" ca="1" si="33"/>
        <v>0.33333333333333331</v>
      </c>
      <c r="U385">
        <f t="shared" ca="1" si="34"/>
        <v>30337.666666666668</v>
      </c>
      <c r="V385">
        <f t="shared" ca="1" si="35"/>
        <v>11555</v>
      </c>
      <c r="W385">
        <f t="shared" ca="1" si="36"/>
        <v>10751.666666666666</v>
      </c>
      <c r="X385">
        <f t="shared" ca="1" si="38"/>
        <v>41892.666666666672</v>
      </c>
    </row>
    <row r="386" spans="1:24" x14ac:dyDescent="0.3">
      <c r="A386" t="s">
        <v>20</v>
      </c>
      <c r="B386" t="s">
        <v>10</v>
      </c>
      <c r="C386" t="s">
        <v>9</v>
      </c>
      <c r="D386">
        <v>7000</v>
      </c>
      <c r="E386">
        <v>82630</v>
      </c>
      <c r="F386">
        <v>5</v>
      </c>
      <c r="G386">
        <v>0</v>
      </c>
      <c r="H386">
        <v>30913</v>
      </c>
      <c r="I386">
        <v>2008</v>
      </c>
      <c r="J386">
        <v>0</v>
      </c>
      <c r="N386" t="str" cm="1">
        <f t="array" aca="1" ref="N386" ca="1">INDIRECT(ADDRESS((ROW()-310)*3+310, 1))</f>
        <v>d4a6aaf1-8956-4941-8772-6eadfb6040e8</v>
      </c>
      <c r="O386" t="str" cm="1">
        <f t="array" aca="1" ref="O386" ca="1">INDIRECT(ADDRESS((ROW()-310)*3+310, 2))</f>
        <v>deepseek-v3-241226</v>
      </c>
      <c r="Q386" cm="1">
        <f t="array" aca="1" ref="Q386" ca="1">INDIRECT(ADDRESS((ROW()-310)*3+310, 4))</f>
        <v>7000</v>
      </c>
      <c r="R386">
        <f t="shared" ca="1" si="31"/>
        <v>24341.333333333332</v>
      </c>
      <c r="S386">
        <f t="shared" ca="1" si="32"/>
        <v>5</v>
      </c>
      <c r="T386">
        <f t="shared" ca="1" si="33"/>
        <v>0</v>
      </c>
      <c r="U386">
        <f t="shared" ca="1" si="34"/>
        <v>26522</v>
      </c>
      <c r="V386">
        <f t="shared" ca="1" si="35"/>
        <v>460.66666666666669</v>
      </c>
      <c r="W386">
        <f t="shared" ca="1" si="36"/>
        <v>0</v>
      </c>
      <c r="X386">
        <f t="shared" ca="1" si="38"/>
        <v>26982.666666666668</v>
      </c>
    </row>
    <row r="387" spans="1:24" x14ac:dyDescent="0.3">
      <c r="A387" t="s">
        <v>20</v>
      </c>
      <c r="B387" t="s">
        <v>10</v>
      </c>
      <c r="C387" t="s">
        <v>9</v>
      </c>
      <c r="D387">
        <v>7000</v>
      </c>
      <c r="E387">
        <v>54601</v>
      </c>
      <c r="F387">
        <v>5</v>
      </c>
      <c r="G387">
        <v>0</v>
      </c>
      <c r="H387">
        <v>30412</v>
      </c>
      <c r="I387">
        <v>1311</v>
      </c>
      <c r="J387">
        <v>0</v>
      </c>
      <c r="N387" t="str" cm="1">
        <f t="array" aca="1" ref="N387" ca="1">INDIRECT(ADDRESS((ROW()-310)*3+310, 1))</f>
        <v>d4a6aaf1-8956-4941-8772-6eadfb6040e8</v>
      </c>
      <c r="O387" t="str" cm="1">
        <f t="array" aca="1" ref="O387" ca="1">INDIRECT(ADDRESS((ROW()-310)*3+310, 2))</f>
        <v>deepseek-v3-241226</v>
      </c>
      <c r="Q387" cm="1">
        <f t="array" aca="1" ref="Q387" ca="1">INDIRECT(ADDRESS((ROW()-310)*3+310, 4))</f>
        <v>15000</v>
      </c>
      <c r="R387">
        <f t="shared" ca="1" si="31"/>
        <v>26987.666666666668</v>
      </c>
      <c r="S387">
        <f t="shared" ca="1" si="32"/>
        <v>4</v>
      </c>
      <c r="T387">
        <f t="shared" ca="1" si="33"/>
        <v>0</v>
      </c>
      <c r="U387">
        <f t="shared" ca="1" si="34"/>
        <v>30088.333333333332</v>
      </c>
      <c r="V387">
        <f t="shared" ca="1" si="35"/>
        <v>559</v>
      </c>
      <c r="W387">
        <f t="shared" ca="1" si="36"/>
        <v>0</v>
      </c>
      <c r="X387">
        <f t="shared" ca="1" si="38"/>
        <v>30647.333333333332</v>
      </c>
    </row>
    <row r="388" spans="1:24" x14ac:dyDescent="0.3">
      <c r="A388" t="s">
        <v>20</v>
      </c>
      <c r="B388" t="s">
        <v>10</v>
      </c>
      <c r="C388" t="s">
        <v>9</v>
      </c>
      <c r="D388">
        <v>7000</v>
      </c>
      <c r="E388">
        <v>64778</v>
      </c>
      <c r="F388">
        <v>5</v>
      </c>
      <c r="G388">
        <v>0</v>
      </c>
      <c r="H388">
        <v>30709</v>
      </c>
      <c r="I388">
        <v>1664</v>
      </c>
      <c r="J388">
        <v>0</v>
      </c>
      <c r="N388" t="str" cm="1">
        <f t="array" aca="1" ref="N388" ca="1">INDIRECT(ADDRESS((ROW()-310)*3+310, 1))</f>
        <v>d4a6aaf1-8956-4941-8772-6eadfb6040e8</v>
      </c>
      <c r="O388" t="str" cm="1">
        <f t="array" aca="1" ref="O388" ca="1">INDIRECT(ADDRESS((ROW()-310)*3+310, 2))</f>
        <v>deepseek-v3-241226</v>
      </c>
      <c r="Q388" cm="1">
        <f t="array" aca="1" ref="Q388" ca="1">INDIRECT(ADDRESS((ROW()-310)*3+310, 4))</f>
        <v>23000</v>
      </c>
      <c r="R388">
        <f t="shared" ca="1" si="31"/>
        <v>11794.333333333334</v>
      </c>
      <c r="S388">
        <f t="shared" ca="1" si="32"/>
        <v>2</v>
      </c>
      <c r="T388">
        <f t="shared" ca="1" si="33"/>
        <v>0</v>
      </c>
      <c r="U388">
        <f t="shared" ca="1" si="34"/>
        <v>25223</v>
      </c>
      <c r="V388">
        <f t="shared" ca="1" si="35"/>
        <v>206</v>
      </c>
      <c r="W388">
        <f t="shared" ca="1" si="36"/>
        <v>0</v>
      </c>
      <c r="X388">
        <f t="shared" ca="1" si="38"/>
        <v>25429</v>
      </c>
    </row>
    <row r="389" spans="1:24" x14ac:dyDescent="0.3">
      <c r="A389" t="s">
        <v>20</v>
      </c>
      <c r="B389" t="s">
        <v>10</v>
      </c>
      <c r="C389" t="s">
        <v>9</v>
      </c>
      <c r="D389">
        <v>15000</v>
      </c>
      <c r="E389">
        <v>13638</v>
      </c>
      <c r="F389">
        <v>3</v>
      </c>
      <c r="G389">
        <v>0</v>
      </c>
      <c r="H389">
        <v>26064</v>
      </c>
      <c r="I389">
        <v>271</v>
      </c>
      <c r="J389">
        <v>0</v>
      </c>
      <c r="N389" t="str" cm="1">
        <f t="array" aca="1" ref="N389" ca="1">INDIRECT(ADDRESS((ROW()-310)*3+310, 1))</f>
        <v>d4a6aaf1-8956-4941-8772-6eadfb6040e8</v>
      </c>
      <c r="O389" t="str" cm="1">
        <f t="array" aca="1" ref="O389" ca="1">INDIRECT(ADDRESS((ROW()-310)*3+310, 2))</f>
        <v>deepseek-v3-241226</v>
      </c>
      <c r="Q389" cm="1">
        <f t="array" aca="1" ref="Q389" ca="1">INDIRECT(ADDRESS((ROW()-310)*3+310, 4))</f>
        <v>31000</v>
      </c>
      <c r="R389">
        <f t="shared" ca="1" si="31"/>
        <v>12460.333333333334</v>
      </c>
      <c r="S389">
        <f t="shared" ca="1" si="32"/>
        <v>2</v>
      </c>
      <c r="T389">
        <f t="shared" ca="1" si="33"/>
        <v>0</v>
      </c>
      <c r="U389">
        <f t="shared" ca="1" si="34"/>
        <v>25223</v>
      </c>
      <c r="V389">
        <f t="shared" ca="1" si="35"/>
        <v>207</v>
      </c>
      <c r="W389">
        <f t="shared" ca="1" si="36"/>
        <v>0</v>
      </c>
      <c r="X389">
        <f t="shared" ca="1" si="38"/>
        <v>25430</v>
      </c>
    </row>
    <row r="390" spans="1:24" x14ac:dyDescent="0.3">
      <c r="A390" t="s">
        <v>20</v>
      </c>
      <c r="B390" t="s">
        <v>10</v>
      </c>
      <c r="C390" t="s">
        <v>9</v>
      </c>
      <c r="D390">
        <v>15000</v>
      </c>
      <c r="E390">
        <v>14748</v>
      </c>
      <c r="F390">
        <v>3</v>
      </c>
      <c r="G390">
        <v>0</v>
      </c>
      <c r="H390">
        <v>26064</v>
      </c>
      <c r="I390">
        <v>271</v>
      </c>
      <c r="J390">
        <v>0</v>
      </c>
      <c r="N390" t="str" cm="1">
        <f t="array" aca="1" ref="N390" ca="1">INDIRECT(ADDRESS((ROW()-310)*3+310, 1))</f>
        <v>d4a6aaf1-8956-4941-8772-6eadfb6040e8</v>
      </c>
      <c r="O390" t="str" cm="1">
        <f t="array" aca="1" ref="O390" ca="1">INDIRECT(ADDRESS((ROW()-310)*3+310, 2))</f>
        <v>deepseek-v3-241226</v>
      </c>
      <c r="Q390" cm="1">
        <f t="array" aca="1" ref="Q390" ca="1">INDIRECT(ADDRESS((ROW()-310)*3+310, 4))</f>
        <v>39000</v>
      </c>
      <c r="R390">
        <f t="shared" ca="1" si="31"/>
        <v>25830.333333333332</v>
      </c>
      <c r="S390">
        <f t="shared" ca="1" si="32"/>
        <v>2</v>
      </c>
      <c r="T390">
        <f t="shared" ca="1" si="33"/>
        <v>0</v>
      </c>
      <c r="U390">
        <f t="shared" ca="1" si="34"/>
        <v>30198.333333333332</v>
      </c>
      <c r="V390">
        <f t="shared" ca="1" si="35"/>
        <v>496.66666666666669</v>
      </c>
      <c r="W390">
        <f t="shared" ca="1" si="36"/>
        <v>0</v>
      </c>
      <c r="X390">
        <f t="shared" ca="1" si="38"/>
        <v>30695</v>
      </c>
    </row>
    <row r="391" spans="1:24" x14ac:dyDescent="0.3">
      <c r="A391" t="s">
        <v>20</v>
      </c>
      <c r="B391" t="s">
        <v>10</v>
      </c>
      <c r="C391" t="s">
        <v>9</v>
      </c>
      <c r="D391">
        <v>15000</v>
      </c>
      <c r="E391">
        <v>14266</v>
      </c>
      <c r="F391">
        <v>3</v>
      </c>
      <c r="G391">
        <v>0</v>
      </c>
      <c r="H391">
        <v>26064</v>
      </c>
      <c r="I391">
        <v>272</v>
      </c>
      <c r="J391">
        <v>0</v>
      </c>
      <c r="N391" t="str" cm="1">
        <f t="array" aca="1" ref="N391" ca="1">INDIRECT(ADDRESS((ROW()-310)*3+310, 1))</f>
        <v>edb88d13-3175-4853-b34b-867d88f0571e</v>
      </c>
      <c r="O391" t="str" cm="1">
        <f t="array" aca="1" ref="O391" ca="1">INDIRECT(ADDRESS((ROW()-310)*3+310, 2))</f>
        <v>deepseek-r1-250120</v>
      </c>
      <c r="Q391" cm="1">
        <f t="array" aca="1" ref="Q391" ca="1">INDIRECT(ADDRESS((ROW()-310)*3+310, 4))</f>
        <v>7000</v>
      </c>
      <c r="R391">
        <f t="shared" ca="1" si="31"/>
        <v>544920</v>
      </c>
      <c r="S391">
        <f t="shared" ca="1" si="32"/>
        <v>3</v>
      </c>
      <c r="T391">
        <f t="shared" ca="1" si="33"/>
        <v>0</v>
      </c>
      <c r="U391">
        <f t="shared" ca="1" si="34"/>
        <v>15885.666666666666</v>
      </c>
      <c r="V391">
        <f t="shared" ca="1" si="35"/>
        <v>14637</v>
      </c>
      <c r="W391">
        <f t="shared" ca="1" si="36"/>
        <v>12460.333333333334</v>
      </c>
      <c r="X391">
        <f t="shared" ca="1" si="38"/>
        <v>30522.666666666664</v>
      </c>
    </row>
    <row r="392" spans="1:24" x14ac:dyDescent="0.3">
      <c r="A392" t="s">
        <v>20</v>
      </c>
      <c r="B392" t="s">
        <v>10</v>
      </c>
      <c r="C392" t="s">
        <v>9</v>
      </c>
      <c r="D392">
        <v>23000</v>
      </c>
      <c r="E392">
        <v>11965</v>
      </c>
      <c r="F392">
        <v>2</v>
      </c>
      <c r="G392">
        <v>0</v>
      </c>
      <c r="H392">
        <v>29672</v>
      </c>
      <c r="I392">
        <v>188</v>
      </c>
      <c r="J392">
        <v>0</v>
      </c>
      <c r="N392" t="str" cm="1">
        <f t="array" aca="1" ref="N392" ca="1">INDIRECT(ADDRESS((ROW()-310)*3+310, 1))</f>
        <v>edb88d13-3175-4853-b34b-867d88f0571e</v>
      </c>
      <c r="O392" t="str" cm="1">
        <f t="array" aca="1" ref="O392" ca="1">INDIRECT(ADDRESS((ROW()-310)*3+310, 2))</f>
        <v>deepseek-r1-250120</v>
      </c>
      <c r="Q392" cm="1">
        <f t="array" aca="1" ref="Q392" ca="1">INDIRECT(ADDRESS((ROW()-310)*3+310, 4))</f>
        <v>15000</v>
      </c>
      <c r="R392">
        <f t="shared" ca="1" si="31"/>
        <v>421264.66666666669</v>
      </c>
      <c r="S392">
        <f t="shared" ca="1" si="32"/>
        <v>2</v>
      </c>
      <c r="T392">
        <f t="shared" ca="1" si="33"/>
        <v>0.33333333333333331</v>
      </c>
      <c r="U392">
        <f t="shared" ca="1" si="34"/>
        <v>12216.333333333334</v>
      </c>
      <c r="V392">
        <f t="shared" ca="1" si="35"/>
        <v>11483.666666666666</v>
      </c>
      <c r="W392">
        <f t="shared" ca="1" si="36"/>
        <v>10494.666666666666</v>
      </c>
      <c r="X392">
        <f t="shared" ca="1" si="38"/>
        <v>23700</v>
      </c>
    </row>
    <row r="393" spans="1:24" x14ac:dyDescent="0.3">
      <c r="A393" t="s">
        <v>20</v>
      </c>
      <c r="B393" t="s">
        <v>10</v>
      </c>
      <c r="C393" t="s">
        <v>9</v>
      </c>
      <c r="D393">
        <v>23000</v>
      </c>
      <c r="E393">
        <v>11962</v>
      </c>
      <c r="F393">
        <v>2</v>
      </c>
      <c r="G393">
        <v>0</v>
      </c>
      <c r="H393">
        <v>29672</v>
      </c>
      <c r="I393">
        <v>216</v>
      </c>
      <c r="J393">
        <v>0</v>
      </c>
      <c r="N393" t="str" cm="1">
        <f t="array" aca="1" ref="N393" ca="1">INDIRECT(ADDRESS((ROW()-310)*3+310, 1))</f>
        <v>edb88d13-3175-4853-b34b-867d88f0571e</v>
      </c>
      <c r="O393" t="str" cm="1">
        <f t="array" aca="1" ref="O393" ca="1">INDIRECT(ADDRESS((ROW()-310)*3+310, 2))</f>
        <v>deepseek-r1-250120</v>
      </c>
      <c r="Q393" cm="1">
        <f t="array" aca="1" ref="Q393" ca="1">INDIRECT(ADDRESS((ROW()-310)*3+310, 4))</f>
        <v>23000</v>
      </c>
      <c r="R393">
        <f t="shared" ca="1" si="31"/>
        <v>427746.66666666669</v>
      </c>
      <c r="S393">
        <f t="shared" ca="1" si="32"/>
        <v>2</v>
      </c>
      <c r="T393">
        <f t="shared" ca="1" si="33"/>
        <v>0</v>
      </c>
      <c r="U393">
        <f t="shared" ca="1" si="34"/>
        <v>12236.333333333334</v>
      </c>
      <c r="V393">
        <f t="shared" ca="1" si="35"/>
        <v>11659.333333333334</v>
      </c>
      <c r="W393">
        <f t="shared" ca="1" si="36"/>
        <v>10619.333333333334</v>
      </c>
      <c r="X393">
        <f t="shared" ca="1" si="38"/>
        <v>23895.666666666668</v>
      </c>
    </row>
    <row r="394" spans="1:24" x14ac:dyDescent="0.3">
      <c r="A394" t="s">
        <v>20</v>
      </c>
      <c r="B394" t="s">
        <v>10</v>
      </c>
      <c r="C394" t="s">
        <v>9</v>
      </c>
      <c r="D394">
        <v>23000</v>
      </c>
      <c r="E394">
        <v>14072</v>
      </c>
      <c r="F394">
        <v>2</v>
      </c>
      <c r="G394">
        <v>0</v>
      </c>
      <c r="H394">
        <v>29672</v>
      </c>
      <c r="I394">
        <v>219</v>
      </c>
      <c r="J394">
        <v>0</v>
      </c>
      <c r="N394" t="str" cm="1">
        <f t="array" aca="1" ref="N394" ca="1">INDIRECT(ADDRESS((ROW()-310)*3+310, 1))</f>
        <v>edb88d13-3175-4853-b34b-867d88f0571e</v>
      </c>
      <c r="O394" t="str" cm="1">
        <f t="array" aca="1" ref="O394" ca="1">INDIRECT(ADDRESS((ROW()-310)*3+310, 2))</f>
        <v>deepseek-r1-250120</v>
      </c>
      <c r="Q394" cm="1">
        <f t="array" aca="1" ref="Q394" ca="1">INDIRECT(ADDRESS((ROW()-310)*3+310, 4))</f>
        <v>31000</v>
      </c>
      <c r="R394">
        <f t="shared" ca="1" si="31"/>
        <v>414057.66666666669</v>
      </c>
      <c r="S394">
        <f t="shared" ca="1" si="32"/>
        <v>2</v>
      </c>
      <c r="T394">
        <f t="shared" ca="1" si="33"/>
        <v>0</v>
      </c>
      <c r="U394">
        <f t="shared" ca="1" si="34"/>
        <v>12752.333333333334</v>
      </c>
      <c r="V394">
        <f t="shared" ca="1" si="35"/>
        <v>11280</v>
      </c>
      <c r="W394">
        <f t="shared" ca="1" si="36"/>
        <v>9439.3333333333339</v>
      </c>
      <c r="X394">
        <f t="shared" ca="1" si="38"/>
        <v>24032.333333333336</v>
      </c>
    </row>
    <row r="395" spans="1:24" x14ac:dyDescent="0.3">
      <c r="A395" t="s">
        <v>20</v>
      </c>
      <c r="B395" t="s">
        <v>10</v>
      </c>
      <c r="C395" t="s">
        <v>9</v>
      </c>
      <c r="D395">
        <v>31000</v>
      </c>
      <c r="E395">
        <v>11018</v>
      </c>
      <c r="F395">
        <v>2</v>
      </c>
      <c r="G395">
        <v>0</v>
      </c>
      <c r="H395">
        <v>23360</v>
      </c>
      <c r="I395">
        <v>189</v>
      </c>
      <c r="J395">
        <v>0</v>
      </c>
      <c r="N395" t="str" cm="1">
        <f t="array" aca="1" ref="N395" ca="1">INDIRECT(ADDRESS((ROW()-310)*3+310, 1))</f>
        <v>edb88d13-3175-4853-b34b-867d88f0571e</v>
      </c>
      <c r="O395" t="str" cm="1">
        <f t="array" aca="1" ref="O395" ca="1">INDIRECT(ADDRESS((ROW()-310)*3+310, 2))</f>
        <v>deepseek-r1-250120</v>
      </c>
      <c r="Q395" cm="1">
        <f t="array" aca="1" ref="Q395" ca="1">INDIRECT(ADDRESS((ROW()-310)*3+310, 4))</f>
        <v>39000</v>
      </c>
      <c r="R395">
        <f t="shared" ca="1" si="31"/>
        <v>459089.33333333331</v>
      </c>
      <c r="S395">
        <f t="shared" ca="1" si="32"/>
        <v>2</v>
      </c>
      <c r="T395">
        <f t="shared" ca="1" si="33"/>
        <v>0</v>
      </c>
      <c r="U395">
        <f t="shared" ca="1" si="34"/>
        <v>12136</v>
      </c>
      <c r="V395">
        <f t="shared" ca="1" si="35"/>
        <v>12142</v>
      </c>
      <c r="W395">
        <f t="shared" ca="1" si="36"/>
        <v>10949</v>
      </c>
      <c r="X395">
        <f t="shared" ca="1" si="38"/>
        <v>24278</v>
      </c>
    </row>
    <row r="396" spans="1:24" x14ac:dyDescent="0.3">
      <c r="A396" t="s">
        <v>20</v>
      </c>
      <c r="B396" t="s">
        <v>10</v>
      </c>
      <c r="C396" t="s">
        <v>9</v>
      </c>
      <c r="D396">
        <v>31000</v>
      </c>
      <c r="E396">
        <v>10118</v>
      </c>
      <c r="F396">
        <v>2</v>
      </c>
      <c r="G396">
        <v>0</v>
      </c>
      <c r="H396">
        <v>23360</v>
      </c>
      <c r="I396">
        <v>189</v>
      </c>
      <c r="J396">
        <v>0</v>
      </c>
      <c r="N396" t="str" cm="1">
        <f t="array" aca="1" ref="N396" ca="1">INDIRECT(ADDRESS((ROW()-310)*3+310, 1))</f>
        <v>edb88d13-3175-4853-b34b-867d88f0571e</v>
      </c>
      <c r="O396" t="str" cm="1">
        <f t="array" aca="1" ref="O396" ca="1">INDIRECT(ADDRESS((ROW()-310)*3+310, 2))</f>
        <v>deepseek-v3-241226</v>
      </c>
      <c r="Q396" cm="1">
        <f t="array" aca="1" ref="Q396" ca="1">INDIRECT(ADDRESS((ROW()-310)*3+310, 4))</f>
        <v>7000</v>
      </c>
      <c r="R396">
        <f t="shared" ca="1" si="31"/>
        <v>12294.333333333334</v>
      </c>
      <c r="S396">
        <f t="shared" ca="1" si="32"/>
        <v>3</v>
      </c>
      <c r="T396">
        <f t="shared" ca="1" si="33"/>
        <v>0</v>
      </c>
      <c r="U396">
        <f t="shared" ca="1" si="34"/>
        <v>14773.666666666666</v>
      </c>
      <c r="V396">
        <f t="shared" ca="1" si="35"/>
        <v>255.33333333333334</v>
      </c>
      <c r="W396">
        <f t="shared" ca="1" si="36"/>
        <v>0</v>
      </c>
      <c r="X396">
        <f t="shared" ca="1" si="38"/>
        <v>15029</v>
      </c>
    </row>
    <row r="397" spans="1:24" x14ac:dyDescent="0.3">
      <c r="A397" t="s">
        <v>20</v>
      </c>
      <c r="B397" t="s">
        <v>10</v>
      </c>
      <c r="C397" t="s">
        <v>9</v>
      </c>
      <c r="D397">
        <v>31000</v>
      </c>
      <c r="E397">
        <v>9889</v>
      </c>
      <c r="F397">
        <v>2</v>
      </c>
      <c r="G397">
        <v>0</v>
      </c>
      <c r="H397">
        <v>23360</v>
      </c>
      <c r="I397">
        <v>189</v>
      </c>
      <c r="J397">
        <v>0</v>
      </c>
      <c r="N397" t="str" cm="1">
        <f t="array" aca="1" ref="N397" ca="1">INDIRECT(ADDRESS((ROW()-310)*3+310, 1))</f>
        <v>edb88d13-3175-4853-b34b-867d88f0571e</v>
      </c>
      <c r="O397" t="str" cm="1">
        <f t="array" aca="1" ref="O397" ca="1">INDIRECT(ADDRESS((ROW()-310)*3+310, 2))</f>
        <v>deepseek-v3-241226</v>
      </c>
      <c r="Q397" cm="1">
        <f t="array" aca="1" ref="Q397" ca="1">INDIRECT(ADDRESS((ROW()-310)*3+310, 4))</f>
        <v>15000</v>
      </c>
      <c r="R397">
        <f t="shared" ca="1" si="31"/>
        <v>9409.6666666666661</v>
      </c>
      <c r="S397">
        <f t="shared" ca="1" si="32"/>
        <v>2</v>
      </c>
      <c r="T397">
        <f t="shared" ca="1" si="33"/>
        <v>0</v>
      </c>
      <c r="U397">
        <f t="shared" ca="1" si="34"/>
        <v>11944</v>
      </c>
      <c r="V397">
        <f t="shared" ca="1" si="35"/>
        <v>194.66666666666666</v>
      </c>
      <c r="W397">
        <f t="shared" ca="1" si="36"/>
        <v>0</v>
      </c>
      <c r="X397">
        <f t="shared" ca="1" si="38"/>
        <v>12138.666666666666</v>
      </c>
    </row>
    <row r="398" spans="1:24" x14ac:dyDescent="0.3">
      <c r="A398" t="s">
        <v>20</v>
      </c>
      <c r="B398" t="s">
        <v>10</v>
      </c>
      <c r="C398" t="s">
        <v>9</v>
      </c>
      <c r="D398">
        <v>39000</v>
      </c>
      <c r="E398">
        <v>9779</v>
      </c>
      <c r="F398">
        <v>1</v>
      </c>
      <c r="G398">
        <v>0</v>
      </c>
      <c r="H398">
        <v>26978</v>
      </c>
      <c r="I398">
        <v>94</v>
      </c>
      <c r="J398">
        <v>0</v>
      </c>
      <c r="N398" t="str" cm="1">
        <f t="array" aca="1" ref="N398" ca="1">INDIRECT(ADDRESS((ROW()-310)*3+310, 1))</f>
        <v>edb88d13-3175-4853-b34b-867d88f0571e</v>
      </c>
      <c r="O398" t="str" cm="1">
        <f t="array" aca="1" ref="O398" ca="1">INDIRECT(ADDRESS((ROW()-310)*3+310, 2))</f>
        <v>deepseek-v3-241226</v>
      </c>
      <c r="Q398" cm="1">
        <f t="array" aca="1" ref="Q398" ca="1">INDIRECT(ADDRESS((ROW()-310)*3+310, 4))</f>
        <v>23000</v>
      </c>
      <c r="R398">
        <f t="shared" ca="1" si="31"/>
        <v>9069.6666666666661</v>
      </c>
      <c r="S398">
        <f t="shared" ca="1" si="32"/>
        <v>2</v>
      </c>
      <c r="T398">
        <f t="shared" ca="1" si="33"/>
        <v>0</v>
      </c>
      <c r="U398">
        <f t="shared" ca="1" si="34"/>
        <v>11944</v>
      </c>
      <c r="V398">
        <f t="shared" ca="1" si="35"/>
        <v>175.66666666666666</v>
      </c>
      <c r="W398">
        <f t="shared" ca="1" si="36"/>
        <v>0</v>
      </c>
      <c r="X398">
        <f t="shared" ca="1" si="38"/>
        <v>12119.666666666666</v>
      </c>
    </row>
    <row r="399" spans="1:24" x14ac:dyDescent="0.3">
      <c r="A399" t="s">
        <v>20</v>
      </c>
      <c r="B399" t="s">
        <v>10</v>
      </c>
      <c r="C399" t="s">
        <v>9</v>
      </c>
      <c r="D399">
        <v>39000</v>
      </c>
      <c r="E399">
        <v>9175</v>
      </c>
      <c r="F399">
        <v>1</v>
      </c>
      <c r="G399">
        <v>0</v>
      </c>
      <c r="H399">
        <v>26978</v>
      </c>
      <c r="I399">
        <v>94</v>
      </c>
      <c r="J399">
        <v>0</v>
      </c>
      <c r="N399" t="str" cm="1">
        <f t="array" aca="1" ref="N399" ca="1">INDIRECT(ADDRESS((ROW()-310)*3+310, 1))</f>
        <v>edb88d13-3175-4853-b34b-867d88f0571e</v>
      </c>
      <c r="O399" t="str" cm="1">
        <f t="array" aca="1" ref="O399" ca="1">INDIRECT(ADDRESS((ROW()-310)*3+310, 2))</f>
        <v>deepseek-v3-241226</v>
      </c>
      <c r="Q399" cm="1">
        <f t="array" aca="1" ref="Q399" ca="1">INDIRECT(ADDRESS((ROW()-310)*3+310, 4))</f>
        <v>31000</v>
      </c>
      <c r="R399">
        <f t="shared" ca="1" si="31"/>
        <v>8238.6666666666661</v>
      </c>
      <c r="S399">
        <f t="shared" ca="1" si="32"/>
        <v>2</v>
      </c>
      <c r="T399">
        <f t="shared" ca="1" si="33"/>
        <v>0</v>
      </c>
      <c r="U399">
        <f t="shared" ca="1" si="34"/>
        <v>11944</v>
      </c>
      <c r="V399">
        <f t="shared" ca="1" si="35"/>
        <v>166.33333333333334</v>
      </c>
      <c r="W399">
        <f t="shared" ca="1" si="36"/>
        <v>0</v>
      </c>
      <c r="X399">
        <f t="shared" ca="1" si="38"/>
        <v>12110.333333333334</v>
      </c>
    </row>
    <row r="400" spans="1:24" x14ac:dyDescent="0.3">
      <c r="A400" t="s">
        <v>20</v>
      </c>
      <c r="B400" t="s">
        <v>10</v>
      </c>
      <c r="C400" t="s">
        <v>9</v>
      </c>
      <c r="D400">
        <v>39000</v>
      </c>
      <c r="E400">
        <v>9392</v>
      </c>
      <c r="F400">
        <v>1</v>
      </c>
      <c r="G400">
        <v>0</v>
      </c>
      <c r="H400">
        <v>26978</v>
      </c>
      <c r="I400">
        <v>94</v>
      </c>
      <c r="J400">
        <v>0</v>
      </c>
      <c r="N400" t="str" cm="1">
        <f t="array" aca="1" ref="N400" ca="1">INDIRECT(ADDRESS((ROW()-310)*3+310, 1))</f>
        <v>edb88d13-3175-4853-b34b-867d88f0571e</v>
      </c>
      <c r="O400" t="str" cm="1">
        <f t="array" aca="1" ref="O400" ca="1">INDIRECT(ADDRESS((ROW()-310)*3+310, 2))</f>
        <v>deepseek-v3-241226</v>
      </c>
      <c r="Q400" cm="1">
        <f t="array" aca="1" ref="Q400" ca="1">INDIRECT(ADDRESS((ROW()-310)*3+310, 4))</f>
        <v>39000</v>
      </c>
      <c r="R400">
        <f t="shared" ca="1" si="31"/>
        <v>8562.6666666666661</v>
      </c>
      <c r="S400">
        <f t="shared" ca="1" si="32"/>
        <v>2</v>
      </c>
      <c r="T400">
        <f t="shared" ca="1" si="33"/>
        <v>0</v>
      </c>
      <c r="U400">
        <f t="shared" ca="1" si="34"/>
        <v>11944</v>
      </c>
      <c r="V400">
        <f t="shared" ca="1" si="35"/>
        <v>169.66666666666666</v>
      </c>
      <c r="W400">
        <f t="shared" ca="1" si="36"/>
        <v>0</v>
      </c>
      <c r="X400">
        <f t="shared" ca="1" si="38"/>
        <v>12113.666666666666</v>
      </c>
    </row>
    <row r="401" spans="1:24" x14ac:dyDescent="0.3">
      <c r="A401" t="s">
        <v>15</v>
      </c>
      <c r="B401" t="s">
        <v>8</v>
      </c>
      <c r="C401" t="s">
        <v>9</v>
      </c>
      <c r="D401">
        <v>7000</v>
      </c>
      <c r="E401">
        <v>619189</v>
      </c>
      <c r="F401">
        <v>5</v>
      </c>
      <c r="G401">
        <v>2</v>
      </c>
      <c r="H401">
        <v>29854</v>
      </c>
      <c r="I401">
        <v>15937</v>
      </c>
      <c r="J401">
        <v>13887</v>
      </c>
      <c r="N401" t="str" cm="1">
        <f t="array" aca="1" ref="N401" ca="1">INDIRECT(ADDRESS((ROW()-310)*3+310, 1))</f>
        <v>ffd079b6-5ec9-4d1e-bc34-a138d1c75afd</v>
      </c>
      <c r="O401" t="str" cm="1">
        <f t="array" aca="1" ref="O401" ca="1">INDIRECT(ADDRESS((ROW()-310)*3+310, 2))</f>
        <v>deepseek-r1-250120</v>
      </c>
      <c r="Q401" cm="1">
        <f t="array" aca="1" ref="Q401" ca="1">INDIRECT(ADDRESS((ROW()-310)*3+310, 4))</f>
        <v>7000</v>
      </c>
      <c r="R401">
        <f t="shared" ca="1" si="31"/>
        <v>136382.33333333334</v>
      </c>
      <c r="S401">
        <f t="shared" ca="1" si="32"/>
        <v>1</v>
      </c>
      <c r="T401">
        <f t="shared" ca="1" si="33"/>
        <v>0</v>
      </c>
      <c r="U401">
        <f t="shared" ca="1" si="34"/>
        <v>2435</v>
      </c>
      <c r="V401">
        <f t="shared" ca="1" si="35"/>
        <v>3697.3333333333335</v>
      </c>
      <c r="W401">
        <f t="shared" ca="1" si="36"/>
        <v>3587.6666666666665</v>
      </c>
      <c r="X401">
        <f t="shared" ca="1" si="38"/>
        <v>6132.3333333333339</v>
      </c>
    </row>
    <row r="402" spans="1:24" x14ac:dyDescent="0.3">
      <c r="A402" t="s">
        <v>15</v>
      </c>
      <c r="B402" t="s">
        <v>8</v>
      </c>
      <c r="C402" t="s">
        <v>9</v>
      </c>
      <c r="D402">
        <v>7000</v>
      </c>
      <c r="E402">
        <v>624937</v>
      </c>
      <c r="F402">
        <v>5</v>
      </c>
      <c r="G402">
        <v>0</v>
      </c>
      <c r="H402">
        <v>29892</v>
      </c>
      <c r="I402">
        <v>17331</v>
      </c>
      <c r="J402">
        <v>15159</v>
      </c>
      <c r="N402" t="str" cm="1">
        <f t="array" aca="1" ref="N402" ca="1">INDIRECT(ADDRESS((ROW()-310)*3+310, 1))</f>
        <v>ffd079b6-5ec9-4d1e-bc34-a138d1c75afd</v>
      </c>
      <c r="O402" t="str" cm="1">
        <f t="array" aca="1" ref="O402" ca="1">INDIRECT(ADDRESS((ROW()-310)*3+310, 2))</f>
        <v>deepseek-r1-250120</v>
      </c>
      <c r="Q402" cm="1">
        <f t="array" aca="1" ref="Q402" ca="1">INDIRECT(ADDRESS((ROW()-310)*3+310, 4))</f>
        <v>15000</v>
      </c>
      <c r="R402">
        <f t="shared" ca="1" si="31"/>
        <v>98154.333333333328</v>
      </c>
      <c r="S402">
        <f t="shared" ca="1" si="32"/>
        <v>1</v>
      </c>
      <c r="T402">
        <f t="shared" ca="1" si="33"/>
        <v>0</v>
      </c>
      <c r="U402">
        <f t="shared" ca="1" si="34"/>
        <v>2435</v>
      </c>
      <c r="V402">
        <f t="shared" ca="1" si="35"/>
        <v>2547</v>
      </c>
      <c r="W402">
        <f t="shared" ca="1" si="36"/>
        <v>2473.3333333333335</v>
      </c>
      <c r="X402">
        <f t="shared" ca="1" si="38"/>
        <v>4982</v>
      </c>
    </row>
    <row r="403" spans="1:24" x14ac:dyDescent="0.3">
      <c r="A403" t="s">
        <v>15</v>
      </c>
      <c r="B403" t="s">
        <v>8</v>
      </c>
      <c r="C403" t="s">
        <v>9</v>
      </c>
      <c r="D403">
        <v>7000</v>
      </c>
      <c r="E403">
        <v>800334</v>
      </c>
      <c r="F403">
        <v>5</v>
      </c>
      <c r="G403">
        <v>0</v>
      </c>
      <c r="H403">
        <v>30016</v>
      </c>
      <c r="I403">
        <v>21004</v>
      </c>
      <c r="J403">
        <v>18679</v>
      </c>
      <c r="N403" t="str" cm="1">
        <f t="array" aca="1" ref="N403" ca="1">INDIRECT(ADDRESS((ROW()-310)*3+310, 1))</f>
        <v>ffd079b6-5ec9-4d1e-bc34-a138d1c75afd</v>
      </c>
      <c r="O403" t="str" cm="1">
        <f t="array" aca="1" ref="O403" ca="1">INDIRECT(ADDRESS((ROW()-310)*3+310, 2))</f>
        <v>deepseek-r1-250120</v>
      </c>
      <c r="Q403" cm="1">
        <f t="array" aca="1" ref="Q403" ca="1">INDIRECT(ADDRESS((ROW()-310)*3+310, 4))</f>
        <v>23000</v>
      </c>
      <c r="R403">
        <f t="shared" ca="1" si="31"/>
        <v>86972.666666666672</v>
      </c>
      <c r="S403">
        <f t="shared" ca="1" si="32"/>
        <v>1</v>
      </c>
      <c r="T403">
        <f t="shared" ca="1" si="33"/>
        <v>0</v>
      </c>
      <c r="U403">
        <f t="shared" ca="1" si="34"/>
        <v>2435</v>
      </c>
      <c r="V403">
        <f t="shared" ca="1" si="35"/>
        <v>2299.6666666666665</v>
      </c>
      <c r="W403">
        <f t="shared" ca="1" si="36"/>
        <v>2229.6666666666665</v>
      </c>
      <c r="X403">
        <f t="shared" ca="1" si="38"/>
        <v>4734.6666666666661</v>
      </c>
    </row>
    <row r="404" spans="1:24" x14ac:dyDescent="0.3">
      <c r="A404" t="s">
        <v>15</v>
      </c>
      <c r="B404" t="s">
        <v>8</v>
      </c>
      <c r="C404" t="s">
        <v>9</v>
      </c>
      <c r="D404">
        <v>15000</v>
      </c>
      <c r="E404">
        <v>516202</v>
      </c>
      <c r="F404">
        <v>3</v>
      </c>
      <c r="G404">
        <v>0</v>
      </c>
      <c r="H404">
        <v>28294</v>
      </c>
      <c r="I404">
        <v>13487</v>
      </c>
      <c r="J404">
        <v>11196</v>
      </c>
      <c r="N404" t="str" cm="1">
        <f t="array" aca="1" ref="N404" ca="1">INDIRECT(ADDRESS((ROW()-310)*3+310, 1))</f>
        <v>ffd079b6-5ec9-4d1e-bc34-a138d1c75afd</v>
      </c>
      <c r="O404" t="str" cm="1">
        <f t="array" aca="1" ref="O404" ca="1">INDIRECT(ADDRESS((ROW()-310)*3+310, 2))</f>
        <v>deepseek-r1-250120</v>
      </c>
      <c r="Q404" cm="1">
        <f t="array" aca="1" ref="Q404" ca="1">INDIRECT(ADDRESS((ROW()-310)*3+310, 4))</f>
        <v>31000</v>
      </c>
      <c r="R404">
        <f t="shared" ca="1" si="31"/>
        <v>76311.333333333328</v>
      </c>
      <c r="S404">
        <f t="shared" ca="1" si="32"/>
        <v>1</v>
      </c>
      <c r="T404">
        <f t="shared" ca="1" si="33"/>
        <v>0</v>
      </c>
      <c r="U404">
        <f t="shared" ca="1" si="34"/>
        <v>2435</v>
      </c>
      <c r="V404">
        <f t="shared" ca="1" si="35"/>
        <v>1972</v>
      </c>
      <c r="W404">
        <f t="shared" ca="1" si="36"/>
        <v>1898.3333333333333</v>
      </c>
      <c r="X404">
        <f t="shared" ca="1" si="38"/>
        <v>4407</v>
      </c>
    </row>
    <row r="405" spans="1:24" x14ac:dyDescent="0.3">
      <c r="A405" t="s">
        <v>15</v>
      </c>
      <c r="B405" t="s">
        <v>8</v>
      </c>
      <c r="C405" t="s">
        <v>9</v>
      </c>
      <c r="D405">
        <v>15000</v>
      </c>
      <c r="E405">
        <v>412739</v>
      </c>
      <c r="F405">
        <v>3</v>
      </c>
      <c r="G405">
        <v>0</v>
      </c>
      <c r="H405">
        <v>27948</v>
      </c>
      <c r="I405">
        <v>11009</v>
      </c>
      <c r="J405">
        <v>9461</v>
      </c>
      <c r="N405" t="str" cm="1">
        <f t="array" aca="1" ref="N405" ca="1">INDIRECT(ADDRESS((ROW()-310)*3+310, 1))</f>
        <v>ffd079b6-5ec9-4d1e-bc34-a138d1c75afd</v>
      </c>
      <c r="O405" t="str" cm="1">
        <f t="array" aca="1" ref="O405" ca="1">INDIRECT(ADDRESS((ROW()-310)*3+310, 2))</f>
        <v>deepseek-r1-250120</v>
      </c>
      <c r="Q405" cm="1">
        <f t="array" aca="1" ref="Q405" ca="1">INDIRECT(ADDRESS((ROW()-310)*3+310, 4))</f>
        <v>39000</v>
      </c>
      <c r="R405">
        <f t="shared" ca="1" si="31"/>
        <v>91052.333333333328</v>
      </c>
      <c r="S405">
        <f t="shared" ca="1" si="32"/>
        <v>1</v>
      </c>
      <c r="T405">
        <f t="shared" ca="1" si="33"/>
        <v>0</v>
      </c>
      <c r="U405">
        <f t="shared" ca="1" si="34"/>
        <v>2435</v>
      </c>
      <c r="V405">
        <f t="shared" ca="1" si="35"/>
        <v>2458.3333333333335</v>
      </c>
      <c r="W405">
        <f t="shared" ca="1" si="36"/>
        <v>2391</v>
      </c>
      <c r="X405">
        <f t="shared" ref="X405:X410" ca="1" si="39">U405+V405</f>
        <v>4893.3333333333339</v>
      </c>
    </row>
    <row r="406" spans="1:24" x14ac:dyDescent="0.3">
      <c r="A406" t="s">
        <v>15</v>
      </c>
      <c r="B406" t="s">
        <v>8</v>
      </c>
      <c r="C406" t="s">
        <v>9</v>
      </c>
      <c r="D406">
        <v>15000</v>
      </c>
      <c r="E406">
        <v>411720</v>
      </c>
      <c r="F406">
        <v>3</v>
      </c>
      <c r="G406">
        <v>0</v>
      </c>
      <c r="H406">
        <v>27154</v>
      </c>
      <c r="I406">
        <v>11042</v>
      </c>
      <c r="J406">
        <v>10664</v>
      </c>
      <c r="N406" t="str" cm="1">
        <f t="array" aca="1" ref="N406" ca="1">INDIRECT(ADDRESS((ROW()-310)*3+310, 1))</f>
        <v>ffd079b6-5ec9-4d1e-bc34-a138d1c75afd</v>
      </c>
      <c r="O406" t="str" cm="1">
        <f t="array" aca="1" ref="O406" ca="1">INDIRECT(ADDRESS((ROW()-310)*3+310, 2))</f>
        <v>deepseek-v3-241226</v>
      </c>
      <c r="Q406" cm="1">
        <f t="array" aca="1" ref="Q406" ca="1">INDIRECT(ADDRESS((ROW()-310)*3+310, 4))</f>
        <v>7000</v>
      </c>
      <c r="R406">
        <f t="shared" ca="1" si="31"/>
        <v>2858.6666666666665</v>
      </c>
      <c r="S406">
        <f t="shared" ca="1" si="32"/>
        <v>1</v>
      </c>
      <c r="T406">
        <f t="shared" ca="1" si="33"/>
        <v>0</v>
      </c>
      <c r="U406">
        <f t="shared" ca="1" si="34"/>
        <v>2433</v>
      </c>
      <c r="V406">
        <f t="shared" ca="1" si="35"/>
        <v>62</v>
      </c>
      <c r="W406">
        <f t="shared" ca="1" si="36"/>
        <v>0</v>
      </c>
      <c r="X406">
        <f t="shared" ca="1" si="39"/>
        <v>2495</v>
      </c>
    </row>
    <row r="407" spans="1:24" x14ac:dyDescent="0.3">
      <c r="A407" t="s">
        <v>15</v>
      </c>
      <c r="B407" t="s">
        <v>8</v>
      </c>
      <c r="C407" t="s">
        <v>9</v>
      </c>
      <c r="D407">
        <v>23000</v>
      </c>
      <c r="E407">
        <v>365268</v>
      </c>
      <c r="F407">
        <v>2</v>
      </c>
      <c r="G407">
        <v>0</v>
      </c>
      <c r="H407">
        <v>22674</v>
      </c>
      <c r="I407">
        <v>9776</v>
      </c>
      <c r="J407">
        <v>8537</v>
      </c>
      <c r="N407" t="str" cm="1">
        <f t="array" aca="1" ref="N407" ca="1">INDIRECT(ADDRESS((ROW()-310)*3+310, 1))</f>
        <v>ffd079b6-5ec9-4d1e-bc34-a138d1c75afd</v>
      </c>
      <c r="O407" t="str" cm="1">
        <f t="array" aca="1" ref="O407" ca="1">INDIRECT(ADDRESS((ROW()-310)*3+310, 2))</f>
        <v>deepseek-v3-241226</v>
      </c>
      <c r="Q407" cm="1">
        <f t="array" aca="1" ref="Q407" ca="1">INDIRECT(ADDRESS((ROW()-310)*3+310, 4))</f>
        <v>15000</v>
      </c>
      <c r="R407">
        <f t="shared" ca="1" si="31"/>
        <v>3005</v>
      </c>
      <c r="S407">
        <f t="shared" ca="1" si="32"/>
        <v>1</v>
      </c>
      <c r="T407">
        <f t="shared" ca="1" si="33"/>
        <v>0</v>
      </c>
      <c r="U407">
        <f t="shared" ca="1" si="34"/>
        <v>2433</v>
      </c>
      <c r="V407">
        <f t="shared" ca="1" si="35"/>
        <v>59</v>
      </c>
      <c r="W407">
        <f t="shared" ca="1" si="36"/>
        <v>0</v>
      </c>
      <c r="X407">
        <f t="shared" ca="1" si="39"/>
        <v>2492</v>
      </c>
    </row>
    <row r="408" spans="1:24" x14ac:dyDescent="0.3">
      <c r="A408" t="s">
        <v>15</v>
      </c>
      <c r="B408" t="s">
        <v>8</v>
      </c>
      <c r="C408" t="s">
        <v>9</v>
      </c>
      <c r="D408">
        <v>23000</v>
      </c>
      <c r="E408">
        <v>187417</v>
      </c>
      <c r="F408">
        <v>2</v>
      </c>
      <c r="G408">
        <v>0</v>
      </c>
      <c r="H408">
        <v>22212</v>
      </c>
      <c r="I408">
        <v>4597</v>
      </c>
      <c r="J408">
        <v>3805</v>
      </c>
      <c r="N408" t="str" cm="1">
        <f t="array" aca="1" ref="N408" ca="1">INDIRECT(ADDRESS((ROW()-310)*3+310, 1))</f>
        <v>ffd079b6-5ec9-4d1e-bc34-a138d1c75afd</v>
      </c>
      <c r="O408" t="str" cm="1">
        <f t="array" aca="1" ref="O408" ca="1">INDIRECT(ADDRESS((ROW()-310)*3+310, 2))</f>
        <v>deepseek-v3-241226</v>
      </c>
      <c r="Q408" cm="1">
        <f t="array" aca="1" ref="Q408" ca="1">INDIRECT(ADDRESS((ROW()-310)*3+310, 4))</f>
        <v>23000</v>
      </c>
      <c r="R408">
        <f t="shared" ca="1" si="31"/>
        <v>3050</v>
      </c>
      <c r="S408">
        <f t="shared" ca="1" si="32"/>
        <v>1</v>
      </c>
      <c r="T408">
        <f t="shared" ca="1" si="33"/>
        <v>0</v>
      </c>
      <c r="U408">
        <f t="shared" ca="1" si="34"/>
        <v>2433</v>
      </c>
      <c r="V408">
        <f t="shared" ca="1" si="35"/>
        <v>62.333333333333336</v>
      </c>
      <c r="W408">
        <f t="shared" ca="1" si="36"/>
        <v>0</v>
      </c>
      <c r="X408">
        <f t="shared" ca="1" si="39"/>
        <v>2495.3333333333335</v>
      </c>
    </row>
    <row r="409" spans="1:24" x14ac:dyDescent="0.3">
      <c r="A409" t="s">
        <v>15</v>
      </c>
      <c r="B409" t="s">
        <v>8</v>
      </c>
      <c r="C409" t="s">
        <v>9</v>
      </c>
      <c r="D409">
        <v>23000</v>
      </c>
      <c r="E409">
        <v>374343</v>
      </c>
      <c r="F409">
        <v>2</v>
      </c>
      <c r="G409">
        <v>0</v>
      </c>
      <c r="H409">
        <v>22160</v>
      </c>
      <c r="I409">
        <v>9720</v>
      </c>
      <c r="J409">
        <v>9137</v>
      </c>
      <c r="N409" t="str" cm="1">
        <f t="array" aca="1" ref="N409" ca="1">INDIRECT(ADDRESS((ROW()-310)*3+310, 1))</f>
        <v>ffd079b6-5ec9-4d1e-bc34-a138d1c75afd</v>
      </c>
      <c r="O409" t="str" cm="1">
        <f t="array" aca="1" ref="O409" ca="1">INDIRECT(ADDRESS((ROW()-310)*3+310, 2))</f>
        <v>deepseek-v3-241226</v>
      </c>
      <c r="Q409" cm="1">
        <f t="array" aca="1" ref="Q409" ca="1">INDIRECT(ADDRESS((ROW()-310)*3+310, 4))</f>
        <v>31000</v>
      </c>
      <c r="R409">
        <f t="shared" ca="1" si="31"/>
        <v>3107.3333333333335</v>
      </c>
      <c r="S409">
        <f t="shared" ca="1" si="32"/>
        <v>1</v>
      </c>
      <c r="T409">
        <f t="shared" ca="1" si="33"/>
        <v>0</v>
      </c>
      <c r="U409">
        <f t="shared" ca="1" si="34"/>
        <v>2433</v>
      </c>
      <c r="V409">
        <f t="shared" ca="1" si="35"/>
        <v>62.333333333333336</v>
      </c>
      <c r="W409">
        <f t="shared" ca="1" si="36"/>
        <v>0</v>
      </c>
      <c r="X409">
        <f t="shared" ca="1" si="39"/>
        <v>2495.3333333333335</v>
      </c>
    </row>
    <row r="410" spans="1:24" x14ac:dyDescent="0.3">
      <c r="A410" t="s">
        <v>15</v>
      </c>
      <c r="B410" t="s">
        <v>8</v>
      </c>
      <c r="C410" t="s">
        <v>9</v>
      </c>
      <c r="D410">
        <v>31000</v>
      </c>
      <c r="E410">
        <v>480837</v>
      </c>
      <c r="F410">
        <v>2</v>
      </c>
      <c r="G410">
        <v>0</v>
      </c>
      <c r="H410">
        <v>24731</v>
      </c>
      <c r="I410">
        <v>12271</v>
      </c>
      <c r="J410">
        <v>12111</v>
      </c>
      <c r="N410" t="str" cm="1">
        <f t="array" aca="1" ref="N410" ca="1">INDIRECT(ADDRESS((ROW()-310)*3+310, 1))</f>
        <v>ffd079b6-5ec9-4d1e-bc34-a138d1c75afd</v>
      </c>
      <c r="O410" t="str" cm="1">
        <f t="array" aca="1" ref="O410" ca="1">INDIRECT(ADDRESS((ROW()-310)*3+310, 2))</f>
        <v>deepseek-v3-241226</v>
      </c>
      <c r="Q410" cm="1">
        <f t="array" aca="1" ref="Q410" ca="1">INDIRECT(ADDRESS((ROW()-310)*3+310, 4))</f>
        <v>39000</v>
      </c>
      <c r="R410">
        <f t="shared" ca="1" si="31"/>
        <v>3214.3333333333335</v>
      </c>
      <c r="S410">
        <f t="shared" ca="1" si="32"/>
        <v>1</v>
      </c>
      <c r="T410">
        <f t="shared" ca="1" si="33"/>
        <v>0</v>
      </c>
      <c r="U410">
        <f t="shared" ca="1" si="34"/>
        <v>2433</v>
      </c>
      <c r="V410">
        <f t="shared" ca="1" si="35"/>
        <v>62.333333333333336</v>
      </c>
      <c r="W410">
        <f t="shared" ca="1" si="36"/>
        <v>0</v>
      </c>
      <c r="X410">
        <f t="shared" ca="1" si="39"/>
        <v>2495.3333333333335</v>
      </c>
    </row>
    <row r="411" spans="1:24" x14ac:dyDescent="0.3">
      <c r="A411" t="s">
        <v>15</v>
      </c>
      <c r="B411" t="s">
        <v>8</v>
      </c>
      <c r="C411" t="s">
        <v>9</v>
      </c>
      <c r="D411">
        <v>31000</v>
      </c>
      <c r="E411">
        <v>179806</v>
      </c>
      <c r="F411">
        <v>2</v>
      </c>
      <c r="G411">
        <v>0</v>
      </c>
      <c r="H411">
        <v>24802</v>
      </c>
      <c r="I411">
        <v>4633</v>
      </c>
      <c r="J411">
        <v>3770</v>
      </c>
    </row>
    <row r="412" spans="1:24" x14ac:dyDescent="0.3">
      <c r="A412" t="s">
        <v>15</v>
      </c>
      <c r="B412" t="s">
        <v>8</v>
      </c>
      <c r="C412" t="s">
        <v>9</v>
      </c>
      <c r="D412">
        <v>31000</v>
      </c>
      <c r="E412">
        <v>653113</v>
      </c>
      <c r="F412">
        <v>2</v>
      </c>
      <c r="G412">
        <v>0</v>
      </c>
      <c r="H412">
        <v>25245</v>
      </c>
      <c r="I412">
        <v>17898</v>
      </c>
      <c r="J412">
        <v>16641</v>
      </c>
    </row>
    <row r="413" spans="1:24" x14ac:dyDescent="0.3">
      <c r="A413" t="s">
        <v>15</v>
      </c>
      <c r="B413" t="s">
        <v>8</v>
      </c>
      <c r="C413" t="s">
        <v>9</v>
      </c>
      <c r="D413">
        <v>39000</v>
      </c>
      <c r="E413">
        <v>58750</v>
      </c>
      <c r="F413">
        <v>1</v>
      </c>
      <c r="G413">
        <v>0</v>
      </c>
      <c r="H413">
        <v>22613</v>
      </c>
      <c r="I413">
        <v>1390</v>
      </c>
      <c r="J413">
        <v>745</v>
      </c>
    </row>
    <row r="414" spans="1:24" x14ac:dyDescent="0.3">
      <c r="A414" t="s">
        <v>15</v>
      </c>
      <c r="B414" t="s">
        <v>8</v>
      </c>
      <c r="C414" t="s">
        <v>9</v>
      </c>
      <c r="D414">
        <v>39000</v>
      </c>
      <c r="E414">
        <v>48468</v>
      </c>
      <c r="F414">
        <v>1</v>
      </c>
      <c r="G414">
        <v>0</v>
      </c>
      <c r="H414">
        <v>22613</v>
      </c>
      <c r="I414">
        <v>1227</v>
      </c>
      <c r="J414">
        <v>582</v>
      </c>
    </row>
    <row r="415" spans="1:24" x14ac:dyDescent="0.3">
      <c r="A415" t="s">
        <v>15</v>
      </c>
      <c r="B415" t="s">
        <v>8</v>
      </c>
      <c r="C415" t="s">
        <v>9</v>
      </c>
      <c r="D415">
        <v>39000</v>
      </c>
      <c r="E415">
        <v>101296</v>
      </c>
      <c r="F415">
        <v>1</v>
      </c>
      <c r="G415">
        <v>0</v>
      </c>
      <c r="H415">
        <v>22613</v>
      </c>
      <c r="I415">
        <v>2551</v>
      </c>
      <c r="J415">
        <v>2471</v>
      </c>
    </row>
    <row r="416" spans="1:24" x14ac:dyDescent="0.3">
      <c r="A416" t="s">
        <v>15</v>
      </c>
      <c r="B416" t="s">
        <v>10</v>
      </c>
      <c r="C416" t="s">
        <v>9</v>
      </c>
      <c r="D416">
        <v>7000</v>
      </c>
      <c r="E416">
        <v>114661</v>
      </c>
      <c r="F416">
        <v>5</v>
      </c>
      <c r="G416">
        <v>0</v>
      </c>
      <c r="H416">
        <v>30709</v>
      </c>
      <c r="I416">
        <v>3048</v>
      </c>
      <c r="J416">
        <v>0</v>
      </c>
    </row>
    <row r="417" spans="1:10" x14ac:dyDescent="0.3">
      <c r="A417" t="s">
        <v>15</v>
      </c>
      <c r="B417" t="s">
        <v>10</v>
      </c>
      <c r="C417" t="s">
        <v>9</v>
      </c>
      <c r="D417">
        <v>7000</v>
      </c>
      <c r="E417">
        <v>20257</v>
      </c>
      <c r="F417">
        <v>5</v>
      </c>
      <c r="G417">
        <v>0</v>
      </c>
      <c r="H417">
        <v>28653</v>
      </c>
      <c r="I417">
        <v>409</v>
      </c>
      <c r="J417">
        <v>0</v>
      </c>
    </row>
    <row r="418" spans="1:10" x14ac:dyDescent="0.3">
      <c r="A418" t="s">
        <v>15</v>
      </c>
      <c r="B418" t="s">
        <v>10</v>
      </c>
      <c r="C418" t="s">
        <v>9</v>
      </c>
      <c r="D418">
        <v>7000</v>
      </c>
      <c r="E418">
        <v>23261</v>
      </c>
      <c r="F418">
        <v>5</v>
      </c>
      <c r="G418">
        <v>0</v>
      </c>
      <c r="H418">
        <v>28653</v>
      </c>
      <c r="I418">
        <v>421</v>
      </c>
      <c r="J418">
        <v>0</v>
      </c>
    </row>
    <row r="419" spans="1:10" x14ac:dyDescent="0.3">
      <c r="A419" t="s">
        <v>15</v>
      </c>
      <c r="B419" t="s">
        <v>10</v>
      </c>
      <c r="C419" t="s">
        <v>9</v>
      </c>
      <c r="D419">
        <v>15000</v>
      </c>
      <c r="E419">
        <v>13814</v>
      </c>
      <c r="F419">
        <v>3</v>
      </c>
      <c r="G419">
        <v>0</v>
      </c>
      <c r="H419">
        <v>27098</v>
      </c>
      <c r="I419">
        <v>260</v>
      </c>
      <c r="J419">
        <v>0</v>
      </c>
    </row>
    <row r="420" spans="1:10" x14ac:dyDescent="0.3">
      <c r="A420" t="s">
        <v>15</v>
      </c>
      <c r="B420" t="s">
        <v>10</v>
      </c>
      <c r="C420" t="s">
        <v>9</v>
      </c>
      <c r="D420">
        <v>15000</v>
      </c>
      <c r="E420">
        <v>76157</v>
      </c>
      <c r="F420">
        <v>3</v>
      </c>
      <c r="G420">
        <v>0</v>
      </c>
      <c r="H420">
        <v>28126</v>
      </c>
      <c r="I420">
        <v>1913</v>
      </c>
      <c r="J420">
        <v>0</v>
      </c>
    </row>
    <row r="421" spans="1:10" x14ac:dyDescent="0.3">
      <c r="A421" t="s">
        <v>15</v>
      </c>
      <c r="B421" t="s">
        <v>10</v>
      </c>
      <c r="C421" t="s">
        <v>9</v>
      </c>
      <c r="D421">
        <v>15000</v>
      </c>
      <c r="E421">
        <v>77232</v>
      </c>
      <c r="F421">
        <v>3</v>
      </c>
      <c r="G421">
        <v>0</v>
      </c>
      <c r="H421">
        <v>28126</v>
      </c>
      <c r="I421">
        <v>1944</v>
      </c>
      <c r="J421">
        <v>0</v>
      </c>
    </row>
    <row r="422" spans="1:10" x14ac:dyDescent="0.3">
      <c r="A422" t="s">
        <v>15</v>
      </c>
      <c r="B422" t="s">
        <v>10</v>
      </c>
      <c r="C422" t="s">
        <v>9</v>
      </c>
      <c r="D422">
        <v>23000</v>
      </c>
      <c r="E422">
        <v>9710</v>
      </c>
      <c r="F422">
        <v>2</v>
      </c>
      <c r="G422">
        <v>0</v>
      </c>
      <c r="H422">
        <v>22156</v>
      </c>
      <c r="I422">
        <v>181</v>
      </c>
      <c r="J422">
        <v>0</v>
      </c>
    </row>
    <row r="423" spans="1:10" x14ac:dyDescent="0.3">
      <c r="A423" t="s">
        <v>15</v>
      </c>
      <c r="B423" t="s">
        <v>10</v>
      </c>
      <c r="C423" t="s">
        <v>9</v>
      </c>
      <c r="D423">
        <v>23000</v>
      </c>
      <c r="E423">
        <v>55246</v>
      </c>
      <c r="F423">
        <v>2</v>
      </c>
      <c r="G423">
        <v>0</v>
      </c>
      <c r="H423">
        <v>22670</v>
      </c>
      <c r="I423">
        <v>1401</v>
      </c>
      <c r="J423">
        <v>0</v>
      </c>
    </row>
    <row r="424" spans="1:10" x14ac:dyDescent="0.3">
      <c r="A424" t="s">
        <v>15</v>
      </c>
      <c r="B424" t="s">
        <v>10</v>
      </c>
      <c r="C424" t="s">
        <v>9</v>
      </c>
      <c r="D424">
        <v>23000</v>
      </c>
      <c r="E424">
        <v>50890</v>
      </c>
      <c r="F424">
        <v>2</v>
      </c>
      <c r="G424">
        <v>0</v>
      </c>
      <c r="H424">
        <v>22670</v>
      </c>
      <c r="I424">
        <v>1268</v>
      </c>
      <c r="J424">
        <v>0</v>
      </c>
    </row>
    <row r="425" spans="1:10" x14ac:dyDescent="0.3">
      <c r="A425" t="s">
        <v>15</v>
      </c>
      <c r="B425" t="s">
        <v>10</v>
      </c>
      <c r="C425" t="s">
        <v>9</v>
      </c>
      <c r="D425">
        <v>31000</v>
      </c>
      <c r="E425">
        <v>11106</v>
      </c>
      <c r="F425">
        <v>2</v>
      </c>
      <c r="G425">
        <v>0</v>
      </c>
      <c r="H425">
        <v>24727</v>
      </c>
      <c r="I425">
        <v>179</v>
      </c>
      <c r="J425">
        <v>0</v>
      </c>
    </row>
    <row r="426" spans="1:10" x14ac:dyDescent="0.3">
      <c r="A426" t="s">
        <v>15</v>
      </c>
      <c r="B426" t="s">
        <v>10</v>
      </c>
      <c r="C426" t="s">
        <v>9</v>
      </c>
      <c r="D426">
        <v>31000</v>
      </c>
      <c r="E426">
        <v>7942</v>
      </c>
      <c r="F426">
        <v>2</v>
      </c>
      <c r="G426">
        <v>0</v>
      </c>
      <c r="H426">
        <v>24727</v>
      </c>
      <c r="I426">
        <v>171</v>
      </c>
      <c r="J426">
        <v>0</v>
      </c>
    </row>
    <row r="427" spans="1:10" x14ac:dyDescent="0.3">
      <c r="A427" t="s">
        <v>15</v>
      </c>
      <c r="B427" t="s">
        <v>10</v>
      </c>
      <c r="C427" t="s">
        <v>9</v>
      </c>
      <c r="D427">
        <v>31000</v>
      </c>
      <c r="E427">
        <v>49841</v>
      </c>
      <c r="F427">
        <v>2</v>
      </c>
      <c r="G427">
        <v>0</v>
      </c>
      <c r="H427">
        <v>25241</v>
      </c>
      <c r="I427">
        <v>1319</v>
      </c>
      <c r="J427">
        <v>0</v>
      </c>
    </row>
    <row r="428" spans="1:10" x14ac:dyDescent="0.3">
      <c r="A428" t="s">
        <v>15</v>
      </c>
      <c r="B428" t="s">
        <v>10</v>
      </c>
      <c r="C428" t="s">
        <v>9</v>
      </c>
      <c r="D428">
        <v>39000</v>
      </c>
      <c r="E428">
        <v>7131</v>
      </c>
      <c r="F428">
        <v>1</v>
      </c>
      <c r="G428">
        <v>0</v>
      </c>
      <c r="H428">
        <v>22611</v>
      </c>
      <c r="I428">
        <v>90</v>
      </c>
      <c r="J428">
        <v>0</v>
      </c>
    </row>
    <row r="429" spans="1:10" x14ac:dyDescent="0.3">
      <c r="A429" t="s">
        <v>15</v>
      </c>
      <c r="B429" t="s">
        <v>10</v>
      </c>
      <c r="C429" t="s">
        <v>9</v>
      </c>
      <c r="D429">
        <v>39000</v>
      </c>
      <c r="E429">
        <v>7771</v>
      </c>
      <c r="F429">
        <v>1</v>
      </c>
      <c r="G429">
        <v>0</v>
      </c>
      <c r="H429">
        <v>22611</v>
      </c>
      <c r="I429">
        <v>91</v>
      </c>
      <c r="J429">
        <v>0</v>
      </c>
    </row>
    <row r="430" spans="1:10" x14ac:dyDescent="0.3">
      <c r="A430" t="s">
        <v>15</v>
      </c>
      <c r="B430" t="s">
        <v>10</v>
      </c>
      <c r="C430" t="s">
        <v>9</v>
      </c>
      <c r="D430">
        <v>39000</v>
      </c>
      <c r="E430">
        <v>7937</v>
      </c>
      <c r="F430">
        <v>1</v>
      </c>
      <c r="G430">
        <v>0</v>
      </c>
      <c r="H430">
        <v>22611</v>
      </c>
      <c r="I430">
        <v>91</v>
      </c>
      <c r="J430">
        <v>0</v>
      </c>
    </row>
    <row r="431" spans="1:10" x14ac:dyDescent="0.3">
      <c r="A431" t="s">
        <v>22</v>
      </c>
      <c r="B431" t="s">
        <v>8</v>
      </c>
      <c r="C431" t="s">
        <v>9</v>
      </c>
      <c r="D431">
        <v>7000</v>
      </c>
      <c r="E431">
        <v>696673</v>
      </c>
      <c r="F431">
        <v>6</v>
      </c>
      <c r="G431">
        <v>0</v>
      </c>
      <c r="H431">
        <v>31888</v>
      </c>
      <c r="I431">
        <v>17823</v>
      </c>
      <c r="J431">
        <v>15259</v>
      </c>
    </row>
    <row r="432" spans="1:10" x14ac:dyDescent="0.3">
      <c r="A432" t="s">
        <v>22</v>
      </c>
      <c r="B432" t="s">
        <v>8</v>
      </c>
      <c r="C432" t="s">
        <v>9</v>
      </c>
      <c r="D432">
        <v>7000</v>
      </c>
      <c r="E432">
        <v>783386</v>
      </c>
      <c r="F432">
        <v>6</v>
      </c>
      <c r="G432">
        <v>0</v>
      </c>
      <c r="H432">
        <v>32853</v>
      </c>
      <c r="I432">
        <v>21034</v>
      </c>
      <c r="J432">
        <v>17417</v>
      </c>
    </row>
    <row r="433" spans="1:10" x14ac:dyDescent="0.3">
      <c r="A433" t="s">
        <v>22</v>
      </c>
      <c r="B433" t="s">
        <v>8</v>
      </c>
      <c r="C433" t="s">
        <v>9</v>
      </c>
      <c r="D433">
        <v>7000</v>
      </c>
      <c r="E433">
        <v>1183047</v>
      </c>
      <c r="F433">
        <v>6</v>
      </c>
      <c r="G433">
        <v>1</v>
      </c>
      <c r="H433">
        <v>32032</v>
      </c>
      <c r="I433">
        <v>32780</v>
      </c>
      <c r="J433">
        <v>29506</v>
      </c>
    </row>
    <row r="434" spans="1:10" x14ac:dyDescent="0.3">
      <c r="A434" t="s">
        <v>22</v>
      </c>
      <c r="B434" t="s">
        <v>8</v>
      </c>
      <c r="C434" t="s">
        <v>9</v>
      </c>
      <c r="D434">
        <v>15000</v>
      </c>
      <c r="E434">
        <v>787454</v>
      </c>
      <c r="F434">
        <v>4</v>
      </c>
      <c r="G434">
        <v>0</v>
      </c>
      <c r="H434">
        <v>29726</v>
      </c>
      <c r="I434">
        <v>20956</v>
      </c>
      <c r="J434">
        <v>19682</v>
      </c>
    </row>
    <row r="435" spans="1:10" x14ac:dyDescent="0.3">
      <c r="A435" t="s">
        <v>22</v>
      </c>
      <c r="B435" t="s">
        <v>8</v>
      </c>
      <c r="C435" t="s">
        <v>9</v>
      </c>
      <c r="D435">
        <v>15000</v>
      </c>
      <c r="E435">
        <v>566384</v>
      </c>
      <c r="F435">
        <v>4</v>
      </c>
      <c r="G435">
        <v>0</v>
      </c>
      <c r="H435">
        <v>29757</v>
      </c>
      <c r="I435">
        <v>15046</v>
      </c>
      <c r="J435">
        <v>14153</v>
      </c>
    </row>
    <row r="436" spans="1:10" x14ac:dyDescent="0.3">
      <c r="A436" t="s">
        <v>22</v>
      </c>
      <c r="B436" t="s">
        <v>8</v>
      </c>
      <c r="C436" t="s">
        <v>9</v>
      </c>
      <c r="D436">
        <v>15000</v>
      </c>
      <c r="E436">
        <v>609690</v>
      </c>
      <c r="F436">
        <v>4</v>
      </c>
      <c r="G436">
        <v>0</v>
      </c>
      <c r="H436">
        <v>29614</v>
      </c>
      <c r="I436">
        <v>16400</v>
      </c>
      <c r="J436">
        <v>15771</v>
      </c>
    </row>
    <row r="437" spans="1:10" x14ac:dyDescent="0.3">
      <c r="A437" t="s">
        <v>22</v>
      </c>
      <c r="B437" t="s">
        <v>8</v>
      </c>
      <c r="C437" t="s">
        <v>9</v>
      </c>
      <c r="D437">
        <v>23000</v>
      </c>
      <c r="E437">
        <v>576923</v>
      </c>
      <c r="F437">
        <v>3</v>
      </c>
      <c r="G437">
        <v>0</v>
      </c>
      <c r="H437">
        <v>37231</v>
      </c>
      <c r="I437">
        <v>15344</v>
      </c>
      <c r="J437">
        <v>13896</v>
      </c>
    </row>
    <row r="438" spans="1:10" x14ac:dyDescent="0.3">
      <c r="A438" t="s">
        <v>22</v>
      </c>
      <c r="B438" t="s">
        <v>8</v>
      </c>
      <c r="C438" t="s">
        <v>9</v>
      </c>
      <c r="D438">
        <v>23000</v>
      </c>
      <c r="E438">
        <v>622433</v>
      </c>
      <c r="F438">
        <v>3</v>
      </c>
      <c r="G438">
        <v>0</v>
      </c>
      <c r="H438">
        <v>36853</v>
      </c>
      <c r="I438">
        <v>16761</v>
      </c>
      <c r="J438">
        <v>16309</v>
      </c>
    </row>
    <row r="439" spans="1:10" x14ac:dyDescent="0.3">
      <c r="A439" t="s">
        <v>22</v>
      </c>
      <c r="B439" t="s">
        <v>8</v>
      </c>
      <c r="C439" t="s">
        <v>9</v>
      </c>
      <c r="D439">
        <v>23000</v>
      </c>
      <c r="E439">
        <v>868077</v>
      </c>
      <c r="F439">
        <v>3</v>
      </c>
      <c r="G439">
        <v>1</v>
      </c>
      <c r="H439">
        <v>36749</v>
      </c>
      <c r="I439">
        <v>22487</v>
      </c>
      <c r="J439">
        <v>21669</v>
      </c>
    </row>
    <row r="440" spans="1:10" x14ac:dyDescent="0.3">
      <c r="A440" t="s">
        <v>22</v>
      </c>
      <c r="B440" t="s">
        <v>8</v>
      </c>
      <c r="C440" t="s">
        <v>9</v>
      </c>
      <c r="D440">
        <v>31000</v>
      </c>
      <c r="E440">
        <v>467976</v>
      </c>
      <c r="F440">
        <v>2</v>
      </c>
      <c r="G440">
        <v>0</v>
      </c>
      <c r="H440">
        <v>43361</v>
      </c>
      <c r="I440">
        <v>12477</v>
      </c>
      <c r="J440">
        <v>11696</v>
      </c>
    </row>
    <row r="441" spans="1:10" x14ac:dyDescent="0.3">
      <c r="A441" t="s">
        <v>22</v>
      </c>
      <c r="B441" t="s">
        <v>8</v>
      </c>
      <c r="C441" t="s">
        <v>9</v>
      </c>
      <c r="D441">
        <v>31000</v>
      </c>
      <c r="E441">
        <v>220399</v>
      </c>
      <c r="F441">
        <v>2</v>
      </c>
      <c r="G441">
        <v>0</v>
      </c>
      <c r="H441">
        <v>43429</v>
      </c>
      <c r="I441">
        <v>5729</v>
      </c>
      <c r="J441">
        <v>5142</v>
      </c>
    </row>
    <row r="442" spans="1:10" x14ac:dyDescent="0.3">
      <c r="A442" t="s">
        <v>22</v>
      </c>
      <c r="B442" t="s">
        <v>8</v>
      </c>
      <c r="C442" t="s">
        <v>9</v>
      </c>
      <c r="D442">
        <v>31000</v>
      </c>
      <c r="E442">
        <v>532761</v>
      </c>
      <c r="F442">
        <v>2</v>
      </c>
      <c r="G442">
        <v>1</v>
      </c>
      <c r="H442">
        <v>43300</v>
      </c>
      <c r="I442">
        <v>13557</v>
      </c>
      <c r="J442">
        <v>12986</v>
      </c>
    </row>
    <row r="443" spans="1:10" x14ac:dyDescent="0.3">
      <c r="A443" t="s">
        <v>22</v>
      </c>
      <c r="B443" t="s">
        <v>8</v>
      </c>
      <c r="C443" t="s">
        <v>9</v>
      </c>
      <c r="D443">
        <v>39000</v>
      </c>
      <c r="E443">
        <v>473933</v>
      </c>
      <c r="F443">
        <v>2</v>
      </c>
      <c r="G443">
        <v>0</v>
      </c>
      <c r="H443">
        <v>34866</v>
      </c>
      <c r="I443">
        <v>12196</v>
      </c>
      <c r="J443">
        <v>11423</v>
      </c>
    </row>
    <row r="444" spans="1:10" x14ac:dyDescent="0.3">
      <c r="A444" t="s">
        <v>22</v>
      </c>
      <c r="B444" t="s">
        <v>8</v>
      </c>
      <c r="C444" t="s">
        <v>9</v>
      </c>
      <c r="D444">
        <v>39000</v>
      </c>
      <c r="E444">
        <v>388196</v>
      </c>
      <c r="F444">
        <v>2</v>
      </c>
      <c r="G444">
        <v>0</v>
      </c>
      <c r="H444">
        <v>34869</v>
      </c>
      <c r="I444">
        <v>10308</v>
      </c>
      <c r="J444">
        <v>9605</v>
      </c>
    </row>
    <row r="445" spans="1:10" x14ac:dyDescent="0.3">
      <c r="A445" t="s">
        <v>22</v>
      </c>
      <c r="B445" t="s">
        <v>8</v>
      </c>
      <c r="C445" t="s">
        <v>9</v>
      </c>
      <c r="D445">
        <v>39000</v>
      </c>
      <c r="E445">
        <v>359719</v>
      </c>
      <c r="F445">
        <v>2</v>
      </c>
      <c r="G445">
        <v>0</v>
      </c>
      <c r="H445">
        <v>34872</v>
      </c>
      <c r="I445">
        <v>9815</v>
      </c>
      <c r="J445">
        <v>9234</v>
      </c>
    </row>
    <row r="446" spans="1:10" x14ac:dyDescent="0.3">
      <c r="A446" t="s">
        <v>22</v>
      </c>
      <c r="B446" t="s">
        <v>10</v>
      </c>
      <c r="C446" t="s">
        <v>9</v>
      </c>
      <c r="D446">
        <v>7000</v>
      </c>
      <c r="E446">
        <v>35692</v>
      </c>
      <c r="F446">
        <v>6</v>
      </c>
      <c r="G446">
        <v>0</v>
      </c>
      <c r="H446">
        <v>30557</v>
      </c>
      <c r="I446">
        <v>749</v>
      </c>
      <c r="J446">
        <v>0</v>
      </c>
    </row>
    <row r="447" spans="1:10" x14ac:dyDescent="0.3">
      <c r="A447" t="s">
        <v>22</v>
      </c>
      <c r="B447" t="s">
        <v>10</v>
      </c>
      <c r="C447" t="s">
        <v>9</v>
      </c>
      <c r="D447">
        <v>7000</v>
      </c>
      <c r="E447">
        <v>31942</v>
      </c>
      <c r="F447">
        <v>6</v>
      </c>
      <c r="G447">
        <v>0</v>
      </c>
      <c r="H447">
        <v>30557</v>
      </c>
      <c r="I447">
        <v>746</v>
      </c>
      <c r="J447">
        <v>0</v>
      </c>
    </row>
    <row r="448" spans="1:10" x14ac:dyDescent="0.3">
      <c r="A448" t="s">
        <v>22</v>
      </c>
      <c r="B448" t="s">
        <v>10</v>
      </c>
      <c r="C448" t="s">
        <v>9</v>
      </c>
      <c r="D448">
        <v>7000</v>
      </c>
      <c r="E448">
        <v>33569</v>
      </c>
      <c r="F448">
        <v>6</v>
      </c>
      <c r="G448">
        <v>0</v>
      </c>
      <c r="H448">
        <v>30557</v>
      </c>
      <c r="I448">
        <v>691</v>
      </c>
      <c r="J448">
        <v>0</v>
      </c>
    </row>
    <row r="449" spans="1:10" x14ac:dyDescent="0.3">
      <c r="A449" t="s">
        <v>22</v>
      </c>
      <c r="B449" t="s">
        <v>10</v>
      </c>
      <c r="C449" t="s">
        <v>9</v>
      </c>
      <c r="D449">
        <v>15000</v>
      </c>
      <c r="E449">
        <v>18974</v>
      </c>
      <c r="F449">
        <v>4</v>
      </c>
      <c r="G449">
        <v>0</v>
      </c>
      <c r="H449">
        <v>29431</v>
      </c>
      <c r="I449">
        <v>354</v>
      </c>
      <c r="J449">
        <v>0</v>
      </c>
    </row>
    <row r="450" spans="1:10" x14ac:dyDescent="0.3">
      <c r="A450" t="s">
        <v>22</v>
      </c>
      <c r="B450" t="s">
        <v>10</v>
      </c>
      <c r="C450" t="s">
        <v>9</v>
      </c>
      <c r="D450">
        <v>15000</v>
      </c>
      <c r="E450">
        <v>110011</v>
      </c>
      <c r="F450">
        <v>4</v>
      </c>
      <c r="G450">
        <v>0</v>
      </c>
      <c r="H450">
        <v>31219</v>
      </c>
      <c r="I450">
        <v>2935</v>
      </c>
      <c r="J450">
        <v>0</v>
      </c>
    </row>
    <row r="451" spans="1:10" x14ac:dyDescent="0.3">
      <c r="A451" t="s">
        <v>22</v>
      </c>
      <c r="B451" t="s">
        <v>10</v>
      </c>
      <c r="C451" t="s">
        <v>9</v>
      </c>
      <c r="D451">
        <v>15000</v>
      </c>
      <c r="E451">
        <v>17955</v>
      </c>
      <c r="F451">
        <v>4</v>
      </c>
      <c r="G451">
        <v>0</v>
      </c>
      <c r="H451">
        <v>29431</v>
      </c>
      <c r="I451">
        <v>342</v>
      </c>
      <c r="J451">
        <v>0</v>
      </c>
    </row>
    <row r="452" spans="1:10" x14ac:dyDescent="0.3">
      <c r="A452" t="s">
        <v>22</v>
      </c>
      <c r="B452" t="s">
        <v>10</v>
      </c>
      <c r="C452" t="s">
        <v>9</v>
      </c>
      <c r="D452">
        <v>23000</v>
      </c>
      <c r="E452">
        <v>22403</v>
      </c>
      <c r="F452">
        <v>3</v>
      </c>
      <c r="G452">
        <v>0</v>
      </c>
      <c r="H452">
        <v>36735</v>
      </c>
      <c r="I452">
        <v>316</v>
      </c>
      <c r="J452">
        <v>0</v>
      </c>
    </row>
    <row r="453" spans="1:10" x14ac:dyDescent="0.3">
      <c r="A453" t="s">
        <v>22</v>
      </c>
      <c r="B453" t="s">
        <v>10</v>
      </c>
      <c r="C453" t="s">
        <v>9</v>
      </c>
      <c r="D453">
        <v>23000</v>
      </c>
      <c r="E453">
        <v>18762</v>
      </c>
      <c r="F453">
        <v>3</v>
      </c>
      <c r="G453">
        <v>0</v>
      </c>
      <c r="H453">
        <v>36735</v>
      </c>
      <c r="I453">
        <v>281</v>
      </c>
      <c r="J453">
        <v>0</v>
      </c>
    </row>
    <row r="454" spans="1:10" x14ac:dyDescent="0.3">
      <c r="A454" t="s">
        <v>22</v>
      </c>
      <c r="B454" t="s">
        <v>10</v>
      </c>
      <c r="C454" t="s">
        <v>9</v>
      </c>
      <c r="D454">
        <v>23000</v>
      </c>
      <c r="E454">
        <v>19942</v>
      </c>
      <c r="F454">
        <v>3</v>
      </c>
      <c r="G454">
        <v>0</v>
      </c>
      <c r="H454">
        <v>36771</v>
      </c>
      <c r="I454">
        <v>400</v>
      </c>
      <c r="J454">
        <v>0</v>
      </c>
    </row>
    <row r="455" spans="1:10" x14ac:dyDescent="0.3">
      <c r="A455" t="s">
        <v>22</v>
      </c>
      <c r="B455" t="s">
        <v>10</v>
      </c>
      <c r="C455" t="s">
        <v>9</v>
      </c>
      <c r="D455">
        <v>31000</v>
      </c>
      <c r="E455">
        <v>16860</v>
      </c>
      <c r="F455">
        <v>2</v>
      </c>
      <c r="G455">
        <v>0</v>
      </c>
      <c r="H455">
        <v>43296</v>
      </c>
      <c r="I455">
        <v>195</v>
      </c>
      <c r="J455">
        <v>0</v>
      </c>
    </row>
    <row r="456" spans="1:10" x14ac:dyDescent="0.3">
      <c r="A456" t="s">
        <v>22</v>
      </c>
      <c r="B456" t="s">
        <v>10</v>
      </c>
      <c r="C456" t="s">
        <v>9</v>
      </c>
      <c r="D456">
        <v>31000</v>
      </c>
      <c r="E456">
        <v>14832</v>
      </c>
      <c r="F456">
        <v>2</v>
      </c>
      <c r="G456">
        <v>0</v>
      </c>
      <c r="H456">
        <v>43296</v>
      </c>
      <c r="I456">
        <v>196</v>
      </c>
      <c r="J456">
        <v>0</v>
      </c>
    </row>
    <row r="457" spans="1:10" x14ac:dyDescent="0.3">
      <c r="A457" t="s">
        <v>22</v>
      </c>
      <c r="B457" t="s">
        <v>10</v>
      </c>
      <c r="C457" t="s">
        <v>9</v>
      </c>
      <c r="D457">
        <v>31000</v>
      </c>
      <c r="E457">
        <v>16688</v>
      </c>
      <c r="F457">
        <v>2</v>
      </c>
      <c r="G457">
        <v>0</v>
      </c>
      <c r="H457">
        <v>43296</v>
      </c>
      <c r="I457">
        <v>194</v>
      </c>
      <c r="J457">
        <v>0</v>
      </c>
    </row>
    <row r="458" spans="1:10" x14ac:dyDescent="0.3">
      <c r="A458" t="s">
        <v>22</v>
      </c>
      <c r="B458" t="s">
        <v>10</v>
      </c>
      <c r="C458" t="s">
        <v>9</v>
      </c>
      <c r="D458">
        <v>39000</v>
      </c>
      <c r="E458">
        <v>14103</v>
      </c>
      <c r="F458">
        <v>2</v>
      </c>
      <c r="G458">
        <v>0</v>
      </c>
      <c r="H458">
        <v>34816</v>
      </c>
      <c r="I458">
        <v>194</v>
      </c>
      <c r="J458">
        <v>0</v>
      </c>
    </row>
    <row r="459" spans="1:10" x14ac:dyDescent="0.3">
      <c r="A459" t="s">
        <v>22</v>
      </c>
      <c r="B459" t="s">
        <v>10</v>
      </c>
      <c r="C459" t="s">
        <v>9</v>
      </c>
      <c r="D459">
        <v>39000</v>
      </c>
      <c r="E459">
        <v>13431</v>
      </c>
      <c r="F459">
        <v>2</v>
      </c>
      <c r="G459">
        <v>0</v>
      </c>
      <c r="H459">
        <v>34816</v>
      </c>
      <c r="I459">
        <v>194</v>
      </c>
      <c r="J459">
        <v>0</v>
      </c>
    </row>
    <row r="460" spans="1:10" x14ac:dyDescent="0.3">
      <c r="A460" t="s">
        <v>22</v>
      </c>
      <c r="B460" t="s">
        <v>10</v>
      </c>
      <c r="C460" t="s">
        <v>9</v>
      </c>
      <c r="D460">
        <v>39000</v>
      </c>
      <c r="E460">
        <v>14263</v>
      </c>
      <c r="F460">
        <v>2</v>
      </c>
      <c r="G460">
        <v>0</v>
      </c>
      <c r="H460">
        <v>34816</v>
      </c>
      <c r="I460">
        <v>194</v>
      </c>
      <c r="J460">
        <v>0</v>
      </c>
    </row>
    <row r="461" spans="1:10" x14ac:dyDescent="0.3">
      <c r="A461" t="s">
        <v>19</v>
      </c>
      <c r="B461" t="s">
        <v>8</v>
      </c>
      <c r="C461" t="s">
        <v>9</v>
      </c>
      <c r="D461">
        <v>7000</v>
      </c>
      <c r="E461">
        <v>774062</v>
      </c>
      <c r="F461">
        <v>5</v>
      </c>
      <c r="G461">
        <v>0</v>
      </c>
      <c r="H461">
        <v>24198</v>
      </c>
      <c r="I461">
        <v>20960</v>
      </c>
      <c r="J461">
        <v>18215</v>
      </c>
    </row>
    <row r="462" spans="1:10" x14ac:dyDescent="0.3">
      <c r="A462" t="s">
        <v>19</v>
      </c>
      <c r="B462" t="s">
        <v>8</v>
      </c>
      <c r="C462" t="s">
        <v>9</v>
      </c>
      <c r="D462">
        <v>7000</v>
      </c>
      <c r="E462">
        <v>784144</v>
      </c>
      <c r="F462">
        <v>5</v>
      </c>
      <c r="G462">
        <v>1</v>
      </c>
      <c r="H462">
        <v>24111</v>
      </c>
      <c r="I462">
        <v>20286</v>
      </c>
      <c r="J462">
        <v>17505</v>
      </c>
    </row>
    <row r="463" spans="1:10" x14ac:dyDescent="0.3">
      <c r="A463" t="s">
        <v>19</v>
      </c>
      <c r="B463" t="s">
        <v>8</v>
      </c>
      <c r="C463" t="s">
        <v>9</v>
      </c>
      <c r="D463">
        <v>7000</v>
      </c>
      <c r="E463">
        <v>654708</v>
      </c>
      <c r="F463">
        <v>5</v>
      </c>
      <c r="G463">
        <v>0</v>
      </c>
      <c r="H463">
        <v>23616</v>
      </c>
      <c r="I463">
        <v>17719</v>
      </c>
      <c r="J463">
        <v>15680</v>
      </c>
    </row>
    <row r="464" spans="1:10" x14ac:dyDescent="0.3">
      <c r="A464" t="s">
        <v>19</v>
      </c>
      <c r="B464" t="s">
        <v>8</v>
      </c>
      <c r="C464" t="s">
        <v>9</v>
      </c>
      <c r="D464">
        <v>15000</v>
      </c>
      <c r="E464">
        <v>854935</v>
      </c>
      <c r="F464">
        <v>4</v>
      </c>
      <c r="G464">
        <v>1</v>
      </c>
      <c r="H464">
        <v>28547</v>
      </c>
      <c r="I464">
        <v>22516</v>
      </c>
      <c r="J464">
        <v>20965</v>
      </c>
    </row>
    <row r="465" spans="1:10" x14ac:dyDescent="0.3">
      <c r="A465" t="s">
        <v>19</v>
      </c>
      <c r="B465" t="s">
        <v>8</v>
      </c>
      <c r="C465" t="s">
        <v>9</v>
      </c>
      <c r="D465">
        <v>15000</v>
      </c>
      <c r="E465">
        <v>688165</v>
      </c>
      <c r="F465">
        <v>4</v>
      </c>
      <c r="G465">
        <v>0</v>
      </c>
      <c r="H465">
        <v>29093</v>
      </c>
      <c r="I465">
        <v>17767</v>
      </c>
      <c r="J465">
        <v>15570</v>
      </c>
    </row>
    <row r="466" spans="1:10" x14ac:dyDescent="0.3">
      <c r="A466" t="s">
        <v>19</v>
      </c>
      <c r="B466" t="s">
        <v>8</v>
      </c>
      <c r="C466" t="s">
        <v>9</v>
      </c>
      <c r="D466">
        <v>15000</v>
      </c>
      <c r="E466">
        <v>932995</v>
      </c>
      <c r="F466">
        <v>4</v>
      </c>
      <c r="G466">
        <v>1</v>
      </c>
      <c r="H466">
        <v>28701</v>
      </c>
      <c r="I466">
        <v>25422</v>
      </c>
      <c r="J466">
        <v>22927</v>
      </c>
    </row>
    <row r="467" spans="1:10" x14ac:dyDescent="0.3">
      <c r="A467" t="s">
        <v>19</v>
      </c>
      <c r="B467" t="s">
        <v>8</v>
      </c>
      <c r="C467" t="s">
        <v>9</v>
      </c>
      <c r="D467">
        <v>23000</v>
      </c>
      <c r="E467">
        <v>575069</v>
      </c>
      <c r="F467">
        <v>3</v>
      </c>
      <c r="G467">
        <v>0</v>
      </c>
      <c r="H467">
        <v>32069</v>
      </c>
      <c r="I467">
        <v>15255</v>
      </c>
      <c r="J467">
        <v>13335</v>
      </c>
    </row>
    <row r="468" spans="1:10" x14ac:dyDescent="0.3">
      <c r="A468" t="s">
        <v>19</v>
      </c>
      <c r="B468" t="s">
        <v>8</v>
      </c>
      <c r="C468" t="s">
        <v>9</v>
      </c>
      <c r="D468">
        <v>23000</v>
      </c>
      <c r="E468">
        <v>498641</v>
      </c>
      <c r="F468">
        <v>3</v>
      </c>
      <c r="G468">
        <v>0</v>
      </c>
      <c r="H468">
        <v>32069</v>
      </c>
      <c r="I468">
        <v>12989</v>
      </c>
      <c r="J468">
        <v>11139</v>
      </c>
    </row>
    <row r="469" spans="1:10" x14ac:dyDescent="0.3">
      <c r="A469" t="s">
        <v>19</v>
      </c>
      <c r="B469" t="s">
        <v>8</v>
      </c>
      <c r="C469" t="s">
        <v>9</v>
      </c>
      <c r="D469">
        <v>23000</v>
      </c>
      <c r="E469">
        <v>628250</v>
      </c>
      <c r="F469">
        <v>3</v>
      </c>
      <c r="G469">
        <v>1</v>
      </c>
      <c r="H469">
        <v>31080</v>
      </c>
      <c r="I469">
        <v>15919</v>
      </c>
      <c r="J469">
        <v>15518</v>
      </c>
    </row>
    <row r="470" spans="1:10" x14ac:dyDescent="0.3">
      <c r="A470" t="s">
        <v>19</v>
      </c>
      <c r="B470" t="s">
        <v>8</v>
      </c>
      <c r="C470" t="s">
        <v>9</v>
      </c>
      <c r="D470">
        <v>31000</v>
      </c>
      <c r="E470">
        <v>221899</v>
      </c>
      <c r="F470">
        <v>2</v>
      </c>
      <c r="G470">
        <v>1</v>
      </c>
      <c r="H470">
        <v>31206</v>
      </c>
      <c r="I470">
        <v>5818</v>
      </c>
      <c r="J470">
        <v>4530</v>
      </c>
    </row>
    <row r="471" spans="1:10" x14ac:dyDescent="0.3">
      <c r="A471" t="s">
        <v>19</v>
      </c>
      <c r="B471" t="s">
        <v>8</v>
      </c>
      <c r="C471" t="s">
        <v>9</v>
      </c>
      <c r="D471">
        <v>31000</v>
      </c>
      <c r="E471">
        <v>390509</v>
      </c>
      <c r="F471">
        <v>2</v>
      </c>
      <c r="G471">
        <v>1</v>
      </c>
      <c r="H471">
        <v>30682</v>
      </c>
      <c r="I471">
        <v>10385</v>
      </c>
      <c r="J471">
        <v>9546</v>
      </c>
    </row>
    <row r="472" spans="1:10" x14ac:dyDescent="0.3">
      <c r="A472" t="s">
        <v>19</v>
      </c>
      <c r="B472" t="s">
        <v>8</v>
      </c>
      <c r="C472" t="s">
        <v>9</v>
      </c>
      <c r="D472">
        <v>31000</v>
      </c>
      <c r="E472">
        <v>404595</v>
      </c>
      <c r="F472">
        <v>2</v>
      </c>
      <c r="G472">
        <v>0</v>
      </c>
      <c r="H472">
        <v>31249</v>
      </c>
      <c r="I472">
        <v>9631</v>
      </c>
      <c r="J472">
        <v>8777</v>
      </c>
    </row>
    <row r="473" spans="1:10" x14ac:dyDescent="0.3">
      <c r="A473" t="s">
        <v>19</v>
      </c>
      <c r="B473" t="s">
        <v>8</v>
      </c>
      <c r="C473" t="s">
        <v>9</v>
      </c>
      <c r="D473">
        <v>39000</v>
      </c>
      <c r="E473">
        <v>369548</v>
      </c>
      <c r="F473">
        <v>2</v>
      </c>
      <c r="G473">
        <v>0</v>
      </c>
      <c r="H473">
        <v>32569</v>
      </c>
      <c r="I473">
        <v>9992</v>
      </c>
      <c r="J473">
        <v>8963</v>
      </c>
    </row>
    <row r="474" spans="1:10" x14ac:dyDescent="0.3">
      <c r="A474" t="s">
        <v>19</v>
      </c>
      <c r="B474" t="s">
        <v>8</v>
      </c>
      <c r="C474" t="s">
        <v>9</v>
      </c>
      <c r="D474">
        <v>39000</v>
      </c>
      <c r="E474">
        <v>560351</v>
      </c>
      <c r="F474">
        <v>2</v>
      </c>
      <c r="G474">
        <v>0</v>
      </c>
      <c r="H474">
        <v>32569</v>
      </c>
      <c r="I474">
        <v>14485</v>
      </c>
      <c r="J474">
        <v>13495</v>
      </c>
    </row>
    <row r="475" spans="1:10" x14ac:dyDescent="0.3">
      <c r="A475" t="s">
        <v>19</v>
      </c>
      <c r="B475" t="s">
        <v>8</v>
      </c>
      <c r="C475" t="s">
        <v>9</v>
      </c>
      <c r="D475">
        <v>39000</v>
      </c>
      <c r="E475">
        <v>214588</v>
      </c>
      <c r="F475">
        <v>2</v>
      </c>
      <c r="G475">
        <v>0</v>
      </c>
      <c r="H475">
        <v>32693</v>
      </c>
      <c r="I475">
        <v>5656</v>
      </c>
      <c r="J475">
        <v>4397</v>
      </c>
    </row>
    <row r="476" spans="1:10" x14ac:dyDescent="0.3">
      <c r="A476" t="s">
        <v>19</v>
      </c>
      <c r="B476" t="s">
        <v>10</v>
      </c>
      <c r="C476" t="s">
        <v>9</v>
      </c>
      <c r="D476">
        <v>7000</v>
      </c>
      <c r="E476">
        <v>22182</v>
      </c>
      <c r="F476">
        <v>5</v>
      </c>
      <c r="G476">
        <v>0</v>
      </c>
      <c r="H476">
        <v>22546</v>
      </c>
      <c r="I476">
        <v>461</v>
      </c>
      <c r="J476">
        <v>0</v>
      </c>
    </row>
    <row r="477" spans="1:10" x14ac:dyDescent="0.3">
      <c r="A477" t="s">
        <v>19</v>
      </c>
      <c r="B477" t="s">
        <v>10</v>
      </c>
      <c r="C477" t="s">
        <v>9</v>
      </c>
      <c r="D477">
        <v>7000</v>
      </c>
      <c r="E477">
        <v>21360</v>
      </c>
      <c r="F477">
        <v>5</v>
      </c>
      <c r="G477">
        <v>0</v>
      </c>
      <c r="H477">
        <v>22536</v>
      </c>
      <c r="I477">
        <v>434</v>
      </c>
      <c r="J477">
        <v>0</v>
      </c>
    </row>
    <row r="478" spans="1:10" x14ac:dyDescent="0.3">
      <c r="A478" t="s">
        <v>19</v>
      </c>
      <c r="B478" t="s">
        <v>10</v>
      </c>
      <c r="C478" t="s">
        <v>9</v>
      </c>
      <c r="D478">
        <v>7000</v>
      </c>
      <c r="E478">
        <v>24006</v>
      </c>
      <c r="F478">
        <v>5</v>
      </c>
      <c r="G478">
        <v>0</v>
      </c>
      <c r="H478">
        <v>22556</v>
      </c>
      <c r="I478">
        <v>465</v>
      </c>
      <c r="J478">
        <v>0</v>
      </c>
    </row>
    <row r="479" spans="1:10" x14ac:dyDescent="0.3">
      <c r="A479" t="s">
        <v>19</v>
      </c>
      <c r="B479" t="s">
        <v>10</v>
      </c>
      <c r="C479" t="s">
        <v>9</v>
      </c>
      <c r="D479">
        <v>15000</v>
      </c>
      <c r="E479">
        <v>90168</v>
      </c>
      <c r="F479">
        <v>4</v>
      </c>
      <c r="G479">
        <v>0</v>
      </c>
      <c r="H479">
        <v>29625</v>
      </c>
      <c r="I479">
        <v>2467</v>
      </c>
      <c r="J479">
        <v>0</v>
      </c>
    </row>
    <row r="480" spans="1:10" x14ac:dyDescent="0.3">
      <c r="A480" t="s">
        <v>19</v>
      </c>
      <c r="B480" t="s">
        <v>10</v>
      </c>
      <c r="C480" t="s">
        <v>9</v>
      </c>
      <c r="D480">
        <v>15000</v>
      </c>
      <c r="E480">
        <v>19806</v>
      </c>
      <c r="F480">
        <v>4</v>
      </c>
      <c r="G480">
        <v>0</v>
      </c>
      <c r="H480">
        <v>28072</v>
      </c>
      <c r="I480">
        <v>367</v>
      </c>
      <c r="J480">
        <v>0</v>
      </c>
    </row>
    <row r="481" spans="1:10" x14ac:dyDescent="0.3">
      <c r="A481" t="s">
        <v>19</v>
      </c>
      <c r="B481" t="s">
        <v>10</v>
      </c>
      <c r="C481" t="s">
        <v>9</v>
      </c>
      <c r="D481">
        <v>15000</v>
      </c>
      <c r="E481">
        <v>19901</v>
      </c>
      <c r="F481">
        <v>4</v>
      </c>
      <c r="G481">
        <v>0</v>
      </c>
      <c r="H481">
        <v>28072</v>
      </c>
      <c r="I481">
        <v>378</v>
      </c>
      <c r="J481">
        <v>0</v>
      </c>
    </row>
    <row r="482" spans="1:10" x14ac:dyDescent="0.3">
      <c r="A482" t="s">
        <v>19</v>
      </c>
      <c r="B482" t="s">
        <v>10</v>
      </c>
      <c r="C482" t="s">
        <v>9</v>
      </c>
      <c r="D482">
        <v>23000</v>
      </c>
      <c r="E482">
        <v>16847</v>
      </c>
      <c r="F482">
        <v>3</v>
      </c>
      <c r="G482">
        <v>0</v>
      </c>
      <c r="H482">
        <v>31015</v>
      </c>
      <c r="I482">
        <v>268</v>
      </c>
      <c r="J482">
        <v>0</v>
      </c>
    </row>
    <row r="483" spans="1:10" x14ac:dyDescent="0.3">
      <c r="A483" t="s">
        <v>19</v>
      </c>
      <c r="B483" t="s">
        <v>10</v>
      </c>
      <c r="C483" t="s">
        <v>9</v>
      </c>
      <c r="D483">
        <v>23000</v>
      </c>
      <c r="E483">
        <v>17138</v>
      </c>
      <c r="F483">
        <v>3</v>
      </c>
      <c r="G483">
        <v>0</v>
      </c>
      <c r="H483">
        <v>31015</v>
      </c>
      <c r="I483">
        <v>259</v>
      </c>
      <c r="J483">
        <v>0</v>
      </c>
    </row>
    <row r="484" spans="1:10" x14ac:dyDescent="0.3">
      <c r="A484" t="s">
        <v>19</v>
      </c>
      <c r="B484" t="s">
        <v>10</v>
      </c>
      <c r="C484" t="s">
        <v>9</v>
      </c>
      <c r="D484">
        <v>23000</v>
      </c>
      <c r="E484">
        <v>21094</v>
      </c>
      <c r="F484">
        <v>3</v>
      </c>
      <c r="G484">
        <v>0</v>
      </c>
      <c r="H484">
        <v>31099</v>
      </c>
      <c r="I484">
        <v>400</v>
      </c>
      <c r="J484">
        <v>0</v>
      </c>
    </row>
    <row r="485" spans="1:10" x14ac:dyDescent="0.3">
      <c r="A485" t="s">
        <v>19</v>
      </c>
      <c r="B485" t="s">
        <v>10</v>
      </c>
      <c r="C485" t="s">
        <v>9</v>
      </c>
      <c r="D485">
        <v>31000</v>
      </c>
      <c r="E485">
        <v>14290</v>
      </c>
      <c r="F485">
        <v>2</v>
      </c>
      <c r="G485">
        <v>0</v>
      </c>
      <c r="H485">
        <v>30678</v>
      </c>
      <c r="I485">
        <v>179</v>
      </c>
      <c r="J485">
        <v>0</v>
      </c>
    </row>
    <row r="486" spans="1:10" x14ac:dyDescent="0.3">
      <c r="A486" t="s">
        <v>19</v>
      </c>
      <c r="B486" t="s">
        <v>10</v>
      </c>
      <c r="C486" t="s">
        <v>9</v>
      </c>
      <c r="D486">
        <v>31000</v>
      </c>
      <c r="E486">
        <v>11211</v>
      </c>
      <c r="F486">
        <v>2</v>
      </c>
      <c r="G486">
        <v>0</v>
      </c>
      <c r="H486">
        <v>30678</v>
      </c>
      <c r="I486">
        <v>178</v>
      </c>
      <c r="J486">
        <v>0</v>
      </c>
    </row>
    <row r="487" spans="1:10" x14ac:dyDescent="0.3">
      <c r="A487" t="s">
        <v>19</v>
      </c>
      <c r="B487" t="s">
        <v>10</v>
      </c>
      <c r="C487" t="s">
        <v>9</v>
      </c>
      <c r="D487">
        <v>31000</v>
      </c>
      <c r="E487">
        <v>13954</v>
      </c>
      <c r="F487">
        <v>2</v>
      </c>
      <c r="G487">
        <v>0</v>
      </c>
      <c r="H487">
        <v>30678</v>
      </c>
      <c r="I487">
        <v>206</v>
      </c>
      <c r="J487">
        <v>0</v>
      </c>
    </row>
    <row r="488" spans="1:10" x14ac:dyDescent="0.3">
      <c r="A488" t="s">
        <v>19</v>
      </c>
      <c r="B488" t="s">
        <v>10</v>
      </c>
      <c r="C488" t="s">
        <v>9</v>
      </c>
      <c r="D488">
        <v>39000</v>
      </c>
      <c r="E488">
        <v>13044</v>
      </c>
      <c r="F488">
        <v>2</v>
      </c>
      <c r="G488">
        <v>0</v>
      </c>
      <c r="H488">
        <v>32160</v>
      </c>
      <c r="I488">
        <v>179</v>
      </c>
      <c r="J488">
        <v>0</v>
      </c>
    </row>
    <row r="489" spans="1:10" x14ac:dyDescent="0.3">
      <c r="A489" t="s">
        <v>19</v>
      </c>
      <c r="B489" t="s">
        <v>10</v>
      </c>
      <c r="C489" t="s">
        <v>9</v>
      </c>
      <c r="D489">
        <v>39000</v>
      </c>
      <c r="E489">
        <v>47888</v>
      </c>
      <c r="F489">
        <v>2</v>
      </c>
      <c r="G489">
        <v>0</v>
      </c>
      <c r="H489">
        <v>32684</v>
      </c>
      <c r="I489">
        <v>1299</v>
      </c>
      <c r="J489">
        <v>0</v>
      </c>
    </row>
    <row r="490" spans="1:10" x14ac:dyDescent="0.3">
      <c r="A490" t="s">
        <v>19</v>
      </c>
      <c r="B490" t="s">
        <v>10</v>
      </c>
      <c r="C490" t="s">
        <v>9</v>
      </c>
      <c r="D490">
        <v>39000</v>
      </c>
      <c r="E490">
        <v>13220</v>
      </c>
      <c r="F490">
        <v>2</v>
      </c>
      <c r="G490">
        <v>0</v>
      </c>
      <c r="H490">
        <v>32160</v>
      </c>
      <c r="I490">
        <v>178</v>
      </c>
      <c r="J490">
        <v>0</v>
      </c>
    </row>
    <row r="491" spans="1:10" x14ac:dyDescent="0.3">
      <c r="A491" t="s">
        <v>21</v>
      </c>
      <c r="B491" t="s">
        <v>8</v>
      </c>
      <c r="C491" t="s">
        <v>9</v>
      </c>
      <c r="D491">
        <v>7000</v>
      </c>
      <c r="E491">
        <v>1333509</v>
      </c>
      <c r="F491">
        <v>6</v>
      </c>
      <c r="G491">
        <v>1</v>
      </c>
      <c r="H491">
        <v>45964</v>
      </c>
      <c r="I491">
        <v>36811</v>
      </c>
      <c r="J491">
        <v>33475</v>
      </c>
    </row>
    <row r="492" spans="1:10" x14ac:dyDescent="0.3">
      <c r="A492" t="s">
        <v>21</v>
      </c>
      <c r="B492" t="s">
        <v>8</v>
      </c>
      <c r="C492" t="s">
        <v>9</v>
      </c>
      <c r="D492">
        <v>7000</v>
      </c>
      <c r="E492">
        <v>1108833</v>
      </c>
      <c r="F492">
        <v>6</v>
      </c>
      <c r="G492">
        <v>0</v>
      </c>
      <c r="H492">
        <v>49066</v>
      </c>
      <c r="I492">
        <v>29091</v>
      </c>
      <c r="J492">
        <v>25070</v>
      </c>
    </row>
    <row r="493" spans="1:10" x14ac:dyDescent="0.3">
      <c r="A493" t="s">
        <v>21</v>
      </c>
      <c r="B493" t="s">
        <v>8</v>
      </c>
      <c r="C493" t="s">
        <v>9</v>
      </c>
      <c r="D493">
        <v>7000</v>
      </c>
      <c r="E493">
        <v>919067</v>
      </c>
      <c r="F493">
        <v>6</v>
      </c>
      <c r="G493">
        <v>0</v>
      </c>
      <c r="H493">
        <v>47367</v>
      </c>
      <c r="I493">
        <v>24982</v>
      </c>
      <c r="J493">
        <v>20455</v>
      </c>
    </row>
    <row r="494" spans="1:10" x14ac:dyDescent="0.3">
      <c r="A494" t="s">
        <v>21</v>
      </c>
      <c r="B494" t="s">
        <v>8</v>
      </c>
      <c r="C494" t="s">
        <v>9</v>
      </c>
      <c r="D494">
        <v>15000</v>
      </c>
      <c r="E494">
        <v>615633</v>
      </c>
      <c r="F494">
        <v>3</v>
      </c>
      <c r="G494">
        <v>0</v>
      </c>
      <c r="H494">
        <v>42235</v>
      </c>
      <c r="I494">
        <v>16452</v>
      </c>
      <c r="J494">
        <v>14046</v>
      </c>
    </row>
    <row r="495" spans="1:10" x14ac:dyDescent="0.3">
      <c r="A495" t="s">
        <v>21</v>
      </c>
      <c r="B495" t="s">
        <v>8</v>
      </c>
      <c r="C495" t="s">
        <v>9</v>
      </c>
      <c r="D495">
        <v>15000</v>
      </c>
      <c r="E495">
        <v>266928</v>
      </c>
      <c r="F495">
        <v>3</v>
      </c>
      <c r="G495">
        <v>1</v>
      </c>
      <c r="H495">
        <v>41081</v>
      </c>
      <c r="I495">
        <v>6830</v>
      </c>
      <c r="J495">
        <v>5080</v>
      </c>
    </row>
    <row r="496" spans="1:10" x14ac:dyDescent="0.3">
      <c r="A496" t="s">
        <v>21</v>
      </c>
      <c r="B496" t="s">
        <v>8</v>
      </c>
      <c r="C496" t="s">
        <v>9</v>
      </c>
      <c r="D496">
        <v>15000</v>
      </c>
      <c r="E496">
        <v>743717</v>
      </c>
      <c r="F496">
        <v>3</v>
      </c>
      <c r="G496">
        <v>1</v>
      </c>
      <c r="H496">
        <v>42523</v>
      </c>
      <c r="I496">
        <v>20257</v>
      </c>
      <c r="J496">
        <v>17465</v>
      </c>
    </row>
    <row r="497" spans="1:10" x14ac:dyDescent="0.3">
      <c r="A497" t="s">
        <v>21</v>
      </c>
      <c r="B497" t="s">
        <v>8</v>
      </c>
      <c r="C497" t="s">
        <v>9</v>
      </c>
      <c r="D497">
        <v>23000</v>
      </c>
      <c r="E497">
        <v>367996</v>
      </c>
      <c r="F497">
        <v>2</v>
      </c>
      <c r="G497">
        <v>1</v>
      </c>
      <c r="H497">
        <v>37894</v>
      </c>
      <c r="I497">
        <v>9496</v>
      </c>
      <c r="J497">
        <v>8163</v>
      </c>
    </row>
    <row r="498" spans="1:10" x14ac:dyDescent="0.3">
      <c r="A498" t="s">
        <v>21</v>
      </c>
      <c r="B498" t="s">
        <v>8</v>
      </c>
      <c r="C498" t="s">
        <v>9</v>
      </c>
      <c r="D498">
        <v>23000</v>
      </c>
      <c r="E498">
        <v>347461</v>
      </c>
      <c r="F498">
        <v>2</v>
      </c>
      <c r="G498">
        <v>0</v>
      </c>
      <c r="H498">
        <v>38417</v>
      </c>
      <c r="I498">
        <v>9496</v>
      </c>
      <c r="J498">
        <v>7621</v>
      </c>
    </row>
    <row r="499" spans="1:10" x14ac:dyDescent="0.3">
      <c r="A499" t="s">
        <v>21</v>
      </c>
      <c r="B499" t="s">
        <v>8</v>
      </c>
      <c r="C499" t="s">
        <v>9</v>
      </c>
      <c r="D499">
        <v>23000</v>
      </c>
      <c r="E499">
        <v>461620</v>
      </c>
      <c r="F499">
        <v>2</v>
      </c>
      <c r="G499">
        <v>0</v>
      </c>
      <c r="H499">
        <v>38402</v>
      </c>
      <c r="I499">
        <v>11872</v>
      </c>
      <c r="J499">
        <v>10013</v>
      </c>
    </row>
    <row r="500" spans="1:10" x14ac:dyDescent="0.3">
      <c r="A500" t="s">
        <v>21</v>
      </c>
      <c r="B500" t="s">
        <v>8</v>
      </c>
      <c r="C500" t="s">
        <v>9</v>
      </c>
      <c r="D500">
        <v>31000</v>
      </c>
      <c r="E500">
        <v>484656</v>
      </c>
      <c r="F500">
        <v>2</v>
      </c>
      <c r="G500">
        <v>0</v>
      </c>
      <c r="H500">
        <v>37912</v>
      </c>
      <c r="I500">
        <v>12734</v>
      </c>
      <c r="J500">
        <v>11574</v>
      </c>
    </row>
    <row r="501" spans="1:10" x14ac:dyDescent="0.3">
      <c r="A501" t="s">
        <v>21</v>
      </c>
      <c r="B501" t="s">
        <v>8</v>
      </c>
      <c r="C501" t="s">
        <v>9</v>
      </c>
      <c r="D501">
        <v>31000</v>
      </c>
      <c r="E501">
        <v>392401</v>
      </c>
      <c r="F501">
        <v>2</v>
      </c>
      <c r="G501">
        <v>0</v>
      </c>
      <c r="H501">
        <v>38579</v>
      </c>
      <c r="I501">
        <v>10255</v>
      </c>
      <c r="J501">
        <v>8388</v>
      </c>
    </row>
    <row r="502" spans="1:10" x14ac:dyDescent="0.3">
      <c r="A502" t="s">
        <v>21</v>
      </c>
      <c r="B502" t="s">
        <v>8</v>
      </c>
      <c r="C502" t="s">
        <v>9</v>
      </c>
      <c r="D502">
        <v>31000</v>
      </c>
      <c r="E502">
        <v>538771</v>
      </c>
      <c r="F502">
        <v>2</v>
      </c>
      <c r="G502">
        <v>0</v>
      </c>
      <c r="H502">
        <v>38579</v>
      </c>
      <c r="I502">
        <v>14673</v>
      </c>
      <c r="J502">
        <v>12756</v>
      </c>
    </row>
    <row r="503" spans="1:10" x14ac:dyDescent="0.3">
      <c r="A503" t="s">
        <v>21</v>
      </c>
      <c r="B503" t="s">
        <v>8</v>
      </c>
      <c r="C503" t="s">
        <v>9</v>
      </c>
      <c r="D503">
        <v>39000</v>
      </c>
      <c r="E503">
        <v>623996</v>
      </c>
      <c r="F503">
        <v>2</v>
      </c>
      <c r="G503">
        <v>0</v>
      </c>
      <c r="H503">
        <v>38679</v>
      </c>
      <c r="I503">
        <v>16946</v>
      </c>
      <c r="J503">
        <v>15078</v>
      </c>
    </row>
    <row r="504" spans="1:10" x14ac:dyDescent="0.3">
      <c r="A504" t="s">
        <v>21</v>
      </c>
      <c r="B504" t="s">
        <v>8</v>
      </c>
      <c r="C504" t="s">
        <v>9</v>
      </c>
      <c r="D504">
        <v>39000</v>
      </c>
      <c r="E504">
        <v>332753</v>
      </c>
      <c r="F504">
        <v>2</v>
      </c>
      <c r="G504">
        <v>0</v>
      </c>
      <c r="H504">
        <v>38679</v>
      </c>
      <c r="I504">
        <v>8722</v>
      </c>
      <c r="J504">
        <v>6769</v>
      </c>
    </row>
    <row r="505" spans="1:10" x14ac:dyDescent="0.3">
      <c r="A505" t="s">
        <v>21</v>
      </c>
      <c r="B505" t="s">
        <v>8</v>
      </c>
      <c r="C505" t="s">
        <v>9</v>
      </c>
      <c r="D505">
        <v>39000</v>
      </c>
      <c r="E505">
        <v>637974</v>
      </c>
      <c r="F505">
        <v>2</v>
      </c>
      <c r="G505">
        <v>0</v>
      </c>
      <c r="H505">
        <v>37849</v>
      </c>
      <c r="I505">
        <v>17293</v>
      </c>
      <c r="J505">
        <v>16243</v>
      </c>
    </row>
    <row r="506" spans="1:10" x14ac:dyDescent="0.3">
      <c r="A506" t="s">
        <v>21</v>
      </c>
      <c r="B506" t="s">
        <v>10</v>
      </c>
      <c r="C506" t="s">
        <v>9</v>
      </c>
      <c r="D506">
        <v>7000</v>
      </c>
      <c r="E506">
        <v>132777</v>
      </c>
      <c r="F506">
        <v>6</v>
      </c>
      <c r="G506">
        <v>0</v>
      </c>
      <c r="H506">
        <v>45618</v>
      </c>
      <c r="I506">
        <v>3592</v>
      </c>
      <c r="J506">
        <v>0</v>
      </c>
    </row>
    <row r="507" spans="1:10" x14ac:dyDescent="0.3">
      <c r="A507" t="s">
        <v>21</v>
      </c>
      <c r="B507" t="s">
        <v>10</v>
      </c>
      <c r="C507" t="s">
        <v>9</v>
      </c>
      <c r="D507">
        <v>7000</v>
      </c>
      <c r="E507">
        <v>43923</v>
      </c>
      <c r="F507">
        <v>6</v>
      </c>
      <c r="G507">
        <v>0</v>
      </c>
      <c r="H507">
        <v>44174</v>
      </c>
      <c r="I507">
        <v>981</v>
      </c>
      <c r="J507">
        <v>0</v>
      </c>
    </row>
    <row r="508" spans="1:10" x14ac:dyDescent="0.3">
      <c r="A508" t="s">
        <v>21</v>
      </c>
      <c r="B508" t="s">
        <v>10</v>
      </c>
      <c r="C508" t="s">
        <v>9</v>
      </c>
      <c r="D508">
        <v>7000</v>
      </c>
      <c r="E508">
        <v>62337</v>
      </c>
      <c r="F508">
        <v>6</v>
      </c>
      <c r="G508">
        <v>0</v>
      </c>
      <c r="H508">
        <v>44318</v>
      </c>
      <c r="I508">
        <v>1413</v>
      </c>
      <c r="J508">
        <v>0</v>
      </c>
    </row>
    <row r="509" spans="1:10" x14ac:dyDescent="0.3">
      <c r="A509" t="s">
        <v>21</v>
      </c>
      <c r="B509" t="s">
        <v>10</v>
      </c>
      <c r="C509" t="s">
        <v>9</v>
      </c>
      <c r="D509">
        <v>15000</v>
      </c>
      <c r="E509">
        <v>119552</v>
      </c>
      <c r="F509">
        <v>3</v>
      </c>
      <c r="G509">
        <v>0</v>
      </c>
      <c r="H509">
        <v>42903</v>
      </c>
      <c r="I509">
        <v>3167</v>
      </c>
      <c r="J509">
        <v>0</v>
      </c>
    </row>
    <row r="510" spans="1:10" x14ac:dyDescent="0.3">
      <c r="A510" t="s">
        <v>21</v>
      </c>
      <c r="B510" t="s">
        <v>10</v>
      </c>
      <c r="C510" t="s">
        <v>9</v>
      </c>
      <c r="D510">
        <v>15000</v>
      </c>
      <c r="E510">
        <v>78684</v>
      </c>
      <c r="F510">
        <v>3</v>
      </c>
      <c r="G510">
        <v>0</v>
      </c>
      <c r="H510">
        <v>41453</v>
      </c>
      <c r="I510">
        <v>1810</v>
      </c>
      <c r="J510">
        <v>0</v>
      </c>
    </row>
    <row r="511" spans="1:10" x14ac:dyDescent="0.3">
      <c r="A511" t="s">
        <v>21</v>
      </c>
      <c r="B511" t="s">
        <v>10</v>
      </c>
      <c r="C511" t="s">
        <v>9</v>
      </c>
      <c r="D511">
        <v>15000</v>
      </c>
      <c r="E511">
        <v>56872</v>
      </c>
      <c r="F511">
        <v>3</v>
      </c>
      <c r="G511">
        <v>0</v>
      </c>
      <c r="H511">
        <v>41361</v>
      </c>
      <c r="I511">
        <v>1197</v>
      </c>
      <c r="J511">
        <v>0</v>
      </c>
    </row>
    <row r="512" spans="1:10" x14ac:dyDescent="0.3">
      <c r="A512" t="s">
        <v>21</v>
      </c>
      <c r="B512" t="s">
        <v>10</v>
      </c>
      <c r="C512" t="s">
        <v>9</v>
      </c>
      <c r="D512">
        <v>23000</v>
      </c>
      <c r="E512">
        <v>13176</v>
      </c>
      <c r="F512">
        <v>2</v>
      </c>
      <c r="G512">
        <v>0</v>
      </c>
      <c r="H512">
        <v>37583</v>
      </c>
      <c r="I512">
        <v>165</v>
      </c>
      <c r="J512">
        <v>0</v>
      </c>
    </row>
    <row r="513" spans="1:10" x14ac:dyDescent="0.3">
      <c r="A513" t="s">
        <v>21</v>
      </c>
      <c r="B513" t="s">
        <v>10</v>
      </c>
      <c r="C513" t="s">
        <v>9</v>
      </c>
      <c r="D513">
        <v>23000</v>
      </c>
      <c r="E513">
        <v>31910</v>
      </c>
      <c r="F513">
        <v>2</v>
      </c>
      <c r="G513">
        <v>0</v>
      </c>
      <c r="H513">
        <v>37583</v>
      </c>
      <c r="I513">
        <v>542</v>
      </c>
      <c r="J513">
        <v>0</v>
      </c>
    </row>
    <row r="514" spans="1:10" x14ac:dyDescent="0.3">
      <c r="A514" t="s">
        <v>21</v>
      </c>
      <c r="B514" t="s">
        <v>10</v>
      </c>
      <c r="C514" t="s">
        <v>9</v>
      </c>
      <c r="D514">
        <v>23000</v>
      </c>
      <c r="E514">
        <v>13337</v>
      </c>
      <c r="F514">
        <v>2</v>
      </c>
      <c r="G514">
        <v>0</v>
      </c>
      <c r="H514">
        <v>37583</v>
      </c>
      <c r="I514">
        <v>166</v>
      </c>
      <c r="J514">
        <v>0</v>
      </c>
    </row>
    <row r="515" spans="1:10" x14ac:dyDescent="0.3">
      <c r="A515" t="s">
        <v>21</v>
      </c>
      <c r="B515" t="s">
        <v>10</v>
      </c>
      <c r="C515" t="s">
        <v>9</v>
      </c>
      <c r="D515">
        <v>31000</v>
      </c>
      <c r="E515">
        <v>35333</v>
      </c>
      <c r="F515">
        <v>2</v>
      </c>
      <c r="G515">
        <v>0</v>
      </c>
      <c r="H515">
        <v>37745</v>
      </c>
      <c r="I515">
        <v>696</v>
      </c>
      <c r="J515">
        <v>0</v>
      </c>
    </row>
    <row r="516" spans="1:10" x14ac:dyDescent="0.3">
      <c r="A516" t="s">
        <v>21</v>
      </c>
      <c r="B516" t="s">
        <v>10</v>
      </c>
      <c r="C516" t="s">
        <v>9</v>
      </c>
      <c r="D516">
        <v>31000</v>
      </c>
      <c r="E516">
        <v>160058</v>
      </c>
      <c r="F516">
        <v>2</v>
      </c>
      <c r="G516">
        <v>0</v>
      </c>
      <c r="H516">
        <v>37745</v>
      </c>
      <c r="I516">
        <v>4179</v>
      </c>
      <c r="J516">
        <v>0</v>
      </c>
    </row>
    <row r="517" spans="1:10" x14ac:dyDescent="0.3">
      <c r="A517" t="s">
        <v>21</v>
      </c>
      <c r="B517" t="s">
        <v>10</v>
      </c>
      <c r="C517" t="s">
        <v>9</v>
      </c>
      <c r="D517">
        <v>31000</v>
      </c>
      <c r="E517">
        <v>50720</v>
      </c>
      <c r="F517">
        <v>2</v>
      </c>
      <c r="G517">
        <v>0</v>
      </c>
      <c r="H517">
        <v>37745</v>
      </c>
      <c r="I517">
        <v>1266</v>
      </c>
      <c r="J517">
        <v>0</v>
      </c>
    </row>
    <row r="518" spans="1:10" x14ac:dyDescent="0.3">
      <c r="A518" t="s">
        <v>21</v>
      </c>
      <c r="B518" t="s">
        <v>10</v>
      </c>
      <c r="C518" t="s">
        <v>9</v>
      </c>
      <c r="D518">
        <v>39000</v>
      </c>
      <c r="E518">
        <v>16891</v>
      </c>
      <c r="F518">
        <v>2</v>
      </c>
      <c r="G518">
        <v>0</v>
      </c>
      <c r="H518">
        <v>37845</v>
      </c>
      <c r="I518">
        <v>242</v>
      </c>
      <c r="J518">
        <v>0</v>
      </c>
    </row>
    <row r="519" spans="1:10" x14ac:dyDescent="0.3">
      <c r="A519" t="s">
        <v>21</v>
      </c>
      <c r="B519" t="s">
        <v>10</v>
      </c>
      <c r="C519" t="s">
        <v>9</v>
      </c>
      <c r="D519">
        <v>39000</v>
      </c>
      <c r="E519">
        <v>59228</v>
      </c>
      <c r="F519">
        <v>2</v>
      </c>
      <c r="G519">
        <v>0</v>
      </c>
      <c r="H519">
        <v>37845</v>
      </c>
      <c r="I519">
        <v>1267</v>
      </c>
      <c r="J519">
        <v>0</v>
      </c>
    </row>
    <row r="520" spans="1:10" x14ac:dyDescent="0.3">
      <c r="A520" t="s">
        <v>21</v>
      </c>
      <c r="B520" t="s">
        <v>10</v>
      </c>
      <c r="C520" t="s">
        <v>9</v>
      </c>
      <c r="D520">
        <v>39000</v>
      </c>
      <c r="E520">
        <v>14785</v>
      </c>
      <c r="F520">
        <v>2</v>
      </c>
      <c r="G520">
        <v>0</v>
      </c>
      <c r="H520">
        <v>37845</v>
      </c>
      <c r="I520">
        <v>164</v>
      </c>
      <c r="J520">
        <v>0</v>
      </c>
    </row>
    <row r="521" spans="1:10" x14ac:dyDescent="0.3">
      <c r="A521" t="s">
        <v>25</v>
      </c>
      <c r="B521" t="s">
        <v>8</v>
      </c>
      <c r="C521" t="s">
        <v>9</v>
      </c>
      <c r="D521">
        <v>7000</v>
      </c>
      <c r="E521">
        <v>990598</v>
      </c>
      <c r="F521">
        <v>5</v>
      </c>
      <c r="G521">
        <v>0</v>
      </c>
      <c r="H521">
        <v>27242</v>
      </c>
      <c r="I521">
        <v>26403</v>
      </c>
      <c r="J521">
        <v>24887</v>
      </c>
    </row>
    <row r="522" spans="1:10" x14ac:dyDescent="0.3">
      <c r="A522" t="s">
        <v>25</v>
      </c>
      <c r="B522" t="s">
        <v>8</v>
      </c>
      <c r="C522" t="s">
        <v>9</v>
      </c>
      <c r="D522">
        <v>7000</v>
      </c>
      <c r="E522">
        <v>696862</v>
      </c>
      <c r="F522">
        <v>5</v>
      </c>
      <c r="G522">
        <v>0</v>
      </c>
      <c r="H522">
        <v>27204</v>
      </c>
      <c r="I522">
        <v>18746</v>
      </c>
      <c r="J522">
        <v>17269</v>
      </c>
    </row>
    <row r="523" spans="1:10" x14ac:dyDescent="0.3">
      <c r="A523" t="s">
        <v>25</v>
      </c>
      <c r="B523" t="s">
        <v>8</v>
      </c>
      <c r="C523" t="s">
        <v>9</v>
      </c>
      <c r="D523">
        <v>7000</v>
      </c>
      <c r="E523">
        <v>926165</v>
      </c>
      <c r="F523">
        <v>5</v>
      </c>
      <c r="G523">
        <v>0</v>
      </c>
      <c r="H523">
        <v>28271</v>
      </c>
      <c r="I523">
        <v>25885</v>
      </c>
      <c r="J523">
        <v>22861</v>
      </c>
    </row>
    <row r="524" spans="1:10" x14ac:dyDescent="0.3">
      <c r="A524" t="s">
        <v>25</v>
      </c>
      <c r="B524" t="s">
        <v>8</v>
      </c>
      <c r="C524" t="s">
        <v>9</v>
      </c>
      <c r="D524">
        <v>15000</v>
      </c>
      <c r="E524">
        <v>601485</v>
      </c>
      <c r="F524">
        <v>4</v>
      </c>
      <c r="G524">
        <v>0</v>
      </c>
      <c r="H524">
        <v>32179</v>
      </c>
      <c r="I524">
        <v>16420</v>
      </c>
      <c r="J524">
        <v>13052</v>
      </c>
    </row>
    <row r="525" spans="1:10" x14ac:dyDescent="0.3">
      <c r="A525" t="s">
        <v>25</v>
      </c>
      <c r="B525" t="s">
        <v>8</v>
      </c>
      <c r="C525" t="s">
        <v>9</v>
      </c>
      <c r="D525">
        <v>15000</v>
      </c>
      <c r="E525">
        <v>1102931</v>
      </c>
      <c r="F525">
        <v>4</v>
      </c>
      <c r="G525">
        <v>0</v>
      </c>
      <c r="H525">
        <v>30573</v>
      </c>
      <c r="I525">
        <v>29898</v>
      </c>
      <c r="J525">
        <v>28485</v>
      </c>
    </row>
    <row r="526" spans="1:10" x14ac:dyDescent="0.3">
      <c r="A526" t="s">
        <v>25</v>
      </c>
      <c r="B526" t="s">
        <v>8</v>
      </c>
      <c r="C526" t="s">
        <v>9</v>
      </c>
      <c r="D526">
        <v>15000</v>
      </c>
      <c r="E526">
        <v>759573</v>
      </c>
      <c r="F526">
        <v>4</v>
      </c>
      <c r="G526">
        <v>0</v>
      </c>
      <c r="H526">
        <v>30820</v>
      </c>
      <c r="I526">
        <v>20481</v>
      </c>
      <c r="J526">
        <v>18364</v>
      </c>
    </row>
    <row r="527" spans="1:10" x14ac:dyDescent="0.3">
      <c r="A527" t="s">
        <v>25</v>
      </c>
      <c r="B527" t="s">
        <v>8</v>
      </c>
      <c r="C527" t="s">
        <v>9</v>
      </c>
      <c r="D527">
        <v>23000</v>
      </c>
      <c r="E527">
        <v>139078</v>
      </c>
      <c r="F527">
        <v>2</v>
      </c>
      <c r="G527">
        <v>1</v>
      </c>
      <c r="H527">
        <v>25227</v>
      </c>
      <c r="I527">
        <v>3674</v>
      </c>
      <c r="J527">
        <v>3289</v>
      </c>
    </row>
    <row r="528" spans="1:10" x14ac:dyDescent="0.3">
      <c r="A528" t="s">
        <v>25</v>
      </c>
      <c r="B528" t="s">
        <v>8</v>
      </c>
      <c r="C528" t="s">
        <v>9</v>
      </c>
      <c r="D528">
        <v>23000</v>
      </c>
      <c r="E528">
        <v>403809</v>
      </c>
      <c r="F528">
        <v>2</v>
      </c>
      <c r="G528">
        <v>0</v>
      </c>
      <c r="H528">
        <v>25801</v>
      </c>
      <c r="I528">
        <v>11052</v>
      </c>
      <c r="J528">
        <v>9648</v>
      </c>
    </row>
    <row r="529" spans="1:10" x14ac:dyDescent="0.3">
      <c r="A529" t="s">
        <v>25</v>
      </c>
      <c r="B529" t="s">
        <v>8</v>
      </c>
      <c r="C529" t="s">
        <v>9</v>
      </c>
      <c r="D529">
        <v>23000</v>
      </c>
      <c r="E529">
        <v>596156</v>
      </c>
      <c r="F529">
        <v>2</v>
      </c>
      <c r="G529">
        <v>0</v>
      </c>
      <c r="H529">
        <v>25324</v>
      </c>
      <c r="I529">
        <v>16208</v>
      </c>
      <c r="J529">
        <v>15662</v>
      </c>
    </row>
    <row r="530" spans="1:10" x14ac:dyDescent="0.3">
      <c r="A530" t="s">
        <v>25</v>
      </c>
      <c r="B530" t="s">
        <v>8</v>
      </c>
      <c r="C530" t="s">
        <v>9</v>
      </c>
      <c r="D530">
        <v>31000</v>
      </c>
      <c r="E530">
        <v>317871</v>
      </c>
      <c r="F530">
        <v>2</v>
      </c>
      <c r="G530">
        <v>0</v>
      </c>
      <c r="H530">
        <v>25227</v>
      </c>
      <c r="I530">
        <v>8277</v>
      </c>
      <c r="J530">
        <v>7831</v>
      </c>
    </row>
    <row r="531" spans="1:10" x14ac:dyDescent="0.3">
      <c r="A531" t="s">
        <v>25</v>
      </c>
      <c r="B531" t="s">
        <v>8</v>
      </c>
      <c r="C531" t="s">
        <v>9</v>
      </c>
      <c r="D531">
        <v>31000</v>
      </c>
      <c r="E531">
        <v>347318</v>
      </c>
      <c r="F531">
        <v>2</v>
      </c>
      <c r="G531">
        <v>2</v>
      </c>
      <c r="H531">
        <v>25227</v>
      </c>
      <c r="I531">
        <v>9240</v>
      </c>
      <c r="J531">
        <v>8840</v>
      </c>
    </row>
    <row r="532" spans="1:10" x14ac:dyDescent="0.3">
      <c r="A532" t="s">
        <v>25</v>
      </c>
      <c r="B532" t="s">
        <v>8</v>
      </c>
      <c r="C532" t="s">
        <v>9</v>
      </c>
      <c r="D532">
        <v>31000</v>
      </c>
      <c r="E532">
        <v>97290</v>
      </c>
      <c r="F532">
        <v>2</v>
      </c>
      <c r="G532">
        <v>1</v>
      </c>
      <c r="H532">
        <v>25660</v>
      </c>
      <c r="I532">
        <v>2559</v>
      </c>
      <c r="J532">
        <v>1544</v>
      </c>
    </row>
    <row r="533" spans="1:10" x14ac:dyDescent="0.3">
      <c r="A533" t="s">
        <v>25</v>
      </c>
      <c r="B533" t="s">
        <v>8</v>
      </c>
      <c r="C533" t="s">
        <v>9</v>
      </c>
      <c r="D533">
        <v>39000</v>
      </c>
      <c r="E533">
        <v>577372</v>
      </c>
      <c r="F533">
        <v>2</v>
      </c>
      <c r="G533">
        <v>0</v>
      </c>
      <c r="H533">
        <v>30482</v>
      </c>
      <c r="I533">
        <v>15407</v>
      </c>
      <c r="J533">
        <v>14350</v>
      </c>
    </row>
    <row r="534" spans="1:10" x14ac:dyDescent="0.3">
      <c r="A534" t="s">
        <v>25</v>
      </c>
      <c r="B534" t="s">
        <v>8</v>
      </c>
      <c r="C534" t="s">
        <v>9</v>
      </c>
      <c r="D534">
        <v>39000</v>
      </c>
      <c r="E534">
        <v>426740</v>
      </c>
      <c r="F534">
        <v>2</v>
      </c>
      <c r="G534">
        <v>1</v>
      </c>
      <c r="H534">
        <v>30482</v>
      </c>
      <c r="I534">
        <v>11421</v>
      </c>
      <c r="J534">
        <v>10369</v>
      </c>
    </row>
    <row r="535" spans="1:10" x14ac:dyDescent="0.3">
      <c r="A535" t="s">
        <v>25</v>
      </c>
      <c r="B535" t="s">
        <v>8</v>
      </c>
      <c r="C535" t="s">
        <v>9</v>
      </c>
      <c r="D535">
        <v>39000</v>
      </c>
      <c r="E535">
        <v>309703</v>
      </c>
      <c r="F535">
        <v>2</v>
      </c>
      <c r="G535">
        <v>0</v>
      </c>
      <c r="H535">
        <v>30049</v>
      </c>
      <c r="I535">
        <v>7837</v>
      </c>
      <c r="J535">
        <v>7536</v>
      </c>
    </row>
    <row r="536" spans="1:10" x14ac:dyDescent="0.3">
      <c r="A536" t="s">
        <v>25</v>
      </c>
      <c r="B536" t="s">
        <v>10</v>
      </c>
      <c r="C536" t="s">
        <v>9</v>
      </c>
      <c r="D536">
        <v>7000</v>
      </c>
      <c r="E536">
        <v>21376</v>
      </c>
      <c r="F536">
        <v>5</v>
      </c>
      <c r="G536">
        <v>0</v>
      </c>
      <c r="H536">
        <v>26522</v>
      </c>
      <c r="I536">
        <v>453</v>
      </c>
      <c r="J536">
        <v>0</v>
      </c>
    </row>
    <row r="537" spans="1:10" x14ac:dyDescent="0.3">
      <c r="A537" t="s">
        <v>25</v>
      </c>
      <c r="B537" t="s">
        <v>10</v>
      </c>
      <c r="C537" t="s">
        <v>9</v>
      </c>
      <c r="D537">
        <v>7000</v>
      </c>
      <c r="E537">
        <v>25855</v>
      </c>
      <c r="F537">
        <v>5</v>
      </c>
      <c r="G537">
        <v>0</v>
      </c>
      <c r="H537">
        <v>26522</v>
      </c>
      <c r="I537">
        <v>451</v>
      </c>
      <c r="J537">
        <v>0</v>
      </c>
    </row>
    <row r="538" spans="1:10" x14ac:dyDescent="0.3">
      <c r="A538" t="s">
        <v>25</v>
      </c>
      <c r="B538" t="s">
        <v>10</v>
      </c>
      <c r="C538" t="s">
        <v>9</v>
      </c>
      <c r="D538">
        <v>7000</v>
      </c>
      <c r="E538">
        <v>25793</v>
      </c>
      <c r="F538">
        <v>5</v>
      </c>
      <c r="G538">
        <v>0</v>
      </c>
      <c r="H538">
        <v>26522</v>
      </c>
      <c r="I538">
        <v>478</v>
      </c>
      <c r="J538">
        <v>0</v>
      </c>
    </row>
    <row r="539" spans="1:10" x14ac:dyDescent="0.3">
      <c r="A539" t="s">
        <v>25</v>
      </c>
      <c r="B539" t="s">
        <v>10</v>
      </c>
      <c r="C539" t="s">
        <v>9</v>
      </c>
      <c r="D539">
        <v>15000</v>
      </c>
      <c r="E539">
        <v>26765</v>
      </c>
      <c r="F539">
        <v>4</v>
      </c>
      <c r="G539">
        <v>0</v>
      </c>
      <c r="H539">
        <v>30109</v>
      </c>
      <c r="I539">
        <v>600</v>
      </c>
      <c r="J539">
        <v>0</v>
      </c>
    </row>
    <row r="540" spans="1:10" x14ac:dyDescent="0.3">
      <c r="A540" t="s">
        <v>25</v>
      </c>
      <c r="B540" t="s">
        <v>10</v>
      </c>
      <c r="C540" t="s">
        <v>9</v>
      </c>
      <c r="D540">
        <v>15000</v>
      </c>
      <c r="E540">
        <v>22618</v>
      </c>
      <c r="F540">
        <v>4</v>
      </c>
      <c r="G540">
        <v>0</v>
      </c>
      <c r="H540">
        <v>29987</v>
      </c>
      <c r="I540">
        <v>400</v>
      </c>
      <c r="J540">
        <v>0</v>
      </c>
    </row>
    <row r="541" spans="1:10" x14ac:dyDescent="0.3">
      <c r="A541" t="s">
        <v>25</v>
      </c>
      <c r="B541" t="s">
        <v>10</v>
      </c>
      <c r="C541" t="s">
        <v>9</v>
      </c>
      <c r="D541">
        <v>15000</v>
      </c>
      <c r="E541">
        <v>31580</v>
      </c>
      <c r="F541">
        <v>4</v>
      </c>
      <c r="G541">
        <v>0</v>
      </c>
      <c r="H541">
        <v>30169</v>
      </c>
      <c r="I541">
        <v>677</v>
      </c>
      <c r="J541">
        <v>0</v>
      </c>
    </row>
    <row r="542" spans="1:10" x14ac:dyDescent="0.3">
      <c r="A542" t="s">
        <v>25</v>
      </c>
      <c r="B542" t="s">
        <v>10</v>
      </c>
      <c r="C542" t="s">
        <v>9</v>
      </c>
      <c r="D542">
        <v>23000</v>
      </c>
      <c r="E542">
        <v>12696</v>
      </c>
      <c r="F542">
        <v>2</v>
      </c>
      <c r="G542">
        <v>0</v>
      </c>
      <c r="H542">
        <v>25223</v>
      </c>
      <c r="I542">
        <v>206</v>
      </c>
      <c r="J542">
        <v>0</v>
      </c>
    </row>
    <row r="543" spans="1:10" x14ac:dyDescent="0.3">
      <c r="A543" t="s">
        <v>25</v>
      </c>
      <c r="B543" t="s">
        <v>10</v>
      </c>
      <c r="C543" t="s">
        <v>9</v>
      </c>
      <c r="D543">
        <v>23000</v>
      </c>
      <c r="E543">
        <v>12191</v>
      </c>
      <c r="F543">
        <v>2</v>
      </c>
      <c r="G543">
        <v>0</v>
      </c>
      <c r="H543">
        <v>25223</v>
      </c>
      <c r="I543">
        <v>206</v>
      </c>
      <c r="J543">
        <v>0</v>
      </c>
    </row>
    <row r="544" spans="1:10" x14ac:dyDescent="0.3">
      <c r="A544" t="s">
        <v>25</v>
      </c>
      <c r="B544" t="s">
        <v>10</v>
      </c>
      <c r="C544" t="s">
        <v>9</v>
      </c>
      <c r="D544">
        <v>23000</v>
      </c>
      <c r="E544">
        <v>10496</v>
      </c>
      <c r="F544">
        <v>2</v>
      </c>
      <c r="G544">
        <v>0</v>
      </c>
      <c r="H544">
        <v>25223</v>
      </c>
      <c r="I544">
        <v>206</v>
      </c>
      <c r="J544">
        <v>0</v>
      </c>
    </row>
    <row r="545" spans="1:10" x14ac:dyDescent="0.3">
      <c r="A545" t="s">
        <v>25</v>
      </c>
      <c r="B545" t="s">
        <v>10</v>
      </c>
      <c r="C545" t="s">
        <v>9</v>
      </c>
      <c r="D545">
        <v>31000</v>
      </c>
      <c r="E545">
        <v>11529</v>
      </c>
      <c r="F545">
        <v>2</v>
      </c>
      <c r="G545">
        <v>0</v>
      </c>
      <c r="H545">
        <v>25223</v>
      </c>
      <c r="I545">
        <v>207</v>
      </c>
      <c r="J545">
        <v>0</v>
      </c>
    </row>
    <row r="546" spans="1:10" x14ac:dyDescent="0.3">
      <c r="A546" t="s">
        <v>25</v>
      </c>
      <c r="B546" t="s">
        <v>10</v>
      </c>
      <c r="C546" t="s">
        <v>9</v>
      </c>
      <c r="D546">
        <v>31000</v>
      </c>
      <c r="E546">
        <v>12778</v>
      </c>
      <c r="F546">
        <v>2</v>
      </c>
      <c r="G546">
        <v>0</v>
      </c>
      <c r="H546">
        <v>25223</v>
      </c>
      <c r="I546">
        <v>207</v>
      </c>
      <c r="J546">
        <v>0</v>
      </c>
    </row>
    <row r="547" spans="1:10" x14ac:dyDescent="0.3">
      <c r="A547" t="s">
        <v>25</v>
      </c>
      <c r="B547" t="s">
        <v>10</v>
      </c>
      <c r="C547" t="s">
        <v>9</v>
      </c>
      <c r="D547">
        <v>31000</v>
      </c>
      <c r="E547">
        <v>13074</v>
      </c>
      <c r="F547">
        <v>2</v>
      </c>
      <c r="G547">
        <v>0</v>
      </c>
      <c r="H547">
        <v>25223</v>
      </c>
      <c r="I547">
        <v>207</v>
      </c>
      <c r="J547">
        <v>0</v>
      </c>
    </row>
    <row r="548" spans="1:10" x14ac:dyDescent="0.3">
      <c r="A548" t="s">
        <v>25</v>
      </c>
      <c r="B548" t="s">
        <v>10</v>
      </c>
      <c r="C548" t="s">
        <v>9</v>
      </c>
      <c r="D548">
        <v>39000</v>
      </c>
      <c r="E548">
        <v>49354</v>
      </c>
      <c r="F548">
        <v>2</v>
      </c>
      <c r="G548">
        <v>0</v>
      </c>
      <c r="H548">
        <v>30505</v>
      </c>
      <c r="I548">
        <v>1076</v>
      </c>
      <c r="J548">
        <v>0</v>
      </c>
    </row>
    <row r="549" spans="1:10" x14ac:dyDescent="0.3">
      <c r="A549" t="s">
        <v>25</v>
      </c>
      <c r="B549" t="s">
        <v>10</v>
      </c>
      <c r="C549" t="s">
        <v>9</v>
      </c>
      <c r="D549">
        <v>39000</v>
      </c>
      <c r="E549">
        <v>14092</v>
      </c>
      <c r="F549">
        <v>2</v>
      </c>
      <c r="G549">
        <v>0</v>
      </c>
      <c r="H549">
        <v>30045</v>
      </c>
      <c r="I549">
        <v>207</v>
      </c>
      <c r="J549">
        <v>0</v>
      </c>
    </row>
    <row r="550" spans="1:10" x14ac:dyDescent="0.3">
      <c r="A550" t="s">
        <v>25</v>
      </c>
      <c r="B550" t="s">
        <v>10</v>
      </c>
      <c r="C550" t="s">
        <v>9</v>
      </c>
      <c r="D550">
        <v>39000</v>
      </c>
      <c r="E550">
        <v>14045</v>
      </c>
      <c r="F550">
        <v>2</v>
      </c>
      <c r="G550">
        <v>0</v>
      </c>
      <c r="H550">
        <v>30045</v>
      </c>
      <c r="I550">
        <v>207</v>
      </c>
      <c r="J550">
        <v>0</v>
      </c>
    </row>
    <row r="551" spans="1:10" x14ac:dyDescent="0.3">
      <c r="A551" t="s">
        <v>16</v>
      </c>
      <c r="B551" t="s">
        <v>8</v>
      </c>
      <c r="C551" t="s">
        <v>9</v>
      </c>
      <c r="D551">
        <v>7000</v>
      </c>
      <c r="E551">
        <v>516507</v>
      </c>
      <c r="F551">
        <v>3</v>
      </c>
      <c r="G551">
        <v>0</v>
      </c>
      <c r="H551">
        <v>15726</v>
      </c>
      <c r="I551">
        <v>14136</v>
      </c>
      <c r="J551">
        <v>12144</v>
      </c>
    </row>
    <row r="552" spans="1:10" x14ac:dyDescent="0.3">
      <c r="A552" t="s">
        <v>16</v>
      </c>
      <c r="B552" t="s">
        <v>8</v>
      </c>
      <c r="C552" t="s">
        <v>9</v>
      </c>
      <c r="D552">
        <v>7000</v>
      </c>
      <c r="E552">
        <v>445683</v>
      </c>
      <c r="F552">
        <v>3</v>
      </c>
      <c r="G552">
        <v>0</v>
      </c>
      <c r="H552">
        <v>16352</v>
      </c>
      <c r="I552">
        <v>11576</v>
      </c>
      <c r="J552">
        <v>8919</v>
      </c>
    </row>
    <row r="553" spans="1:10" x14ac:dyDescent="0.3">
      <c r="A553" t="s">
        <v>16</v>
      </c>
      <c r="B553" t="s">
        <v>8</v>
      </c>
      <c r="C553" t="s">
        <v>9</v>
      </c>
      <c r="D553">
        <v>7000</v>
      </c>
      <c r="E553">
        <v>672570</v>
      </c>
      <c r="F553">
        <v>3</v>
      </c>
      <c r="G553">
        <v>0</v>
      </c>
      <c r="H553">
        <v>15579</v>
      </c>
      <c r="I553">
        <v>18199</v>
      </c>
      <c r="J553">
        <v>16318</v>
      </c>
    </row>
    <row r="554" spans="1:10" x14ac:dyDescent="0.3">
      <c r="A554" t="s">
        <v>16</v>
      </c>
      <c r="B554" t="s">
        <v>8</v>
      </c>
      <c r="C554" t="s">
        <v>9</v>
      </c>
      <c r="D554">
        <v>15000</v>
      </c>
      <c r="E554">
        <v>385669</v>
      </c>
      <c r="F554">
        <v>2</v>
      </c>
      <c r="G554">
        <v>1</v>
      </c>
      <c r="H554">
        <v>11948</v>
      </c>
      <c r="I554">
        <v>10568</v>
      </c>
      <c r="J554">
        <v>10389</v>
      </c>
    </row>
    <row r="555" spans="1:10" x14ac:dyDescent="0.3">
      <c r="A555" t="s">
        <v>16</v>
      </c>
      <c r="B555" t="s">
        <v>8</v>
      </c>
      <c r="C555" t="s">
        <v>9</v>
      </c>
      <c r="D555">
        <v>15000</v>
      </c>
      <c r="E555">
        <v>309538</v>
      </c>
      <c r="F555">
        <v>2</v>
      </c>
      <c r="G555">
        <v>0</v>
      </c>
      <c r="H555">
        <v>11964</v>
      </c>
      <c r="I555">
        <v>8420</v>
      </c>
      <c r="J555">
        <v>7407</v>
      </c>
    </row>
    <row r="556" spans="1:10" x14ac:dyDescent="0.3">
      <c r="A556" t="s">
        <v>16</v>
      </c>
      <c r="B556" t="s">
        <v>8</v>
      </c>
      <c r="C556" t="s">
        <v>9</v>
      </c>
      <c r="D556">
        <v>15000</v>
      </c>
      <c r="E556">
        <v>568587</v>
      </c>
      <c r="F556">
        <v>2</v>
      </c>
      <c r="G556">
        <v>0</v>
      </c>
      <c r="H556">
        <v>12737</v>
      </c>
      <c r="I556">
        <v>15463</v>
      </c>
      <c r="J556">
        <v>13688</v>
      </c>
    </row>
    <row r="557" spans="1:10" x14ac:dyDescent="0.3">
      <c r="A557" t="s">
        <v>16</v>
      </c>
      <c r="B557" t="s">
        <v>8</v>
      </c>
      <c r="C557" t="s">
        <v>9</v>
      </c>
      <c r="D557">
        <v>23000</v>
      </c>
      <c r="E557">
        <v>151386</v>
      </c>
      <c r="F557">
        <v>2</v>
      </c>
      <c r="G557">
        <v>0</v>
      </c>
      <c r="H557">
        <v>11964</v>
      </c>
      <c r="I557">
        <v>4276</v>
      </c>
      <c r="J557">
        <v>4083</v>
      </c>
    </row>
    <row r="558" spans="1:10" x14ac:dyDescent="0.3">
      <c r="A558" t="s">
        <v>16</v>
      </c>
      <c r="B558" t="s">
        <v>8</v>
      </c>
      <c r="C558" t="s">
        <v>9</v>
      </c>
      <c r="D558">
        <v>23000</v>
      </c>
      <c r="E558">
        <v>568195</v>
      </c>
      <c r="F558">
        <v>2</v>
      </c>
      <c r="G558">
        <v>0</v>
      </c>
      <c r="H558">
        <v>12008</v>
      </c>
      <c r="I558">
        <v>15471</v>
      </c>
      <c r="J558">
        <v>14363</v>
      </c>
    </row>
    <row r="559" spans="1:10" x14ac:dyDescent="0.3">
      <c r="A559" t="s">
        <v>16</v>
      </c>
      <c r="B559" t="s">
        <v>8</v>
      </c>
      <c r="C559" t="s">
        <v>9</v>
      </c>
      <c r="D559">
        <v>23000</v>
      </c>
      <c r="E559">
        <v>563659</v>
      </c>
      <c r="F559">
        <v>2</v>
      </c>
      <c r="G559">
        <v>0</v>
      </c>
      <c r="H559">
        <v>12737</v>
      </c>
      <c r="I559">
        <v>15231</v>
      </c>
      <c r="J559">
        <v>13412</v>
      </c>
    </row>
    <row r="560" spans="1:10" x14ac:dyDescent="0.3">
      <c r="A560" t="s">
        <v>16</v>
      </c>
      <c r="B560" t="s">
        <v>8</v>
      </c>
      <c r="C560" t="s">
        <v>9</v>
      </c>
      <c r="D560">
        <v>31000</v>
      </c>
      <c r="E560">
        <v>142618</v>
      </c>
      <c r="F560">
        <v>2</v>
      </c>
      <c r="G560">
        <v>0</v>
      </c>
      <c r="H560">
        <v>12783</v>
      </c>
      <c r="I560">
        <v>3787</v>
      </c>
      <c r="J560">
        <v>1898</v>
      </c>
    </row>
    <row r="561" spans="1:10" x14ac:dyDescent="0.3">
      <c r="A561" t="s">
        <v>16</v>
      </c>
      <c r="B561" t="s">
        <v>8</v>
      </c>
      <c r="C561" t="s">
        <v>9</v>
      </c>
      <c r="D561">
        <v>31000</v>
      </c>
      <c r="E561">
        <v>599165</v>
      </c>
      <c r="F561">
        <v>2</v>
      </c>
      <c r="G561">
        <v>0</v>
      </c>
      <c r="H561">
        <v>12737</v>
      </c>
      <c r="I561">
        <v>16302</v>
      </c>
      <c r="J561">
        <v>14470</v>
      </c>
    </row>
    <row r="562" spans="1:10" x14ac:dyDescent="0.3">
      <c r="A562" t="s">
        <v>16</v>
      </c>
      <c r="B562" t="s">
        <v>8</v>
      </c>
      <c r="C562" t="s">
        <v>9</v>
      </c>
      <c r="D562">
        <v>31000</v>
      </c>
      <c r="E562">
        <v>500390</v>
      </c>
      <c r="F562">
        <v>2</v>
      </c>
      <c r="G562">
        <v>0</v>
      </c>
      <c r="H562">
        <v>12737</v>
      </c>
      <c r="I562">
        <v>13751</v>
      </c>
      <c r="J562">
        <v>11950</v>
      </c>
    </row>
    <row r="563" spans="1:10" x14ac:dyDescent="0.3">
      <c r="A563" t="s">
        <v>16</v>
      </c>
      <c r="B563" t="s">
        <v>8</v>
      </c>
      <c r="C563" t="s">
        <v>9</v>
      </c>
      <c r="D563">
        <v>39000</v>
      </c>
      <c r="E563">
        <v>584250</v>
      </c>
      <c r="F563">
        <v>2</v>
      </c>
      <c r="G563">
        <v>0</v>
      </c>
      <c r="H563">
        <v>11992</v>
      </c>
      <c r="I563">
        <v>15183</v>
      </c>
      <c r="J563">
        <v>14120</v>
      </c>
    </row>
    <row r="564" spans="1:10" x14ac:dyDescent="0.3">
      <c r="A564" t="s">
        <v>16</v>
      </c>
      <c r="B564" t="s">
        <v>8</v>
      </c>
      <c r="C564" t="s">
        <v>9</v>
      </c>
      <c r="D564">
        <v>39000</v>
      </c>
      <c r="E564">
        <v>360797</v>
      </c>
      <c r="F564">
        <v>2</v>
      </c>
      <c r="G564">
        <v>0</v>
      </c>
      <c r="H564">
        <v>11964</v>
      </c>
      <c r="I564">
        <v>9701</v>
      </c>
      <c r="J564">
        <v>8688</v>
      </c>
    </row>
    <row r="565" spans="1:10" x14ac:dyDescent="0.3">
      <c r="A565" t="s">
        <v>16</v>
      </c>
      <c r="B565" t="s">
        <v>8</v>
      </c>
      <c r="C565" t="s">
        <v>9</v>
      </c>
      <c r="D565">
        <v>39000</v>
      </c>
      <c r="E565">
        <v>432221</v>
      </c>
      <c r="F565">
        <v>2</v>
      </c>
      <c r="G565">
        <v>0</v>
      </c>
      <c r="H565">
        <v>12452</v>
      </c>
      <c r="I565">
        <v>11542</v>
      </c>
      <c r="J565">
        <v>10039</v>
      </c>
    </row>
    <row r="566" spans="1:10" x14ac:dyDescent="0.3">
      <c r="A566" t="s">
        <v>16</v>
      </c>
      <c r="B566" t="s">
        <v>10</v>
      </c>
      <c r="C566" t="s">
        <v>9</v>
      </c>
      <c r="D566">
        <v>7000</v>
      </c>
      <c r="E566">
        <v>12307</v>
      </c>
      <c r="F566">
        <v>3</v>
      </c>
      <c r="G566">
        <v>0</v>
      </c>
      <c r="H566">
        <v>14768</v>
      </c>
      <c r="I566">
        <v>234</v>
      </c>
      <c r="J566">
        <v>0</v>
      </c>
    </row>
    <row r="567" spans="1:10" x14ac:dyDescent="0.3">
      <c r="A567" t="s">
        <v>16</v>
      </c>
      <c r="B567" t="s">
        <v>10</v>
      </c>
      <c r="C567" t="s">
        <v>9</v>
      </c>
      <c r="D567">
        <v>7000</v>
      </c>
      <c r="E567">
        <v>12303</v>
      </c>
      <c r="F567">
        <v>3</v>
      </c>
      <c r="G567">
        <v>0</v>
      </c>
      <c r="H567">
        <v>14768</v>
      </c>
      <c r="I567">
        <v>244</v>
      </c>
      <c r="J567">
        <v>0</v>
      </c>
    </row>
    <row r="568" spans="1:10" x14ac:dyDescent="0.3">
      <c r="A568" t="s">
        <v>16</v>
      </c>
      <c r="B568" t="s">
        <v>10</v>
      </c>
      <c r="C568" t="s">
        <v>9</v>
      </c>
      <c r="D568">
        <v>7000</v>
      </c>
      <c r="E568">
        <v>12273</v>
      </c>
      <c r="F568">
        <v>3</v>
      </c>
      <c r="G568">
        <v>0</v>
      </c>
      <c r="H568">
        <v>14785</v>
      </c>
      <c r="I568">
        <v>288</v>
      </c>
      <c r="J568">
        <v>0</v>
      </c>
    </row>
    <row r="569" spans="1:10" x14ac:dyDescent="0.3">
      <c r="A569" t="s">
        <v>16</v>
      </c>
      <c r="B569" t="s">
        <v>10</v>
      </c>
      <c r="C569" t="s">
        <v>9</v>
      </c>
      <c r="D569">
        <v>15000</v>
      </c>
      <c r="E569">
        <v>9008</v>
      </c>
      <c r="F569">
        <v>2</v>
      </c>
      <c r="G569">
        <v>0</v>
      </c>
      <c r="H569">
        <v>11944</v>
      </c>
      <c r="I569">
        <v>194</v>
      </c>
      <c r="J569">
        <v>0</v>
      </c>
    </row>
    <row r="570" spans="1:10" x14ac:dyDescent="0.3">
      <c r="A570" t="s">
        <v>16</v>
      </c>
      <c r="B570" t="s">
        <v>10</v>
      </c>
      <c r="C570" t="s">
        <v>9</v>
      </c>
      <c r="D570">
        <v>15000</v>
      </c>
      <c r="E570">
        <v>9358</v>
      </c>
      <c r="F570">
        <v>2</v>
      </c>
      <c r="G570">
        <v>0</v>
      </c>
      <c r="H570">
        <v>11944</v>
      </c>
      <c r="I570">
        <v>195</v>
      </c>
      <c r="J570">
        <v>0</v>
      </c>
    </row>
    <row r="571" spans="1:10" x14ac:dyDescent="0.3">
      <c r="A571" t="s">
        <v>16</v>
      </c>
      <c r="B571" t="s">
        <v>10</v>
      </c>
      <c r="C571" t="s">
        <v>9</v>
      </c>
      <c r="D571">
        <v>15000</v>
      </c>
      <c r="E571">
        <v>9863</v>
      </c>
      <c r="F571">
        <v>2</v>
      </c>
      <c r="G571">
        <v>0</v>
      </c>
      <c r="H571">
        <v>11944</v>
      </c>
      <c r="I571">
        <v>195</v>
      </c>
      <c r="J571">
        <v>0</v>
      </c>
    </row>
    <row r="572" spans="1:10" x14ac:dyDescent="0.3">
      <c r="A572" t="s">
        <v>16</v>
      </c>
      <c r="B572" t="s">
        <v>10</v>
      </c>
      <c r="C572" t="s">
        <v>9</v>
      </c>
      <c r="D572">
        <v>23000</v>
      </c>
      <c r="E572">
        <v>9146</v>
      </c>
      <c r="F572">
        <v>2</v>
      </c>
      <c r="G572">
        <v>0</v>
      </c>
      <c r="H572">
        <v>11944</v>
      </c>
      <c r="I572">
        <v>194</v>
      </c>
      <c r="J572">
        <v>0</v>
      </c>
    </row>
    <row r="573" spans="1:10" x14ac:dyDescent="0.3">
      <c r="A573" t="s">
        <v>16</v>
      </c>
      <c r="B573" t="s">
        <v>10</v>
      </c>
      <c r="C573" t="s">
        <v>9</v>
      </c>
      <c r="D573">
        <v>23000</v>
      </c>
      <c r="E573">
        <v>9794</v>
      </c>
      <c r="F573">
        <v>2</v>
      </c>
      <c r="G573">
        <v>0</v>
      </c>
      <c r="H573">
        <v>11944</v>
      </c>
      <c r="I573">
        <v>167</v>
      </c>
      <c r="J573">
        <v>0</v>
      </c>
    </row>
    <row r="574" spans="1:10" x14ac:dyDescent="0.3">
      <c r="A574" t="s">
        <v>16</v>
      </c>
      <c r="B574" t="s">
        <v>10</v>
      </c>
      <c r="C574" t="s">
        <v>9</v>
      </c>
      <c r="D574">
        <v>23000</v>
      </c>
      <c r="E574">
        <v>8269</v>
      </c>
      <c r="F574">
        <v>2</v>
      </c>
      <c r="G574">
        <v>0</v>
      </c>
      <c r="H574">
        <v>11944</v>
      </c>
      <c r="I574">
        <v>166</v>
      </c>
      <c r="J574">
        <v>0</v>
      </c>
    </row>
    <row r="575" spans="1:10" x14ac:dyDescent="0.3">
      <c r="A575" t="s">
        <v>16</v>
      </c>
      <c r="B575" t="s">
        <v>10</v>
      </c>
      <c r="C575" t="s">
        <v>9</v>
      </c>
      <c r="D575">
        <v>31000</v>
      </c>
      <c r="E575">
        <v>7766</v>
      </c>
      <c r="F575">
        <v>2</v>
      </c>
      <c r="G575">
        <v>0</v>
      </c>
      <c r="H575">
        <v>11944</v>
      </c>
      <c r="I575">
        <v>166</v>
      </c>
      <c r="J575">
        <v>0</v>
      </c>
    </row>
    <row r="576" spans="1:10" x14ac:dyDescent="0.3">
      <c r="A576" t="s">
        <v>16</v>
      </c>
      <c r="B576" t="s">
        <v>10</v>
      </c>
      <c r="C576" t="s">
        <v>9</v>
      </c>
      <c r="D576">
        <v>31000</v>
      </c>
      <c r="E576">
        <v>7907</v>
      </c>
      <c r="F576">
        <v>2</v>
      </c>
      <c r="G576">
        <v>0</v>
      </c>
      <c r="H576">
        <v>11944</v>
      </c>
      <c r="I576">
        <v>166</v>
      </c>
      <c r="J576">
        <v>0</v>
      </c>
    </row>
    <row r="577" spans="1:10" x14ac:dyDescent="0.3">
      <c r="A577" t="s">
        <v>16</v>
      </c>
      <c r="B577" t="s">
        <v>10</v>
      </c>
      <c r="C577" t="s">
        <v>9</v>
      </c>
      <c r="D577">
        <v>31000</v>
      </c>
      <c r="E577">
        <v>9043</v>
      </c>
      <c r="F577">
        <v>2</v>
      </c>
      <c r="G577">
        <v>0</v>
      </c>
      <c r="H577">
        <v>11944</v>
      </c>
      <c r="I577">
        <v>167</v>
      </c>
      <c r="J577">
        <v>0</v>
      </c>
    </row>
    <row r="578" spans="1:10" x14ac:dyDescent="0.3">
      <c r="A578" t="s">
        <v>16</v>
      </c>
      <c r="B578" t="s">
        <v>10</v>
      </c>
      <c r="C578" t="s">
        <v>9</v>
      </c>
      <c r="D578">
        <v>39000</v>
      </c>
      <c r="E578">
        <v>8542</v>
      </c>
      <c r="F578">
        <v>2</v>
      </c>
      <c r="G578">
        <v>0</v>
      </c>
      <c r="H578">
        <v>11944</v>
      </c>
      <c r="I578">
        <v>166</v>
      </c>
      <c r="J578">
        <v>0</v>
      </c>
    </row>
    <row r="579" spans="1:10" x14ac:dyDescent="0.3">
      <c r="A579" t="s">
        <v>16</v>
      </c>
      <c r="B579" t="s">
        <v>10</v>
      </c>
      <c r="C579" t="s">
        <v>9</v>
      </c>
      <c r="D579">
        <v>39000</v>
      </c>
      <c r="E579">
        <v>7756</v>
      </c>
      <c r="F579">
        <v>2</v>
      </c>
      <c r="G579">
        <v>0</v>
      </c>
      <c r="H579">
        <v>11944</v>
      </c>
      <c r="I579">
        <v>166</v>
      </c>
      <c r="J579">
        <v>0</v>
      </c>
    </row>
    <row r="580" spans="1:10" x14ac:dyDescent="0.3">
      <c r="A580" t="s">
        <v>16</v>
      </c>
      <c r="B580" t="s">
        <v>10</v>
      </c>
      <c r="C580" t="s">
        <v>9</v>
      </c>
      <c r="D580">
        <v>39000</v>
      </c>
      <c r="E580">
        <v>9390</v>
      </c>
      <c r="F580">
        <v>2</v>
      </c>
      <c r="G580">
        <v>0</v>
      </c>
      <c r="H580">
        <v>11944</v>
      </c>
      <c r="I580">
        <v>177</v>
      </c>
      <c r="J580">
        <v>0</v>
      </c>
    </row>
    <row r="581" spans="1:10" x14ac:dyDescent="0.3">
      <c r="A581" t="s">
        <v>17</v>
      </c>
      <c r="B581" t="s">
        <v>8</v>
      </c>
      <c r="C581" t="s">
        <v>9</v>
      </c>
      <c r="D581">
        <v>7000</v>
      </c>
      <c r="E581">
        <v>177896</v>
      </c>
      <c r="F581">
        <v>1</v>
      </c>
      <c r="G581">
        <v>0</v>
      </c>
      <c r="H581">
        <v>2435</v>
      </c>
      <c r="I581">
        <v>5029</v>
      </c>
      <c r="J581">
        <v>4846</v>
      </c>
    </row>
    <row r="582" spans="1:10" x14ac:dyDescent="0.3">
      <c r="A582" t="s">
        <v>17</v>
      </c>
      <c r="B582" t="s">
        <v>8</v>
      </c>
      <c r="C582" t="s">
        <v>9</v>
      </c>
      <c r="D582">
        <v>7000</v>
      </c>
      <c r="E582">
        <v>144093</v>
      </c>
      <c r="F582">
        <v>1</v>
      </c>
      <c r="G582">
        <v>0</v>
      </c>
      <c r="H582">
        <v>2435</v>
      </c>
      <c r="I582">
        <v>3782</v>
      </c>
      <c r="J582">
        <v>3707</v>
      </c>
    </row>
    <row r="583" spans="1:10" x14ac:dyDescent="0.3">
      <c r="A583" t="s">
        <v>17</v>
      </c>
      <c r="B583" t="s">
        <v>8</v>
      </c>
      <c r="C583" t="s">
        <v>9</v>
      </c>
      <c r="D583">
        <v>7000</v>
      </c>
      <c r="E583">
        <v>87158</v>
      </c>
      <c r="F583">
        <v>1</v>
      </c>
      <c r="G583">
        <v>0</v>
      </c>
      <c r="H583">
        <v>2435</v>
      </c>
      <c r="I583">
        <v>2281</v>
      </c>
      <c r="J583">
        <v>2210</v>
      </c>
    </row>
    <row r="584" spans="1:10" x14ac:dyDescent="0.3">
      <c r="A584" t="s">
        <v>17</v>
      </c>
      <c r="B584" t="s">
        <v>8</v>
      </c>
      <c r="C584" t="s">
        <v>9</v>
      </c>
      <c r="D584">
        <v>15000</v>
      </c>
      <c r="E584">
        <v>63287</v>
      </c>
      <c r="F584">
        <v>1</v>
      </c>
      <c r="G584">
        <v>0</v>
      </c>
      <c r="H584">
        <v>2435</v>
      </c>
      <c r="I584">
        <v>1680</v>
      </c>
      <c r="J584">
        <v>1605</v>
      </c>
    </row>
    <row r="585" spans="1:10" x14ac:dyDescent="0.3">
      <c r="A585" t="s">
        <v>17</v>
      </c>
      <c r="B585" t="s">
        <v>8</v>
      </c>
      <c r="C585" t="s">
        <v>9</v>
      </c>
      <c r="D585">
        <v>15000</v>
      </c>
      <c r="E585">
        <v>112997</v>
      </c>
      <c r="F585">
        <v>1</v>
      </c>
      <c r="G585">
        <v>0</v>
      </c>
      <c r="H585">
        <v>2435</v>
      </c>
      <c r="I585">
        <v>2972</v>
      </c>
      <c r="J585">
        <v>2901</v>
      </c>
    </row>
    <row r="586" spans="1:10" x14ac:dyDescent="0.3">
      <c r="A586" t="s">
        <v>17</v>
      </c>
      <c r="B586" t="s">
        <v>8</v>
      </c>
      <c r="C586" t="s">
        <v>9</v>
      </c>
      <c r="D586">
        <v>15000</v>
      </c>
      <c r="E586">
        <v>118179</v>
      </c>
      <c r="F586">
        <v>1</v>
      </c>
      <c r="G586">
        <v>0</v>
      </c>
      <c r="H586">
        <v>2435</v>
      </c>
      <c r="I586">
        <v>2989</v>
      </c>
      <c r="J586">
        <v>2914</v>
      </c>
    </row>
    <row r="587" spans="1:10" x14ac:dyDescent="0.3">
      <c r="A587" t="s">
        <v>17</v>
      </c>
      <c r="B587" t="s">
        <v>8</v>
      </c>
      <c r="C587" t="s">
        <v>9</v>
      </c>
      <c r="D587">
        <v>23000</v>
      </c>
      <c r="E587">
        <v>76029</v>
      </c>
      <c r="F587">
        <v>1</v>
      </c>
      <c r="G587">
        <v>0</v>
      </c>
      <c r="H587">
        <v>2435</v>
      </c>
      <c r="I587">
        <v>1984</v>
      </c>
      <c r="J587">
        <v>1920</v>
      </c>
    </row>
    <row r="588" spans="1:10" x14ac:dyDescent="0.3">
      <c r="A588" t="s">
        <v>17</v>
      </c>
      <c r="B588" t="s">
        <v>8</v>
      </c>
      <c r="C588" t="s">
        <v>9</v>
      </c>
      <c r="D588">
        <v>23000</v>
      </c>
      <c r="E588">
        <v>87672</v>
      </c>
      <c r="F588">
        <v>1</v>
      </c>
      <c r="G588">
        <v>0</v>
      </c>
      <c r="H588">
        <v>2435</v>
      </c>
      <c r="I588">
        <v>2270</v>
      </c>
      <c r="J588">
        <v>2195</v>
      </c>
    </row>
    <row r="589" spans="1:10" x14ac:dyDescent="0.3">
      <c r="A589" t="s">
        <v>17</v>
      </c>
      <c r="B589" t="s">
        <v>8</v>
      </c>
      <c r="C589" t="s">
        <v>9</v>
      </c>
      <c r="D589">
        <v>23000</v>
      </c>
      <c r="E589">
        <v>97217</v>
      </c>
      <c r="F589">
        <v>1</v>
      </c>
      <c r="G589">
        <v>0</v>
      </c>
      <c r="H589">
        <v>2435</v>
      </c>
      <c r="I589">
        <v>2645</v>
      </c>
      <c r="J589">
        <v>2574</v>
      </c>
    </row>
    <row r="590" spans="1:10" x14ac:dyDescent="0.3">
      <c r="A590" t="s">
        <v>17</v>
      </c>
      <c r="B590" t="s">
        <v>8</v>
      </c>
      <c r="C590" t="s">
        <v>9</v>
      </c>
      <c r="D590">
        <v>31000</v>
      </c>
      <c r="E590">
        <v>102265</v>
      </c>
      <c r="F590">
        <v>1</v>
      </c>
      <c r="G590">
        <v>0</v>
      </c>
      <c r="H590">
        <v>2435</v>
      </c>
      <c r="I590">
        <v>2754</v>
      </c>
      <c r="J590">
        <v>2679</v>
      </c>
    </row>
    <row r="591" spans="1:10" x14ac:dyDescent="0.3">
      <c r="A591" t="s">
        <v>17</v>
      </c>
      <c r="B591" t="s">
        <v>8</v>
      </c>
      <c r="C591" t="s">
        <v>9</v>
      </c>
      <c r="D591">
        <v>31000</v>
      </c>
      <c r="E591">
        <v>48379</v>
      </c>
      <c r="F591">
        <v>1</v>
      </c>
      <c r="G591">
        <v>0</v>
      </c>
      <c r="H591">
        <v>2435</v>
      </c>
      <c r="I591">
        <v>1133</v>
      </c>
      <c r="J591">
        <v>1058</v>
      </c>
    </row>
    <row r="592" spans="1:10" x14ac:dyDescent="0.3">
      <c r="A592" t="s">
        <v>17</v>
      </c>
      <c r="B592" t="s">
        <v>8</v>
      </c>
      <c r="C592" t="s">
        <v>9</v>
      </c>
      <c r="D592">
        <v>31000</v>
      </c>
      <c r="E592">
        <v>78290</v>
      </c>
      <c r="F592">
        <v>1</v>
      </c>
      <c r="G592">
        <v>0</v>
      </c>
      <c r="H592">
        <v>2435</v>
      </c>
      <c r="I592">
        <v>2029</v>
      </c>
      <c r="J592">
        <v>1958</v>
      </c>
    </row>
    <row r="593" spans="1:10" x14ac:dyDescent="0.3">
      <c r="A593" t="s">
        <v>17</v>
      </c>
      <c r="B593" t="s">
        <v>8</v>
      </c>
      <c r="C593" t="s">
        <v>9</v>
      </c>
      <c r="D593">
        <v>39000</v>
      </c>
      <c r="E593">
        <v>59231</v>
      </c>
      <c r="F593">
        <v>1</v>
      </c>
      <c r="G593">
        <v>0</v>
      </c>
      <c r="H593">
        <v>2435</v>
      </c>
      <c r="I593">
        <v>1652</v>
      </c>
      <c r="J593">
        <v>1592</v>
      </c>
    </row>
    <row r="594" spans="1:10" x14ac:dyDescent="0.3">
      <c r="A594" t="s">
        <v>17</v>
      </c>
      <c r="B594" t="s">
        <v>8</v>
      </c>
      <c r="C594" t="s">
        <v>9</v>
      </c>
      <c r="D594">
        <v>39000</v>
      </c>
      <c r="E594">
        <v>145094</v>
      </c>
      <c r="F594">
        <v>1</v>
      </c>
      <c r="G594">
        <v>0</v>
      </c>
      <c r="H594">
        <v>2435</v>
      </c>
      <c r="I594">
        <v>3855</v>
      </c>
      <c r="J594">
        <v>3784</v>
      </c>
    </row>
    <row r="595" spans="1:10" x14ac:dyDescent="0.3">
      <c r="A595" t="s">
        <v>17</v>
      </c>
      <c r="B595" t="s">
        <v>8</v>
      </c>
      <c r="C595" t="s">
        <v>9</v>
      </c>
      <c r="D595">
        <v>39000</v>
      </c>
      <c r="E595">
        <v>68832</v>
      </c>
      <c r="F595">
        <v>1</v>
      </c>
      <c r="G595">
        <v>0</v>
      </c>
      <c r="H595">
        <v>2435</v>
      </c>
      <c r="I595">
        <v>1868</v>
      </c>
      <c r="J595">
        <v>1797</v>
      </c>
    </row>
    <row r="596" spans="1:10" x14ac:dyDescent="0.3">
      <c r="A596" t="s">
        <v>17</v>
      </c>
      <c r="B596" t="s">
        <v>10</v>
      </c>
      <c r="C596" t="s">
        <v>9</v>
      </c>
      <c r="D596">
        <v>7000</v>
      </c>
      <c r="E596">
        <v>3221</v>
      </c>
      <c r="F596">
        <v>1</v>
      </c>
      <c r="G596">
        <v>0</v>
      </c>
      <c r="H596">
        <v>2433</v>
      </c>
      <c r="I596">
        <v>63</v>
      </c>
      <c r="J596">
        <v>0</v>
      </c>
    </row>
    <row r="597" spans="1:10" x14ac:dyDescent="0.3">
      <c r="A597" t="s">
        <v>17</v>
      </c>
      <c r="B597" t="s">
        <v>10</v>
      </c>
      <c r="C597" t="s">
        <v>9</v>
      </c>
      <c r="D597">
        <v>7000</v>
      </c>
      <c r="E597">
        <v>2794</v>
      </c>
      <c r="F597">
        <v>1</v>
      </c>
      <c r="G597">
        <v>0</v>
      </c>
      <c r="H597">
        <v>2433</v>
      </c>
      <c r="I597">
        <v>63</v>
      </c>
      <c r="J597">
        <v>0</v>
      </c>
    </row>
    <row r="598" spans="1:10" x14ac:dyDescent="0.3">
      <c r="A598" t="s">
        <v>17</v>
      </c>
      <c r="B598" t="s">
        <v>10</v>
      </c>
      <c r="C598" t="s">
        <v>9</v>
      </c>
      <c r="D598">
        <v>7000</v>
      </c>
      <c r="E598">
        <v>2561</v>
      </c>
      <c r="F598">
        <v>1</v>
      </c>
      <c r="G598">
        <v>0</v>
      </c>
      <c r="H598">
        <v>2433</v>
      </c>
      <c r="I598">
        <v>60</v>
      </c>
      <c r="J598">
        <v>0</v>
      </c>
    </row>
    <row r="599" spans="1:10" x14ac:dyDescent="0.3">
      <c r="A599" t="s">
        <v>17</v>
      </c>
      <c r="B599" t="s">
        <v>10</v>
      </c>
      <c r="C599" t="s">
        <v>9</v>
      </c>
      <c r="D599">
        <v>15000</v>
      </c>
      <c r="E599">
        <v>2680</v>
      </c>
      <c r="F599">
        <v>1</v>
      </c>
      <c r="G599">
        <v>0</v>
      </c>
      <c r="H599">
        <v>2433</v>
      </c>
      <c r="I599">
        <v>59</v>
      </c>
      <c r="J599">
        <v>0</v>
      </c>
    </row>
    <row r="600" spans="1:10" x14ac:dyDescent="0.3">
      <c r="A600" t="s">
        <v>17</v>
      </c>
      <c r="B600" t="s">
        <v>10</v>
      </c>
      <c r="C600" t="s">
        <v>9</v>
      </c>
      <c r="D600">
        <v>15000</v>
      </c>
      <c r="E600">
        <v>3591</v>
      </c>
      <c r="F600">
        <v>1</v>
      </c>
      <c r="G600">
        <v>0</v>
      </c>
      <c r="H600">
        <v>2433</v>
      </c>
      <c r="I600">
        <v>59</v>
      </c>
      <c r="J600">
        <v>0</v>
      </c>
    </row>
    <row r="601" spans="1:10" x14ac:dyDescent="0.3">
      <c r="A601" t="s">
        <v>17</v>
      </c>
      <c r="B601" t="s">
        <v>10</v>
      </c>
      <c r="C601" t="s">
        <v>9</v>
      </c>
      <c r="D601">
        <v>15000</v>
      </c>
      <c r="E601">
        <v>2744</v>
      </c>
      <c r="F601">
        <v>1</v>
      </c>
      <c r="G601">
        <v>0</v>
      </c>
      <c r="H601">
        <v>2433</v>
      </c>
      <c r="I601">
        <v>59</v>
      </c>
      <c r="J601">
        <v>0</v>
      </c>
    </row>
    <row r="602" spans="1:10" x14ac:dyDescent="0.3">
      <c r="A602" t="s">
        <v>17</v>
      </c>
      <c r="B602" t="s">
        <v>10</v>
      </c>
      <c r="C602" t="s">
        <v>9</v>
      </c>
      <c r="D602">
        <v>23000</v>
      </c>
      <c r="E602">
        <v>2801</v>
      </c>
      <c r="F602">
        <v>1</v>
      </c>
      <c r="G602">
        <v>0</v>
      </c>
      <c r="H602">
        <v>2433</v>
      </c>
      <c r="I602">
        <v>64</v>
      </c>
      <c r="J602">
        <v>0</v>
      </c>
    </row>
    <row r="603" spans="1:10" x14ac:dyDescent="0.3">
      <c r="A603" t="s">
        <v>17</v>
      </c>
      <c r="B603" t="s">
        <v>10</v>
      </c>
      <c r="C603" t="s">
        <v>9</v>
      </c>
      <c r="D603">
        <v>23000</v>
      </c>
      <c r="E603">
        <v>2459</v>
      </c>
      <c r="F603">
        <v>1</v>
      </c>
      <c r="G603">
        <v>0</v>
      </c>
      <c r="H603">
        <v>2433</v>
      </c>
      <c r="I603">
        <v>63</v>
      </c>
      <c r="J603">
        <v>0</v>
      </c>
    </row>
    <row r="604" spans="1:10" x14ac:dyDescent="0.3">
      <c r="A604" t="s">
        <v>17</v>
      </c>
      <c r="B604" t="s">
        <v>10</v>
      </c>
      <c r="C604" t="s">
        <v>9</v>
      </c>
      <c r="D604">
        <v>23000</v>
      </c>
      <c r="E604">
        <v>3890</v>
      </c>
      <c r="F604">
        <v>1</v>
      </c>
      <c r="G604">
        <v>0</v>
      </c>
      <c r="H604">
        <v>2433</v>
      </c>
      <c r="I604">
        <v>60</v>
      </c>
      <c r="J604">
        <v>0</v>
      </c>
    </row>
    <row r="605" spans="1:10" x14ac:dyDescent="0.3">
      <c r="A605" t="s">
        <v>17</v>
      </c>
      <c r="B605" t="s">
        <v>10</v>
      </c>
      <c r="C605" t="s">
        <v>9</v>
      </c>
      <c r="D605">
        <v>31000</v>
      </c>
      <c r="E605">
        <v>2806</v>
      </c>
      <c r="F605">
        <v>1</v>
      </c>
      <c r="G605">
        <v>0</v>
      </c>
      <c r="H605">
        <v>2433</v>
      </c>
      <c r="I605">
        <v>63</v>
      </c>
      <c r="J605">
        <v>0</v>
      </c>
    </row>
    <row r="606" spans="1:10" x14ac:dyDescent="0.3">
      <c r="A606" t="s">
        <v>17</v>
      </c>
      <c r="B606" t="s">
        <v>10</v>
      </c>
      <c r="C606" t="s">
        <v>9</v>
      </c>
      <c r="D606">
        <v>31000</v>
      </c>
      <c r="E606">
        <v>2649</v>
      </c>
      <c r="F606">
        <v>1</v>
      </c>
      <c r="G606">
        <v>0</v>
      </c>
      <c r="H606">
        <v>2433</v>
      </c>
      <c r="I606">
        <v>64</v>
      </c>
      <c r="J606">
        <v>0</v>
      </c>
    </row>
    <row r="607" spans="1:10" x14ac:dyDescent="0.3">
      <c r="A607" t="s">
        <v>17</v>
      </c>
      <c r="B607" t="s">
        <v>10</v>
      </c>
      <c r="C607" t="s">
        <v>9</v>
      </c>
      <c r="D607">
        <v>31000</v>
      </c>
      <c r="E607">
        <v>3867</v>
      </c>
      <c r="F607">
        <v>1</v>
      </c>
      <c r="G607">
        <v>0</v>
      </c>
      <c r="H607">
        <v>2433</v>
      </c>
      <c r="I607">
        <v>60</v>
      </c>
      <c r="J607">
        <v>0</v>
      </c>
    </row>
    <row r="608" spans="1:10" x14ac:dyDescent="0.3">
      <c r="A608" t="s">
        <v>17</v>
      </c>
      <c r="B608" t="s">
        <v>10</v>
      </c>
      <c r="C608" t="s">
        <v>9</v>
      </c>
      <c r="D608">
        <v>39000</v>
      </c>
      <c r="E608">
        <v>4317</v>
      </c>
      <c r="F608">
        <v>1</v>
      </c>
      <c r="G608">
        <v>0</v>
      </c>
      <c r="H608">
        <v>2433</v>
      </c>
      <c r="I608">
        <v>63</v>
      </c>
      <c r="J608">
        <v>0</v>
      </c>
    </row>
    <row r="609" spans="1:24" x14ac:dyDescent="0.3">
      <c r="A609" t="s">
        <v>17</v>
      </c>
      <c r="B609" t="s">
        <v>10</v>
      </c>
      <c r="C609" t="s">
        <v>9</v>
      </c>
      <c r="D609">
        <v>39000</v>
      </c>
      <c r="E609">
        <v>3010</v>
      </c>
      <c r="F609">
        <v>1</v>
      </c>
      <c r="G609">
        <v>0</v>
      </c>
      <c r="H609">
        <v>2433</v>
      </c>
      <c r="I609">
        <v>64</v>
      </c>
      <c r="J609">
        <v>0</v>
      </c>
    </row>
    <row r="610" spans="1:24" x14ac:dyDescent="0.3">
      <c r="A610" t="s">
        <v>17</v>
      </c>
      <c r="B610" t="s">
        <v>10</v>
      </c>
      <c r="C610" t="s">
        <v>9</v>
      </c>
      <c r="D610">
        <v>39000</v>
      </c>
      <c r="E610">
        <v>2316</v>
      </c>
      <c r="F610">
        <v>1</v>
      </c>
      <c r="G610">
        <v>0</v>
      </c>
      <c r="H610">
        <v>2433</v>
      </c>
      <c r="I610">
        <v>60</v>
      </c>
      <c r="J610">
        <v>0</v>
      </c>
    </row>
    <row r="616" spans="1:24" x14ac:dyDescent="0.3">
      <c r="A616" t="s">
        <v>13</v>
      </c>
      <c r="B616" t="s">
        <v>27</v>
      </c>
      <c r="C616" t="s">
        <v>0</v>
      </c>
      <c r="D616" t="s">
        <v>1</v>
      </c>
      <c r="E616" t="s">
        <v>14</v>
      </c>
      <c r="F616" t="s">
        <v>2</v>
      </c>
      <c r="G616" t="s">
        <v>3</v>
      </c>
      <c r="H616" t="s">
        <v>4</v>
      </c>
      <c r="I616" t="s">
        <v>5</v>
      </c>
      <c r="J616" t="s">
        <v>6</v>
      </c>
      <c r="K616" t="s">
        <v>7</v>
      </c>
      <c r="L616" t="s">
        <v>26</v>
      </c>
      <c r="O616" t="s">
        <v>0</v>
      </c>
      <c r="P616" t="s">
        <v>1</v>
      </c>
      <c r="Q616" t="s">
        <v>14</v>
      </c>
      <c r="R616" t="s">
        <v>2</v>
      </c>
      <c r="S616" t="s">
        <v>3</v>
      </c>
      <c r="T616" t="s">
        <v>4</v>
      </c>
      <c r="U616" t="s">
        <v>5</v>
      </c>
      <c r="V616" t="s">
        <v>6</v>
      </c>
      <c r="W616" t="s">
        <v>7</v>
      </c>
      <c r="X616" t="s">
        <v>26</v>
      </c>
    </row>
    <row r="617" spans="1:24" x14ac:dyDescent="0.3">
      <c r="A617" t="s">
        <v>28</v>
      </c>
      <c r="B617" t="s">
        <v>29</v>
      </c>
      <c r="C617" t="s">
        <v>8</v>
      </c>
      <c r="D617" t="s">
        <v>30</v>
      </c>
      <c r="E617">
        <v>7000</v>
      </c>
      <c r="F617">
        <v>4288669</v>
      </c>
      <c r="G617">
        <v>26</v>
      </c>
      <c r="H617">
        <v>0</v>
      </c>
      <c r="I617">
        <v>138090</v>
      </c>
      <c r="J617">
        <v>131658</v>
      </c>
      <c r="K617">
        <v>115604</v>
      </c>
      <c r="L617">
        <f>I617+J617</f>
        <v>269748</v>
      </c>
      <c r="O617" t="str" cm="1">
        <f t="array" aca="1" ref="O617" ca="1">INDIRECT(ADDRESS((ROW()-617)*3 + 617, 3))</f>
        <v>deepseek-r1-250120</v>
      </c>
      <c r="P617" t="str">
        <f>D617</f>
        <v>split</v>
      </c>
      <c r="Q617" cm="1">
        <f t="array" aca="1" ref="Q617" ca="1">INDIRECT(ADDRESS((ROW()-617)*3 + 617, 5))</f>
        <v>7000</v>
      </c>
      <c r="R617">
        <f ca="1">AVERAGE(INDIRECT(ADDRESS((ROW()-617)*3 + 617, 6)), INDIRECT(ADDRESS((ROW()-617)*3 + 618, 6)), INDIRECT(ADDRESS((ROW()-617)*3 + 619, 6)), INDIRECT(ADDRESS((ROW()-617)*3 + 647, 6)), INDIRECT(ADDRESS((ROW()-617)*3 + 648, 6)), INDIRECT(ADDRESS((ROW()-617)*3 + 649, 6)))</f>
        <v>4478799.333333333</v>
      </c>
      <c r="S617">
        <f ca="1">AVERAGE(INDIRECT(ADDRESS((ROW()-617)*3 + 617, 7)), INDIRECT(ADDRESS((ROW()-617)*3 + 618, 7)), INDIRECT(ADDRESS((ROW()-617)*3 + 619, 7)), INDIRECT(ADDRESS((ROW()-617)*3 + 647, 7)), INDIRECT(ADDRESS((ROW()-617)*3 + 648, 7)), INDIRECT(ADDRESS((ROW()-617)*3 + 649, 7)))</f>
        <v>26</v>
      </c>
      <c r="T617">
        <f ca="1">AVERAGE(INDIRECT(ADDRESS((ROW()-617)*3 + 617, 8)), INDIRECT(ADDRESS((ROW()-617)*3 + 618, 8)), INDIRECT(ADDRESS((ROW()-617)*3 + 619, 8)), INDIRECT(ADDRESS((ROW()-617)*3 + 647, 8)), INDIRECT(ADDRESS((ROW()-617)*3 + 648, 8)), INDIRECT(ADDRESS((ROW()-617)*3 + 649, 8)))</f>
        <v>0</v>
      </c>
      <c r="U617">
        <f ca="1">AVERAGE(INDIRECT(ADDRESS((ROW()-617)*3 + 617, 9)), INDIRECT(ADDRESS((ROW()-617)*3 + 618, 9)), INDIRECT(ADDRESS((ROW()-617)*3 + 619, 9)), INDIRECT(ADDRESS((ROW()-617)*3 + 647, 9)), INDIRECT(ADDRESS((ROW()-617)*3 + 648, 9)), INDIRECT(ADDRESS((ROW()-617)*3 + 649, 9)))</f>
        <v>138092.5</v>
      </c>
      <c r="V617">
        <f ca="1">AVERAGE(INDIRECT(ADDRESS((ROW()-617)*3 + 617, 10)), INDIRECT(ADDRESS((ROW()-617)*3 + 618, 10)), INDIRECT(ADDRESS((ROW()-617)*3 + 619, 10)), INDIRECT(ADDRESS((ROW()-617)*3 + 647, 10)), INDIRECT(ADDRESS((ROW()-617)*3 + 648, 10)), INDIRECT(ADDRESS((ROW()-617)*3 + 649, 10)))</f>
        <v>136887</v>
      </c>
      <c r="W617">
        <f ca="1">AVERAGE(INDIRECT(ADDRESS((ROW()-617)*3 + 617, 11)), INDIRECT(ADDRESS((ROW()-617)*3 + 618, 11)), INDIRECT(ADDRESS((ROW()-617)*3 + 619, 11)), INDIRECT(ADDRESS((ROW()-617)*3 + 647, 11)), INDIRECT(ADDRESS((ROW()-617)*3 + 648, 11)), INDIRECT(ADDRESS((ROW()-617)*3 + 649, 11)))</f>
        <v>120574</v>
      </c>
      <c r="X617">
        <f ca="1">U617+V617</f>
        <v>274979.5</v>
      </c>
    </row>
    <row r="618" spans="1:24" x14ac:dyDescent="0.3">
      <c r="A618" t="s">
        <v>31</v>
      </c>
      <c r="B618" t="s">
        <v>29</v>
      </c>
      <c r="C618" t="s">
        <v>8</v>
      </c>
      <c r="D618" t="s">
        <v>30</v>
      </c>
      <c r="E618">
        <v>7000</v>
      </c>
      <c r="F618">
        <v>4647509</v>
      </c>
      <c r="G618">
        <v>26</v>
      </c>
      <c r="H618">
        <v>0</v>
      </c>
      <c r="I618">
        <v>137777</v>
      </c>
      <c r="J618">
        <v>140889</v>
      </c>
      <c r="K618">
        <v>122541</v>
      </c>
      <c r="L618">
        <f t="shared" ref="L618:L676" si="40">I618+J618</f>
        <v>278666</v>
      </c>
      <c r="O618" t="str" cm="1">
        <f t="array" aca="1" ref="O618" ca="1">INDIRECT(ADDRESS((ROW()-617)*3 + 617, 3))</f>
        <v>deepseek-r1-250120</v>
      </c>
      <c r="P618" t="str">
        <f t="shared" ref="P618:P626" si="41">D618</f>
        <v>split</v>
      </c>
      <c r="Q618" cm="1">
        <f t="array" aca="1" ref="Q618" ca="1">INDIRECT(ADDRESS((ROW()-617)*3 + 617, 5))</f>
        <v>15000</v>
      </c>
      <c r="R618">
        <f t="shared" ref="R618:R626" ca="1" si="42">AVERAGE(INDIRECT(ADDRESS((ROW()-617)*3 + 617, 6)), INDIRECT(ADDRESS((ROW()-617)*3 + 618, 6)), INDIRECT(ADDRESS((ROW()-617)*3 + 619, 6)), INDIRECT(ADDRESS((ROW()-617)*3 + 647, 6)), INDIRECT(ADDRESS((ROW()-617)*3 + 648, 6)), INDIRECT(ADDRESS((ROW()-617)*3 + 649, 6)))</f>
        <v>1957675</v>
      </c>
      <c r="S618">
        <f t="shared" ref="S618:S626" ca="1" si="43">AVERAGE(INDIRECT(ADDRESS((ROW()-617)*3 + 617, 7)), INDIRECT(ADDRESS((ROW()-617)*3 + 618, 7)), INDIRECT(ADDRESS((ROW()-617)*3 + 619, 7)), INDIRECT(ADDRESS((ROW()-617)*3 + 647, 7)), INDIRECT(ADDRESS((ROW()-617)*3 + 648, 7)), INDIRECT(ADDRESS((ROW()-617)*3 + 649, 7)))</f>
        <v>12</v>
      </c>
      <c r="T618">
        <f t="shared" ref="T618:T626" ca="1" si="44">AVERAGE(INDIRECT(ADDRESS((ROW()-617)*3 + 617, 8)), INDIRECT(ADDRESS((ROW()-617)*3 + 618, 8)), INDIRECT(ADDRESS((ROW()-617)*3 + 619, 8)), INDIRECT(ADDRESS((ROW()-617)*3 + 647, 8)), INDIRECT(ADDRESS((ROW()-617)*3 + 648, 8)), INDIRECT(ADDRESS((ROW()-617)*3 + 649, 8)))</f>
        <v>0</v>
      </c>
      <c r="U618">
        <f t="shared" ref="U618:U626" ca="1" si="45">AVERAGE(INDIRECT(ADDRESS((ROW()-617)*3 + 617, 9)), INDIRECT(ADDRESS((ROW()-617)*3 + 618, 9)), INDIRECT(ADDRESS((ROW()-617)*3 + 619, 9)), INDIRECT(ADDRESS((ROW()-617)*3 + 647, 9)), INDIRECT(ADDRESS((ROW()-617)*3 + 648, 9)), INDIRECT(ADDRESS((ROW()-617)*3 + 649, 9)))</f>
        <v>96412.333333333328</v>
      </c>
      <c r="V618">
        <f t="shared" ref="V618:V626" ca="1" si="46">AVERAGE(INDIRECT(ADDRESS((ROW()-617)*3 + 617, 10)), INDIRECT(ADDRESS((ROW()-617)*3 + 618, 10)), INDIRECT(ADDRESS((ROW()-617)*3 + 619, 10)), INDIRECT(ADDRESS((ROW()-617)*3 + 647, 10)), INDIRECT(ADDRESS((ROW()-617)*3 + 648, 10)), INDIRECT(ADDRESS((ROW()-617)*3 + 649, 10)))</f>
        <v>60295.166666666664</v>
      </c>
      <c r="W618">
        <f t="shared" ref="W618:W626" ca="1" si="47">AVERAGE(INDIRECT(ADDRESS((ROW()-617)*3 + 617, 11)), INDIRECT(ADDRESS((ROW()-617)*3 + 618, 11)), INDIRECT(ADDRESS((ROW()-617)*3 + 619, 11)), INDIRECT(ADDRESS((ROW()-617)*3 + 647, 11)), INDIRECT(ADDRESS((ROW()-617)*3 + 648, 11)), INDIRECT(ADDRESS((ROW()-617)*3 + 649, 11)))</f>
        <v>50229.666666666664</v>
      </c>
      <c r="X618">
        <f t="shared" ref="X618:X626" ca="1" si="48">U618+V618</f>
        <v>156707.5</v>
      </c>
    </row>
    <row r="619" spans="1:24" x14ac:dyDescent="0.3">
      <c r="A619" t="s">
        <v>32</v>
      </c>
      <c r="B619" t="s">
        <v>29</v>
      </c>
      <c r="C619" t="s">
        <v>8</v>
      </c>
      <c r="D619" t="s">
        <v>30</v>
      </c>
      <c r="E619">
        <v>7000</v>
      </c>
      <c r="F619">
        <v>4852514</v>
      </c>
      <c r="G619">
        <v>26</v>
      </c>
      <c r="H619">
        <v>0</v>
      </c>
      <c r="I619">
        <v>137724</v>
      </c>
      <c r="J619">
        <v>148218</v>
      </c>
      <c r="K619">
        <v>132847</v>
      </c>
      <c r="L619">
        <f t="shared" si="40"/>
        <v>285942</v>
      </c>
      <c r="O619" t="str" cm="1">
        <f t="array" aca="1" ref="O619" ca="1">INDIRECT(ADDRESS((ROW()-617)*3 + 617, 3))</f>
        <v>deepseek-r1-250120</v>
      </c>
      <c r="P619" t="str">
        <f t="shared" si="41"/>
        <v>split</v>
      </c>
      <c r="Q619" cm="1">
        <f t="array" aca="1" ref="Q619" ca="1">INDIRECT(ADDRESS((ROW()-617)*3 + 617, 5))</f>
        <v>23000</v>
      </c>
      <c r="R619">
        <f t="shared" ca="1" si="42"/>
        <v>1343823.5</v>
      </c>
      <c r="S619">
        <f t="shared" ca="1" si="43"/>
        <v>8</v>
      </c>
      <c r="T619">
        <f t="shared" ca="1" si="44"/>
        <v>0.16666666666666666</v>
      </c>
      <c r="U619">
        <f t="shared" ca="1" si="45"/>
        <v>84243</v>
      </c>
      <c r="V619">
        <f t="shared" ca="1" si="46"/>
        <v>41146</v>
      </c>
      <c r="W619">
        <f t="shared" ca="1" si="47"/>
        <v>33417</v>
      </c>
      <c r="X619">
        <f t="shared" ca="1" si="48"/>
        <v>125389</v>
      </c>
    </row>
    <row r="620" spans="1:24" x14ac:dyDescent="0.3">
      <c r="A620" t="s">
        <v>33</v>
      </c>
      <c r="B620" t="s">
        <v>29</v>
      </c>
      <c r="C620" t="s">
        <v>8</v>
      </c>
      <c r="D620" t="s">
        <v>30</v>
      </c>
      <c r="E620">
        <v>15000</v>
      </c>
      <c r="F620">
        <v>1728652</v>
      </c>
      <c r="G620">
        <v>12</v>
      </c>
      <c r="H620">
        <v>0</v>
      </c>
      <c r="I620">
        <v>96368</v>
      </c>
      <c r="J620">
        <v>52658</v>
      </c>
      <c r="K620">
        <v>42067</v>
      </c>
      <c r="L620">
        <f t="shared" si="40"/>
        <v>149026</v>
      </c>
      <c r="O620" t="str" cm="1">
        <f t="array" aca="1" ref="O620" ca="1">INDIRECT(ADDRESS((ROW()-617)*3 + 617, 3))</f>
        <v>deepseek-r1-250120</v>
      </c>
      <c r="P620" t="str">
        <f t="shared" si="41"/>
        <v>split</v>
      </c>
      <c r="Q620" cm="1">
        <f t="array" aca="1" ref="Q620" ca="1">INDIRECT(ADDRESS((ROW()-617)*3 + 617, 5))</f>
        <v>31000</v>
      </c>
      <c r="R620">
        <f t="shared" ca="1" si="42"/>
        <v>742384.33333333337</v>
      </c>
      <c r="S620">
        <f t="shared" ca="1" si="43"/>
        <v>6</v>
      </c>
      <c r="T620">
        <f t="shared" ca="1" si="44"/>
        <v>0</v>
      </c>
      <c r="U620">
        <f t="shared" ca="1" si="45"/>
        <v>78383.833333333328</v>
      </c>
      <c r="V620">
        <f t="shared" ca="1" si="46"/>
        <v>22430.666666666668</v>
      </c>
      <c r="W620">
        <f t="shared" ca="1" si="47"/>
        <v>17558</v>
      </c>
      <c r="X620">
        <f t="shared" ca="1" si="48"/>
        <v>100814.5</v>
      </c>
    </row>
    <row r="621" spans="1:24" x14ac:dyDescent="0.3">
      <c r="A621" t="s">
        <v>34</v>
      </c>
      <c r="B621" t="s">
        <v>29</v>
      </c>
      <c r="C621" t="s">
        <v>8</v>
      </c>
      <c r="D621" t="s">
        <v>30</v>
      </c>
      <c r="E621">
        <v>15000</v>
      </c>
      <c r="F621">
        <v>1968831</v>
      </c>
      <c r="G621">
        <v>12</v>
      </c>
      <c r="H621">
        <v>0</v>
      </c>
      <c r="I621">
        <v>96142</v>
      </c>
      <c r="J621">
        <v>60423</v>
      </c>
      <c r="K621">
        <v>50880</v>
      </c>
      <c r="L621">
        <f t="shared" si="40"/>
        <v>156565</v>
      </c>
      <c r="O621" t="str" cm="1">
        <f t="array" aca="1" ref="O621" ca="1">INDIRECT(ADDRESS((ROW()-617)*3 + 617, 3))</f>
        <v>deepseek-r1-250120</v>
      </c>
      <c r="P621" t="str">
        <f t="shared" si="41"/>
        <v>split</v>
      </c>
      <c r="Q621" cm="1">
        <f t="array" aca="1" ref="Q621" ca="1">INDIRECT(ADDRESS((ROW()-617)*3 + 617, 5))</f>
        <v>39000</v>
      </c>
      <c r="R621">
        <f t="shared" ca="1" si="42"/>
        <v>634325.5</v>
      </c>
      <c r="S621">
        <f t="shared" ca="1" si="43"/>
        <v>5</v>
      </c>
      <c r="T621">
        <f t="shared" ca="1" si="44"/>
        <v>0.16666666666666666</v>
      </c>
      <c r="U621">
        <f t="shared" ca="1" si="45"/>
        <v>75375</v>
      </c>
      <c r="V621">
        <f t="shared" ca="1" si="46"/>
        <v>19177.833333333332</v>
      </c>
      <c r="W621">
        <f t="shared" ca="1" si="47"/>
        <v>14798.166666666666</v>
      </c>
      <c r="X621">
        <f t="shared" ca="1" si="48"/>
        <v>94552.833333333328</v>
      </c>
    </row>
    <row r="622" spans="1:24" x14ac:dyDescent="0.3">
      <c r="A622" t="s">
        <v>35</v>
      </c>
      <c r="B622" t="s">
        <v>29</v>
      </c>
      <c r="C622" t="s">
        <v>8</v>
      </c>
      <c r="D622" t="s">
        <v>30</v>
      </c>
      <c r="E622">
        <v>15000</v>
      </c>
      <c r="F622">
        <v>2230587</v>
      </c>
      <c r="G622">
        <v>12</v>
      </c>
      <c r="H622">
        <v>0</v>
      </c>
      <c r="I622">
        <v>96186</v>
      </c>
      <c r="J622">
        <v>69779</v>
      </c>
      <c r="K622">
        <v>58170</v>
      </c>
      <c r="L622">
        <f t="shared" si="40"/>
        <v>165965</v>
      </c>
      <c r="O622" t="str" cm="1">
        <f t="array" aca="1" ref="O622" ca="1">INDIRECT(ADDRESS((ROW()-617)*3 + 617, 3))</f>
        <v>deepseek-v3-241226</v>
      </c>
      <c r="P622" t="str">
        <f t="shared" si="41"/>
        <v>split</v>
      </c>
      <c r="Q622" cm="1">
        <f t="array" aca="1" ref="Q622" ca="1">INDIRECT(ADDRESS((ROW()-617)*3 + 617, 5))</f>
        <v>7000</v>
      </c>
      <c r="R622">
        <f t="shared" ca="1" si="42"/>
        <v>621149.33333333337</v>
      </c>
      <c r="S622">
        <f t="shared" ca="1" si="43"/>
        <v>26</v>
      </c>
      <c r="T622">
        <f t="shared" ca="1" si="44"/>
        <v>0</v>
      </c>
      <c r="U622">
        <f t="shared" ca="1" si="45"/>
        <v>137731.83333333334</v>
      </c>
      <c r="V622">
        <f t="shared" ca="1" si="46"/>
        <v>16694.333333333332</v>
      </c>
      <c r="W622">
        <f t="shared" ca="1" si="47"/>
        <v>0</v>
      </c>
      <c r="X622">
        <f t="shared" ca="1" si="48"/>
        <v>154426.16666666669</v>
      </c>
    </row>
    <row r="623" spans="1:24" x14ac:dyDescent="0.3">
      <c r="A623" t="s">
        <v>36</v>
      </c>
      <c r="B623" t="s">
        <v>29</v>
      </c>
      <c r="C623" t="s">
        <v>8</v>
      </c>
      <c r="D623" t="s">
        <v>30</v>
      </c>
      <c r="E623">
        <v>23000</v>
      </c>
      <c r="F623">
        <v>1205291</v>
      </c>
      <c r="G623">
        <v>8</v>
      </c>
      <c r="H623">
        <v>0</v>
      </c>
      <c r="I623">
        <v>84052</v>
      </c>
      <c r="J623">
        <v>36593</v>
      </c>
      <c r="K623">
        <v>30567</v>
      </c>
      <c r="L623">
        <f t="shared" si="40"/>
        <v>120645</v>
      </c>
      <c r="O623" t="str" cm="1">
        <f t="array" aca="1" ref="O623" ca="1">INDIRECT(ADDRESS((ROW()-617)*3 + 617, 3))</f>
        <v>deepseek-v3-241226</v>
      </c>
      <c r="P623" t="str">
        <f t="shared" si="41"/>
        <v>split</v>
      </c>
      <c r="Q623" cm="1">
        <f t="array" aca="1" ref="Q623" ca="1">INDIRECT(ADDRESS((ROW()-617)*3 + 617, 5))</f>
        <v>15000</v>
      </c>
      <c r="R623">
        <f t="shared" ca="1" si="42"/>
        <v>356309.66666666669</v>
      </c>
      <c r="S623">
        <f t="shared" ca="1" si="43"/>
        <v>12</v>
      </c>
      <c r="T623">
        <f t="shared" ca="1" si="44"/>
        <v>0</v>
      </c>
      <c r="U623">
        <f t="shared" ca="1" si="45"/>
        <v>96208</v>
      </c>
      <c r="V623">
        <f t="shared" ca="1" si="46"/>
        <v>9476.5</v>
      </c>
      <c r="W623">
        <f t="shared" ca="1" si="47"/>
        <v>0</v>
      </c>
      <c r="X623">
        <f t="shared" ca="1" si="48"/>
        <v>105684.5</v>
      </c>
    </row>
    <row r="624" spans="1:24" x14ac:dyDescent="0.3">
      <c r="A624" t="s">
        <v>37</v>
      </c>
      <c r="B624" t="s">
        <v>29</v>
      </c>
      <c r="C624" t="s">
        <v>8</v>
      </c>
      <c r="D624" t="s">
        <v>30</v>
      </c>
      <c r="E624">
        <v>23000</v>
      </c>
      <c r="F624">
        <v>1223581</v>
      </c>
      <c r="G624">
        <v>8</v>
      </c>
      <c r="H624">
        <v>0</v>
      </c>
      <c r="I624">
        <v>84048</v>
      </c>
      <c r="J624">
        <v>37756</v>
      </c>
      <c r="K624">
        <v>30209</v>
      </c>
      <c r="L624">
        <f t="shared" si="40"/>
        <v>121804</v>
      </c>
      <c r="O624" t="str" cm="1">
        <f t="array" aca="1" ref="O624" ca="1">INDIRECT(ADDRESS((ROW()-617)*3 + 617, 3))</f>
        <v>deepseek-v3-241226</v>
      </c>
      <c r="P624" t="str">
        <f t="shared" si="41"/>
        <v>split</v>
      </c>
      <c r="Q624" cm="1">
        <f t="array" aca="1" ref="Q624" ca="1">INDIRECT(ADDRESS((ROW()-617)*3 + 617, 5))</f>
        <v>23000</v>
      </c>
      <c r="R624">
        <f t="shared" ca="1" si="42"/>
        <v>329754.83333333331</v>
      </c>
      <c r="S624">
        <f t="shared" ca="1" si="43"/>
        <v>8</v>
      </c>
      <c r="T624">
        <f t="shared" ca="1" si="44"/>
        <v>0</v>
      </c>
      <c r="U624">
        <f t="shared" ca="1" si="45"/>
        <v>84204.5</v>
      </c>
      <c r="V624">
        <f t="shared" ca="1" si="46"/>
        <v>8828</v>
      </c>
      <c r="W624">
        <f t="shared" ca="1" si="47"/>
        <v>0</v>
      </c>
      <c r="X624">
        <f t="shared" ca="1" si="48"/>
        <v>93032.5</v>
      </c>
    </row>
    <row r="625" spans="1:24" x14ac:dyDescent="0.3">
      <c r="A625" t="s">
        <v>38</v>
      </c>
      <c r="B625" t="s">
        <v>29</v>
      </c>
      <c r="C625" t="s">
        <v>8</v>
      </c>
      <c r="D625" t="s">
        <v>30</v>
      </c>
      <c r="E625">
        <v>23000</v>
      </c>
      <c r="F625">
        <v>1469836</v>
      </c>
      <c r="G625">
        <v>8</v>
      </c>
      <c r="H625">
        <v>0</v>
      </c>
      <c r="I625">
        <v>84076</v>
      </c>
      <c r="J625">
        <v>45400</v>
      </c>
      <c r="K625">
        <v>33233</v>
      </c>
      <c r="L625">
        <f t="shared" si="40"/>
        <v>129476</v>
      </c>
      <c r="O625" t="str" cm="1">
        <f t="array" aca="1" ref="O625" ca="1">INDIRECT(ADDRESS((ROW()-617)*3 + 617, 3))</f>
        <v>deepseek-v3-241226</v>
      </c>
      <c r="P625" t="str">
        <f t="shared" si="41"/>
        <v>split</v>
      </c>
      <c r="Q625" cm="1">
        <f t="array" aca="1" ref="Q625" ca="1">INDIRECT(ADDRESS((ROW()-617)*3 + 617, 5))</f>
        <v>31000</v>
      </c>
      <c r="R625">
        <f t="shared" ca="1" si="42"/>
        <v>295762.33333333331</v>
      </c>
      <c r="S625">
        <f t="shared" ca="1" si="43"/>
        <v>6</v>
      </c>
      <c r="T625">
        <f t="shared" ca="1" si="44"/>
        <v>0</v>
      </c>
      <c r="U625">
        <f t="shared" ca="1" si="45"/>
        <v>78309.666666666672</v>
      </c>
      <c r="V625">
        <f t="shared" ca="1" si="46"/>
        <v>7849.666666666667</v>
      </c>
      <c r="W625">
        <f t="shared" ca="1" si="47"/>
        <v>0</v>
      </c>
      <c r="X625">
        <f t="shared" ca="1" si="48"/>
        <v>86159.333333333343</v>
      </c>
    </row>
    <row r="626" spans="1:24" x14ac:dyDescent="0.3">
      <c r="A626" t="s">
        <v>39</v>
      </c>
      <c r="B626" t="s">
        <v>29</v>
      </c>
      <c r="C626" t="s">
        <v>8</v>
      </c>
      <c r="D626" t="s">
        <v>30</v>
      </c>
      <c r="E626">
        <v>31000</v>
      </c>
      <c r="F626">
        <v>643422</v>
      </c>
      <c r="G626">
        <v>6</v>
      </c>
      <c r="H626">
        <v>0</v>
      </c>
      <c r="I626">
        <v>78208</v>
      </c>
      <c r="J626">
        <v>19147</v>
      </c>
      <c r="K626">
        <v>14689</v>
      </c>
      <c r="L626">
        <f t="shared" si="40"/>
        <v>97355</v>
      </c>
      <c r="O626" t="str" cm="1">
        <f t="array" aca="1" ref="O626" ca="1">INDIRECT(ADDRESS((ROW()-617)*3 + 617, 3))</f>
        <v>deepseek-v3-241226</v>
      </c>
      <c r="P626" t="str">
        <f t="shared" si="41"/>
        <v>split</v>
      </c>
      <c r="Q626" cm="1">
        <f t="array" aca="1" ref="Q626" ca="1">INDIRECT(ADDRESS((ROW()-617)*3 + 617, 5))</f>
        <v>39000</v>
      </c>
      <c r="R626">
        <f t="shared" ca="1" si="42"/>
        <v>252429.66666666666</v>
      </c>
      <c r="S626">
        <f t="shared" ca="1" si="43"/>
        <v>5</v>
      </c>
      <c r="T626">
        <f t="shared" ca="1" si="44"/>
        <v>0.16666666666666666</v>
      </c>
      <c r="U626">
        <f t="shared" ca="1" si="45"/>
        <v>75320.833333333328</v>
      </c>
      <c r="V626">
        <f t="shared" ca="1" si="46"/>
        <v>6608.833333333333</v>
      </c>
      <c r="W626">
        <f t="shared" ca="1" si="47"/>
        <v>0</v>
      </c>
      <c r="X626">
        <f t="shared" ca="1" si="48"/>
        <v>81929.666666666657</v>
      </c>
    </row>
    <row r="627" spans="1:24" x14ac:dyDescent="0.3">
      <c r="A627" t="s">
        <v>40</v>
      </c>
      <c r="B627" t="s">
        <v>29</v>
      </c>
      <c r="C627" t="s">
        <v>8</v>
      </c>
      <c r="D627" t="s">
        <v>30</v>
      </c>
      <c r="E627">
        <v>31000</v>
      </c>
      <c r="F627">
        <v>836726</v>
      </c>
      <c r="G627">
        <v>6</v>
      </c>
      <c r="H627">
        <v>0</v>
      </c>
      <c r="I627">
        <v>78223</v>
      </c>
      <c r="J627">
        <v>25270</v>
      </c>
      <c r="K627">
        <v>20539</v>
      </c>
      <c r="L627">
        <f t="shared" si="40"/>
        <v>103493</v>
      </c>
    </row>
    <row r="628" spans="1:24" x14ac:dyDescent="0.3">
      <c r="A628" t="s">
        <v>41</v>
      </c>
      <c r="B628" t="s">
        <v>29</v>
      </c>
      <c r="C628" t="s">
        <v>8</v>
      </c>
      <c r="D628" t="s">
        <v>30</v>
      </c>
      <c r="E628">
        <v>31000</v>
      </c>
      <c r="F628">
        <v>987848</v>
      </c>
      <c r="G628">
        <v>6</v>
      </c>
      <c r="H628">
        <v>0</v>
      </c>
      <c r="I628">
        <v>78172</v>
      </c>
      <c r="J628">
        <v>30090</v>
      </c>
      <c r="K628">
        <v>24363</v>
      </c>
      <c r="L628">
        <f t="shared" si="40"/>
        <v>108262</v>
      </c>
    </row>
    <row r="629" spans="1:24" x14ac:dyDescent="0.3">
      <c r="A629" t="s">
        <v>42</v>
      </c>
      <c r="B629" t="s">
        <v>29</v>
      </c>
      <c r="C629" t="s">
        <v>8</v>
      </c>
      <c r="D629" t="s">
        <v>30</v>
      </c>
      <c r="E629">
        <v>39000</v>
      </c>
      <c r="F629">
        <v>608955</v>
      </c>
      <c r="G629">
        <v>5</v>
      </c>
      <c r="H629">
        <v>0</v>
      </c>
      <c r="I629">
        <v>75147</v>
      </c>
      <c r="J629">
        <v>18524</v>
      </c>
      <c r="K629">
        <v>13809</v>
      </c>
      <c r="L629">
        <f t="shared" si="40"/>
        <v>93671</v>
      </c>
    </row>
    <row r="630" spans="1:24" x14ac:dyDescent="0.3">
      <c r="A630" t="s">
        <v>43</v>
      </c>
      <c r="B630" t="s">
        <v>29</v>
      </c>
      <c r="C630" t="s">
        <v>8</v>
      </c>
      <c r="D630" t="s">
        <v>30</v>
      </c>
      <c r="E630">
        <v>39000</v>
      </c>
      <c r="F630">
        <v>708214</v>
      </c>
      <c r="G630">
        <v>5</v>
      </c>
      <c r="H630">
        <v>0</v>
      </c>
      <c r="I630">
        <v>75143</v>
      </c>
      <c r="J630">
        <v>21484</v>
      </c>
      <c r="K630">
        <v>17267</v>
      </c>
      <c r="L630">
        <f t="shared" si="40"/>
        <v>96627</v>
      </c>
    </row>
    <row r="631" spans="1:24" x14ac:dyDescent="0.3">
      <c r="A631" t="s">
        <v>44</v>
      </c>
      <c r="B631" t="s">
        <v>29</v>
      </c>
      <c r="C631" t="s">
        <v>8</v>
      </c>
      <c r="D631" t="s">
        <v>30</v>
      </c>
      <c r="E631">
        <v>39000</v>
      </c>
      <c r="F631">
        <v>760093</v>
      </c>
      <c r="G631">
        <v>5</v>
      </c>
      <c r="H631">
        <v>0</v>
      </c>
      <c r="I631">
        <v>75156</v>
      </c>
      <c r="J631">
        <v>22972</v>
      </c>
      <c r="K631">
        <v>17248</v>
      </c>
      <c r="L631">
        <f t="shared" si="40"/>
        <v>98128</v>
      </c>
    </row>
    <row r="632" spans="1:24" x14ac:dyDescent="0.3">
      <c r="A632" t="s">
        <v>45</v>
      </c>
      <c r="B632" t="s">
        <v>29</v>
      </c>
      <c r="C632" t="s">
        <v>10</v>
      </c>
      <c r="D632" t="s">
        <v>30</v>
      </c>
      <c r="E632">
        <v>7000</v>
      </c>
      <c r="F632">
        <v>610692</v>
      </c>
      <c r="G632">
        <v>26</v>
      </c>
      <c r="H632">
        <v>0</v>
      </c>
      <c r="I632">
        <v>137565</v>
      </c>
      <c r="J632">
        <v>16499</v>
      </c>
      <c r="K632">
        <v>0</v>
      </c>
      <c r="L632">
        <f t="shared" si="40"/>
        <v>154064</v>
      </c>
    </row>
    <row r="633" spans="1:24" x14ac:dyDescent="0.3">
      <c r="A633" t="s">
        <v>46</v>
      </c>
      <c r="B633" t="s">
        <v>29</v>
      </c>
      <c r="C633" t="s">
        <v>10</v>
      </c>
      <c r="D633" t="s">
        <v>30</v>
      </c>
      <c r="E633">
        <v>7000</v>
      </c>
      <c r="F633">
        <v>627131</v>
      </c>
      <c r="G633">
        <v>26</v>
      </c>
      <c r="H633">
        <v>0</v>
      </c>
      <c r="I633">
        <v>137521</v>
      </c>
      <c r="J633">
        <v>17490</v>
      </c>
      <c r="K633">
        <v>0</v>
      </c>
      <c r="L633">
        <f t="shared" si="40"/>
        <v>155011</v>
      </c>
    </row>
    <row r="634" spans="1:24" x14ac:dyDescent="0.3">
      <c r="A634" t="s">
        <v>47</v>
      </c>
      <c r="B634" t="s">
        <v>29</v>
      </c>
      <c r="C634" t="s">
        <v>10</v>
      </c>
      <c r="D634" t="s">
        <v>30</v>
      </c>
      <c r="E634">
        <v>7000</v>
      </c>
      <c r="F634">
        <v>678842</v>
      </c>
      <c r="G634">
        <v>26</v>
      </c>
      <c r="H634">
        <v>0</v>
      </c>
      <c r="I634">
        <v>137523</v>
      </c>
      <c r="J634">
        <v>17888</v>
      </c>
      <c r="K634">
        <v>0</v>
      </c>
      <c r="L634">
        <f t="shared" si="40"/>
        <v>155411</v>
      </c>
    </row>
    <row r="635" spans="1:24" x14ac:dyDescent="0.3">
      <c r="A635" t="s">
        <v>48</v>
      </c>
      <c r="B635" t="s">
        <v>29</v>
      </c>
      <c r="C635" t="s">
        <v>10</v>
      </c>
      <c r="D635" t="s">
        <v>30</v>
      </c>
      <c r="E635">
        <v>15000</v>
      </c>
      <c r="F635">
        <v>365521</v>
      </c>
      <c r="G635">
        <v>12</v>
      </c>
      <c r="H635">
        <v>0</v>
      </c>
      <c r="I635">
        <v>96022</v>
      </c>
      <c r="J635">
        <v>9450</v>
      </c>
      <c r="K635">
        <v>0</v>
      </c>
      <c r="L635">
        <f t="shared" si="40"/>
        <v>105472</v>
      </c>
    </row>
    <row r="636" spans="1:24" x14ac:dyDescent="0.3">
      <c r="A636" t="s">
        <v>49</v>
      </c>
      <c r="B636" t="s">
        <v>29</v>
      </c>
      <c r="C636" t="s">
        <v>10</v>
      </c>
      <c r="D636" t="s">
        <v>30</v>
      </c>
      <c r="E636">
        <v>15000</v>
      </c>
      <c r="F636">
        <v>367571</v>
      </c>
      <c r="G636">
        <v>12</v>
      </c>
      <c r="H636">
        <v>0</v>
      </c>
      <c r="I636">
        <v>95961</v>
      </c>
      <c r="J636">
        <v>10219</v>
      </c>
      <c r="K636">
        <v>0</v>
      </c>
      <c r="L636">
        <f t="shared" si="40"/>
        <v>106180</v>
      </c>
    </row>
    <row r="637" spans="1:24" x14ac:dyDescent="0.3">
      <c r="A637" t="s">
        <v>50</v>
      </c>
      <c r="B637" t="s">
        <v>29</v>
      </c>
      <c r="C637" t="s">
        <v>10</v>
      </c>
      <c r="D637" t="s">
        <v>30</v>
      </c>
      <c r="E637">
        <v>15000</v>
      </c>
      <c r="F637">
        <v>391032</v>
      </c>
      <c r="G637">
        <v>12</v>
      </c>
      <c r="H637">
        <v>0</v>
      </c>
      <c r="I637">
        <v>96011</v>
      </c>
      <c r="J637">
        <v>10323</v>
      </c>
      <c r="K637">
        <v>0</v>
      </c>
      <c r="L637">
        <f t="shared" si="40"/>
        <v>106334</v>
      </c>
    </row>
    <row r="638" spans="1:24" x14ac:dyDescent="0.3">
      <c r="A638" t="s">
        <v>51</v>
      </c>
      <c r="B638" t="s">
        <v>29</v>
      </c>
      <c r="C638" t="s">
        <v>10</v>
      </c>
      <c r="D638" t="s">
        <v>30</v>
      </c>
      <c r="E638">
        <v>23000</v>
      </c>
      <c r="F638">
        <v>229843</v>
      </c>
      <c r="G638">
        <v>8</v>
      </c>
      <c r="H638">
        <v>0</v>
      </c>
      <c r="I638">
        <v>83994</v>
      </c>
      <c r="J638">
        <v>6134</v>
      </c>
      <c r="K638">
        <v>0</v>
      </c>
      <c r="L638">
        <f t="shared" si="40"/>
        <v>90128</v>
      </c>
    </row>
    <row r="639" spans="1:24" x14ac:dyDescent="0.3">
      <c r="A639" t="s">
        <v>52</v>
      </c>
      <c r="B639" t="s">
        <v>29</v>
      </c>
      <c r="C639" t="s">
        <v>10</v>
      </c>
      <c r="D639" t="s">
        <v>30</v>
      </c>
      <c r="E639">
        <v>23000</v>
      </c>
      <c r="F639">
        <v>377553</v>
      </c>
      <c r="G639">
        <v>8</v>
      </c>
      <c r="H639">
        <v>0</v>
      </c>
      <c r="I639">
        <v>83995</v>
      </c>
      <c r="J639">
        <v>9666</v>
      </c>
      <c r="K639">
        <v>0</v>
      </c>
      <c r="L639">
        <f t="shared" si="40"/>
        <v>93661</v>
      </c>
    </row>
    <row r="640" spans="1:24" x14ac:dyDescent="0.3">
      <c r="A640" t="s">
        <v>53</v>
      </c>
      <c r="B640" t="s">
        <v>29</v>
      </c>
      <c r="C640" t="s">
        <v>10</v>
      </c>
      <c r="D640" t="s">
        <v>30</v>
      </c>
      <c r="E640">
        <v>23000</v>
      </c>
      <c r="F640">
        <v>415711</v>
      </c>
      <c r="G640">
        <v>8</v>
      </c>
      <c r="H640">
        <v>0</v>
      </c>
      <c r="I640">
        <v>84066</v>
      </c>
      <c r="J640">
        <v>11162</v>
      </c>
      <c r="K640">
        <v>0</v>
      </c>
      <c r="L640">
        <f t="shared" si="40"/>
        <v>95228</v>
      </c>
    </row>
    <row r="641" spans="1:12" x14ac:dyDescent="0.3">
      <c r="A641" t="s">
        <v>54</v>
      </c>
      <c r="B641" t="s">
        <v>29</v>
      </c>
      <c r="C641" t="s">
        <v>10</v>
      </c>
      <c r="D641" t="s">
        <v>30</v>
      </c>
      <c r="E641">
        <v>31000</v>
      </c>
      <c r="F641">
        <v>293236</v>
      </c>
      <c r="G641">
        <v>6</v>
      </c>
      <c r="H641">
        <v>0</v>
      </c>
      <c r="I641">
        <v>78092</v>
      </c>
      <c r="J641">
        <v>8047</v>
      </c>
      <c r="K641">
        <v>0</v>
      </c>
      <c r="L641">
        <f t="shared" si="40"/>
        <v>86139</v>
      </c>
    </row>
    <row r="642" spans="1:12" x14ac:dyDescent="0.3">
      <c r="A642" t="s">
        <v>55</v>
      </c>
      <c r="B642" t="s">
        <v>29</v>
      </c>
      <c r="C642" t="s">
        <v>10</v>
      </c>
      <c r="D642" t="s">
        <v>30</v>
      </c>
      <c r="E642">
        <v>31000</v>
      </c>
      <c r="F642">
        <v>297320</v>
      </c>
      <c r="G642">
        <v>6</v>
      </c>
      <c r="H642">
        <v>0</v>
      </c>
      <c r="I642">
        <v>78118</v>
      </c>
      <c r="J642">
        <v>7911</v>
      </c>
      <c r="K642">
        <v>0</v>
      </c>
      <c r="L642">
        <f t="shared" si="40"/>
        <v>86029</v>
      </c>
    </row>
    <row r="643" spans="1:12" x14ac:dyDescent="0.3">
      <c r="A643" t="s">
        <v>56</v>
      </c>
      <c r="B643" t="s">
        <v>29</v>
      </c>
      <c r="C643" t="s">
        <v>10</v>
      </c>
      <c r="D643" t="s">
        <v>30</v>
      </c>
      <c r="E643">
        <v>31000</v>
      </c>
      <c r="F643">
        <v>370963</v>
      </c>
      <c r="G643">
        <v>6</v>
      </c>
      <c r="H643">
        <v>0</v>
      </c>
      <c r="I643">
        <v>78192</v>
      </c>
      <c r="J643">
        <v>9477</v>
      </c>
      <c r="K643">
        <v>0</v>
      </c>
      <c r="L643">
        <f t="shared" si="40"/>
        <v>87669</v>
      </c>
    </row>
    <row r="644" spans="1:12" x14ac:dyDescent="0.3">
      <c r="A644" t="s">
        <v>57</v>
      </c>
      <c r="B644" t="s">
        <v>29</v>
      </c>
      <c r="C644" t="s">
        <v>10</v>
      </c>
      <c r="D644" t="s">
        <v>30</v>
      </c>
      <c r="E644">
        <v>39000</v>
      </c>
      <c r="F644">
        <v>277661</v>
      </c>
      <c r="G644">
        <v>5</v>
      </c>
      <c r="H644">
        <v>0</v>
      </c>
      <c r="I644">
        <v>75092</v>
      </c>
      <c r="J644">
        <v>6939</v>
      </c>
      <c r="K644">
        <v>0</v>
      </c>
      <c r="L644">
        <f t="shared" si="40"/>
        <v>82031</v>
      </c>
    </row>
    <row r="645" spans="1:12" x14ac:dyDescent="0.3">
      <c r="A645" t="s">
        <v>58</v>
      </c>
      <c r="B645" t="s">
        <v>29</v>
      </c>
      <c r="C645" t="s">
        <v>10</v>
      </c>
      <c r="D645" t="s">
        <v>30</v>
      </c>
      <c r="E645">
        <v>39000</v>
      </c>
      <c r="F645">
        <v>279812</v>
      </c>
      <c r="G645">
        <v>5</v>
      </c>
      <c r="H645">
        <v>0</v>
      </c>
      <c r="I645">
        <v>75098</v>
      </c>
      <c r="J645">
        <v>7548</v>
      </c>
      <c r="K645">
        <v>0</v>
      </c>
      <c r="L645">
        <f t="shared" si="40"/>
        <v>82646</v>
      </c>
    </row>
    <row r="646" spans="1:12" x14ac:dyDescent="0.3">
      <c r="A646" t="s">
        <v>59</v>
      </c>
      <c r="B646" t="s">
        <v>29</v>
      </c>
      <c r="C646" t="s">
        <v>10</v>
      </c>
      <c r="D646" t="s">
        <v>30</v>
      </c>
      <c r="E646">
        <v>39000</v>
      </c>
      <c r="F646">
        <v>292063</v>
      </c>
      <c r="G646">
        <v>5</v>
      </c>
      <c r="H646">
        <v>0</v>
      </c>
      <c r="I646">
        <v>75106</v>
      </c>
      <c r="J646">
        <v>7811</v>
      </c>
      <c r="K646">
        <v>0</v>
      </c>
      <c r="L646">
        <f t="shared" si="40"/>
        <v>82917</v>
      </c>
    </row>
    <row r="647" spans="1:12" x14ac:dyDescent="0.3">
      <c r="A647" t="s">
        <v>60</v>
      </c>
      <c r="B647" t="s">
        <v>61</v>
      </c>
      <c r="C647" t="s">
        <v>8</v>
      </c>
      <c r="D647" t="s">
        <v>30</v>
      </c>
      <c r="E647">
        <v>7000</v>
      </c>
      <c r="F647">
        <v>4250860</v>
      </c>
      <c r="G647">
        <v>26</v>
      </c>
      <c r="H647">
        <v>0</v>
      </c>
      <c r="I647">
        <v>138235</v>
      </c>
      <c r="J647">
        <v>130228</v>
      </c>
      <c r="K647">
        <v>113685</v>
      </c>
      <c r="L647">
        <f t="shared" si="40"/>
        <v>268463</v>
      </c>
    </row>
    <row r="648" spans="1:12" x14ac:dyDescent="0.3">
      <c r="A648" t="s">
        <v>62</v>
      </c>
      <c r="B648" t="s">
        <v>61</v>
      </c>
      <c r="C648" t="s">
        <v>8</v>
      </c>
      <c r="D648" t="s">
        <v>30</v>
      </c>
      <c r="E648">
        <v>7000</v>
      </c>
      <c r="F648">
        <v>4317667</v>
      </c>
      <c r="G648">
        <v>26</v>
      </c>
      <c r="H648">
        <v>0</v>
      </c>
      <c r="I648">
        <v>138357</v>
      </c>
      <c r="J648">
        <v>131466</v>
      </c>
      <c r="K648">
        <v>115886</v>
      </c>
      <c r="L648">
        <f t="shared" si="40"/>
        <v>269823</v>
      </c>
    </row>
    <row r="649" spans="1:12" x14ac:dyDescent="0.3">
      <c r="A649" t="s">
        <v>63</v>
      </c>
      <c r="B649" t="s">
        <v>61</v>
      </c>
      <c r="C649" t="s">
        <v>8</v>
      </c>
      <c r="D649" t="s">
        <v>30</v>
      </c>
      <c r="E649">
        <v>7000</v>
      </c>
      <c r="F649">
        <v>4515577</v>
      </c>
      <c r="G649">
        <v>26</v>
      </c>
      <c r="H649">
        <v>0</v>
      </c>
      <c r="I649">
        <v>138372</v>
      </c>
      <c r="J649">
        <v>138863</v>
      </c>
      <c r="K649">
        <v>122881</v>
      </c>
      <c r="L649">
        <f t="shared" si="40"/>
        <v>277235</v>
      </c>
    </row>
    <row r="650" spans="1:12" x14ac:dyDescent="0.3">
      <c r="A650" t="s">
        <v>64</v>
      </c>
      <c r="B650" t="s">
        <v>61</v>
      </c>
      <c r="C650" t="s">
        <v>8</v>
      </c>
      <c r="D650" t="s">
        <v>30</v>
      </c>
      <c r="E650">
        <v>15000</v>
      </c>
      <c r="F650">
        <v>1775840</v>
      </c>
      <c r="G650">
        <v>12</v>
      </c>
      <c r="H650">
        <v>0</v>
      </c>
      <c r="I650">
        <v>96552</v>
      </c>
      <c r="J650">
        <v>55183</v>
      </c>
      <c r="K650">
        <v>45530</v>
      </c>
      <c r="L650">
        <f t="shared" si="40"/>
        <v>151735</v>
      </c>
    </row>
    <row r="651" spans="1:12" x14ac:dyDescent="0.3">
      <c r="A651" t="s">
        <v>65</v>
      </c>
      <c r="B651" t="s">
        <v>61</v>
      </c>
      <c r="C651" t="s">
        <v>8</v>
      </c>
      <c r="D651" t="s">
        <v>30</v>
      </c>
      <c r="E651">
        <v>15000</v>
      </c>
      <c r="F651">
        <v>1781391</v>
      </c>
      <c r="G651">
        <v>12</v>
      </c>
      <c r="H651">
        <v>0</v>
      </c>
      <c r="I651">
        <v>96640</v>
      </c>
      <c r="J651">
        <v>54840</v>
      </c>
      <c r="K651">
        <v>45498</v>
      </c>
      <c r="L651">
        <f t="shared" si="40"/>
        <v>151480</v>
      </c>
    </row>
    <row r="652" spans="1:12" x14ac:dyDescent="0.3">
      <c r="A652" t="s">
        <v>66</v>
      </c>
      <c r="B652" t="s">
        <v>61</v>
      </c>
      <c r="C652" t="s">
        <v>8</v>
      </c>
      <c r="D652" t="s">
        <v>30</v>
      </c>
      <c r="E652">
        <v>15000</v>
      </c>
      <c r="F652">
        <v>2260749</v>
      </c>
      <c r="G652">
        <v>12</v>
      </c>
      <c r="H652">
        <v>0</v>
      </c>
      <c r="I652">
        <v>96586</v>
      </c>
      <c r="J652">
        <v>68888</v>
      </c>
      <c r="K652">
        <v>59233</v>
      </c>
      <c r="L652">
        <f t="shared" si="40"/>
        <v>165474</v>
      </c>
    </row>
    <row r="653" spans="1:12" x14ac:dyDescent="0.3">
      <c r="A653" t="s">
        <v>67</v>
      </c>
      <c r="B653" t="s">
        <v>61</v>
      </c>
      <c r="C653" t="s">
        <v>8</v>
      </c>
      <c r="D653" t="s">
        <v>30</v>
      </c>
      <c r="E653">
        <v>23000</v>
      </c>
      <c r="F653">
        <v>1274905</v>
      </c>
      <c r="G653">
        <v>8</v>
      </c>
      <c r="H653">
        <v>0</v>
      </c>
      <c r="I653">
        <v>84415</v>
      </c>
      <c r="J653">
        <v>38619</v>
      </c>
      <c r="K653">
        <v>32262</v>
      </c>
      <c r="L653">
        <f t="shared" si="40"/>
        <v>123034</v>
      </c>
    </row>
    <row r="654" spans="1:12" x14ac:dyDescent="0.3">
      <c r="A654" t="s">
        <v>68</v>
      </c>
      <c r="B654" t="s">
        <v>61</v>
      </c>
      <c r="C654" t="s">
        <v>8</v>
      </c>
      <c r="D654" t="s">
        <v>30</v>
      </c>
      <c r="E654">
        <v>23000</v>
      </c>
      <c r="F654">
        <v>1436310</v>
      </c>
      <c r="G654">
        <v>8</v>
      </c>
      <c r="H654">
        <v>0</v>
      </c>
      <c r="I654">
        <v>84406</v>
      </c>
      <c r="J654">
        <v>44436</v>
      </c>
      <c r="K654">
        <v>37243</v>
      </c>
      <c r="L654">
        <f t="shared" si="40"/>
        <v>128842</v>
      </c>
    </row>
    <row r="655" spans="1:12" x14ac:dyDescent="0.3">
      <c r="A655" t="s">
        <v>69</v>
      </c>
      <c r="B655" t="s">
        <v>61</v>
      </c>
      <c r="C655" t="s">
        <v>8</v>
      </c>
      <c r="D655" t="s">
        <v>30</v>
      </c>
      <c r="E655">
        <v>23000</v>
      </c>
      <c r="F655">
        <v>1453018</v>
      </c>
      <c r="G655">
        <v>8</v>
      </c>
      <c r="H655">
        <v>1</v>
      </c>
      <c r="I655">
        <v>84461</v>
      </c>
      <c r="J655">
        <v>44072</v>
      </c>
      <c r="K655">
        <v>36988</v>
      </c>
      <c r="L655">
        <f t="shared" si="40"/>
        <v>128533</v>
      </c>
    </row>
    <row r="656" spans="1:12" x14ac:dyDescent="0.3">
      <c r="A656" t="s">
        <v>70</v>
      </c>
      <c r="B656" t="s">
        <v>61</v>
      </c>
      <c r="C656" t="s">
        <v>8</v>
      </c>
      <c r="D656" t="s">
        <v>30</v>
      </c>
      <c r="E656">
        <v>31000</v>
      </c>
      <c r="F656">
        <v>429511</v>
      </c>
      <c r="G656">
        <v>6</v>
      </c>
      <c r="H656">
        <v>0</v>
      </c>
      <c r="I656">
        <v>78566</v>
      </c>
      <c r="J656">
        <v>12810</v>
      </c>
      <c r="K656">
        <v>8419</v>
      </c>
      <c r="L656">
        <f t="shared" si="40"/>
        <v>91376</v>
      </c>
    </row>
    <row r="657" spans="1:12" x14ac:dyDescent="0.3">
      <c r="A657" t="s">
        <v>71</v>
      </c>
      <c r="B657" t="s">
        <v>61</v>
      </c>
      <c r="C657" t="s">
        <v>8</v>
      </c>
      <c r="D657" t="s">
        <v>30</v>
      </c>
      <c r="E657">
        <v>31000</v>
      </c>
      <c r="F657">
        <v>754780</v>
      </c>
      <c r="G657">
        <v>6</v>
      </c>
      <c r="H657">
        <v>0</v>
      </c>
      <c r="I657">
        <v>78577</v>
      </c>
      <c r="J657">
        <v>22885</v>
      </c>
      <c r="K657">
        <v>17980</v>
      </c>
      <c r="L657">
        <f t="shared" si="40"/>
        <v>101462</v>
      </c>
    </row>
    <row r="658" spans="1:12" x14ac:dyDescent="0.3">
      <c r="A658" t="s">
        <v>72</v>
      </c>
      <c r="B658" t="s">
        <v>61</v>
      </c>
      <c r="C658" t="s">
        <v>8</v>
      </c>
      <c r="D658" t="s">
        <v>30</v>
      </c>
      <c r="E658">
        <v>31000</v>
      </c>
      <c r="F658">
        <v>802019</v>
      </c>
      <c r="G658">
        <v>6</v>
      </c>
      <c r="H658">
        <v>0</v>
      </c>
      <c r="I658">
        <v>78557</v>
      </c>
      <c r="J658">
        <v>24382</v>
      </c>
      <c r="K658">
        <v>19358</v>
      </c>
      <c r="L658">
        <f t="shared" si="40"/>
        <v>102939</v>
      </c>
    </row>
    <row r="659" spans="1:12" x14ac:dyDescent="0.3">
      <c r="A659" t="s">
        <v>73</v>
      </c>
      <c r="B659" t="s">
        <v>61</v>
      </c>
      <c r="C659" t="s">
        <v>8</v>
      </c>
      <c r="D659" t="s">
        <v>30</v>
      </c>
      <c r="E659">
        <v>39000</v>
      </c>
      <c r="F659">
        <v>415309</v>
      </c>
      <c r="G659">
        <v>5</v>
      </c>
      <c r="H659">
        <v>0</v>
      </c>
      <c r="I659">
        <v>75631</v>
      </c>
      <c r="J659">
        <v>12603</v>
      </c>
      <c r="K659">
        <v>8526</v>
      </c>
      <c r="L659">
        <f t="shared" si="40"/>
        <v>88234</v>
      </c>
    </row>
    <row r="660" spans="1:12" x14ac:dyDescent="0.3">
      <c r="A660" t="s">
        <v>74</v>
      </c>
      <c r="B660" t="s">
        <v>61</v>
      </c>
      <c r="C660" t="s">
        <v>8</v>
      </c>
      <c r="D660" t="s">
        <v>30</v>
      </c>
      <c r="E660">
        <v>39000</v>
      </c>
      <c r="F660">
        <v>609059</v>
      </c>
      <c r="G660">
        <v>5</v>
      </c>
      <c r="H660">
        <v>1</v>
      </c>
      <c r="I660">
        <v>75581</v>
      </c>
      <c r="J660">
        <v>18267</v>
      </c>
      <c r="K660">
        <v>14604</v>
      </c>
      <c r="L660">
        <f t="shared" si="40"/>
        <v>93848</v>
      </c>
    </row>
    <row r="661" spans="1:12" x14ac:dyDescent="0.3">
      <c r="A661" t="s">
        <v>75</v>
      </c>
      <c r="B661" t="s">
        <v>61</v>
      </c>
      <c r="C661" t="s">
        <v>8</v>
      </c>
      <c r="D661" t="s">
        <v>30</v>
      </c>
      <c r="E661">
        <v>39000</v>
      </c>
      <c r="F661">
        <v>704323</v>
      </c>
      <c r="G661">
        <v>5</v>
      </c>
      <c r="H661">
        <v>0</v>
      </c>
      <c r="I661">
        <v>75592</v>
      </c>
      <c r="J661">
        <v>21217</v>
      </c>
      <c r="K661">
        <v>17335</v>
      </c>
      <c r="L661">
        <f t="shared" si="40"/>
        <v>96809</v>
      </c>
    </row>
    <row r="662" spans="1:12" x14ac:dyDescent="0.3">
      <c r="A662" t="s">
        <v>76</v>
      </c>
      <c r="B662" t="s">
        <v>61</v>
      </c>
      <c r="C662" t="s">
        <v>10</v>
      </c>
      <c r="D662" t="s">
        <v>30</v>
      </c>
      <c r="E662">
        <v>7000</v>
      </c>
      <c r="F662">
        <v>536250</v>
      </c>
      <c r="G662">
        <v>26</v>
      </c>
      <c r="H662">
        <v>0</v>
      </c>
      <c r="I662">
        <v>137782</v>
      </c>
      <c r="J662">
        <v>14410</v>
      </c>
      <c r="K662">
        <v>0</v>
      </c>
      <c r="L662">
        <f t="shared" si="40"/>
        <v>152192</v>
      </c>
    </row>
    <row r="663" spans="1:12" x14ac:dyDescent="0.3">
      <c r="A663" t="s">
        <v>77</v>
      </c>
      <c r="B663" t="s">
        <v>61</v>
      </c>
      <c r="C663" t="s">
        <v>10</v>
      </c>
      <c r="D663" t="s">
        <v>30</v>
      </c>
      <c r="E663">
        <v>7000</v>
      </c>
      <c r="F663">
        <v>588727</v>
      </c>
      <c r="G663">
        <v>26</v>
      </c>
      <c r="H663">
        <v>0</v>
      </c>
      <c r="I663">
        <v>138058</v>
      </c>
      <c r="J663">
        <v>15404</v>
      </c>
      <c r="K663">
        <v>0</v>
      </c>
      <c r="L663">
        <f t="shared" si="40"/>
        <v>153462</v>
      </c>
    </row>
    <row r="664" spans="1:12" x14ac:dyDescent="0.3">
      <c r="A664" t="s">
        <v>78</v>
      </c>
      <c r="B664" t="s">
        <v>61</v>
      </c>
      <c r="C664" t="s">
        <v>10</v>
      </c>
      <c r="D664" t="s">
        <v>30</v>
      </c>
      <c r="E664">
        <v>7000</v>
      </c>
      <c r="F664">
        <v>685254</v>
      </c>
      <c r="G664">
        <v>26</v>
      </c>
      <c r="H664">
        <v>0</v>
      </c>
      <c r="I664">
        <v>137942</v>
      </c>
      <c r="J664">
        <v>18475</v>
      </c>
      <c r="K664">
        <v>0</v>
      </c>
      <c r="L664">
        <f t="shared" si="40"/>
        <v>156417</v>
      </c>
    </row>
    <row r="665" spans="1:12" x14ac:dyDescent="0.3">
      <c r="A665" t="s">
        <v>79</v>
      </c>
      <c r="B665" t="s">
        <v>61</v>
      </c>
      <c r="C665" t="s">
        <v>10</v>
      </c>
      <c r="D665" t="s">
        <v>30</v>
      </c>
      <c r="E665">
        <v>15000</v>
      </c>
      <c r="F665">
        <v>332225</v>
      </c>
      <c r="G665">
        <v>12</v>
      </c>
      <c r="H665">
        <v>0</v>
      </c>
      <c r="I665">
        <v>96432</v>
      </c>
      <c r="J665">
        <v>8917</v>
      </c>
      <c r="K665">
        <v>0</v>
      </c>
      <c r="L665">
        <f t="shared" si="40"/>
        <v>105349</v>
      </c>
    </row>
    <row r="666" spans="1:12" x14ac:dyDescent="0.3">
      <c r="A666" t="s">
        <v>80</v>
      </c>
      <c r="B666" t="s">
        <v>61</v>
      </c>
      <c r="C666" t="s">
        <v>10</v>
      </c>
      <c r="D666" t="s">
        <v>30</v>
      </c>
      <c r="E666">
        <v>15000</v>
      </c>
      <c r="F666">
        <v>333618</v>
      </c>
      <c r="G666">
        <v>12</v>
      </c>
      <c r="H666">
        <v>0</v>
      </c>
      <c r="I666">
        <v>96413</v>
      </c>
      <c r="J666">
        <v>8943</v>
      </c>
      <c r="K666">
        <v>0</v>
      </c>
      <c r="L666">
        <f t="shared" si="40"/>
        <v>105356</v>
      </c>
    </row>
    <row r="667" spans="1:12" x14ac:dyDescent="0.3">
      <c r="A667" t="s">
        <v>81</v>
      </c>
      <c r="B667" t="s">
        <v>61</v>
      </c>
      <c r="C667" t="s">
        <v>10</v>
      </c>
      <c r="D667" t="s">
        <v>30</v>
      </c>
      <c r="E667">
        <v>15000</v>
      </c>
      <c r="F667">
        <v>347891</v>
      </c>
      <c r="G667">
        <v>12</v>
      </c>
      <c r="H667">
        <v>0</v>
      </c>
      <c r="I667">
        <v>96409</v>
      </c>
      <c r="J667">
        <v>9007</v>
      </c>
      <c r="K667">
        <v>0</v>
      </c>
      <c r="L667">
        <f t="shared" si="40"/>
        <v>105416</v>
      </c>
    </row>
    <row r="668" spans="1:12" x14ac:dyDescent="0.3">
      <c r="A668" t="s">
        <v>82</v>
      </c>
      <c r="B668" t="s">
        <v>61</v>
      </c>
      <c r="C668" t="s">
        <v>10</v>
      </c>
      <c r="D668" t="s">
        <v>30</v>
      </c>
      <c r="E668">
        <v>23000</v>
      </c>
      <c r="F668">
        <v>268277</v>
      </c>
      <c r="G668">
        <v>8</v>
      </c>
      <c r="H668">
        <v>0</v>
      </c>
      <c r="I668">
        <v>84412</v>
      </c>
      <c r="J668">
        <v>7436</v>
      </c>
      <c r="K668">
        <v>0</v>
      </c>
      <c r="L668">
        <f t="shared" si="40"/>
        <v>91848</v>
      </c>
    </row>
    <row r="669" spans="1:12" x14ac:dyDescent="0.3">
      <c r="A669" t="s">
        <v>83</v>
      </c>
      <c r="B669" t="s">
        <v>61</v>
      </c>
      <c r="C669" t="s">
        <v>10</v>
      </c>
      <c r="D669" t="s">
        <v>30</v>
      </c>
      <c r="E669">
        <v>23000</v>
      </c>
      <c r="F669">
        <v>330635</v>
      </c>
      <c r="G669">
        <v>8</v>
      </c>
      <c r="H669">
        <v>0</v>
      </c>
      <c r="I669">
        <v>84345</v>
      </c>
      <c r="J669">
        <v>9162</v>
      </c>
      <c r="K669">
        <v>0</v>
      </c>
      <c r="L669">
        <f t="shared" si="40"/>
        <v>93507</v>
      </c>
    </row>
    <row r="670" spans="1:12" x14ac:dyDescent="0.3">
      <c r="A670" t="s">
        <v>84</v>
      </c>
      <c r="B670" t="s">
        <v>61</v>
      </c>
      <c r="C670" t="s">
        <v>10</v>
      </c>
      <c r="D670" t="s">
        <v>30</v>
      </c>
      <c r="E670">
        <v>23000</v>
      </c>
      <c r="F670">
        <v>356510</v>
      </c>
      <c r="G670">
        <v>8</v>
      </c>
      <c r="H670">
        <v>0</v>
      </c>
      <c r="I670">
        <v>84415</v>
      </c>
      <c r="J670">
        <v>9408</v>
      </c>
      <c r="K670">
        <v>0</v>
      </c>
      <c r="L670">
        <f t="shared" si="40"/>
        <v>93823</v>
      </c>
    </row>
    <row r="671" spans="1:12" x14ac:dyDescent="0.3">
      <c r="A671" t="s">
        <v>85</v>
      </c>
      <c r="B671" t="s">
        <v>61</v>
      </c>
      <c r="C671" t="s">
        <v>10</v>
      </c>
      <c r="D671" t="s">
        <v>30</v>
      </c>
      <c r="E671">
        <v>31000</v>
      </c>
      <c r="F671">
        <v>174961</v>
      </c>
      <c r="G671">
        <v>6</v>
      </c>
      <c r="H671">
        <v>0</v>
      </c>
      <c r="I671">
        <v>78448</v>
      </c>
      <c r="J671">
        <v>4489</v>
      </c>
      <c r="K671">
        <v>0</v>
      </c>
      <c r="L671">
        <f t="shared" si="40"/>
        <v>82937</v>
      </c>
    </row>
    <row r="672" spans="1:12" x14ac:dyDescent="0.3">
      <c r="A672" t="s">
        <v>86</v>
      </c>
      <c r="B672" t="s">
        <v>61</v>
      </c>
      <c r="C672" t="s">
        <v>10</v>
      </c>
      <c r="D672" t="s">
        <v>30</v>
      </c>
      <c r="E672">
        <v>31000</v>
      </c>
      <c r="F672">
        <v>277259</v>
      </c>
      <c r="G672">
        <v>6</v>
      </c>
      <c r="H672">
        <v>0</v>
      </c>
      <c r="I672">
        <v>78470</v>
      </c>
      <c r="J672">
        <v>7510</v>
      </c>
      <c r="K672">
        <v>0</v>
      </c>
      <c r="L672">
        <f t="shared" si="40"/>
        <v>85980</v>
      </c>
    </row>
    <row r="673" spans="1:12" x14ac:dyDescent="0.3">
      <c r="A673" t="s">
        <v>87</v>
      </c>
      <c r="B673" t="s">
        <v>61</v>
      </c>
      <c r="C673" t="s">
        <v>10</v>
      </c>
      <c r="D673" t="s">
        <v>30</v>
      </c>
      <c r="E673">
        <v>31000</v>
      </c>
      <c r="F673">
        <v>360835</v>
      </c>
      <c r="G673">
        <v>6</v>
      </c>
      <c r="H673">
        <v>0</v>
      </c>
      <c r="I673">
        <v>78538</v>
      </c>
      <c r="J673">
        <v>9664</v>
      </c>
      <c r="K673">
        <v>0</v>
      </c>
      <c r="L673">
        <f t="shared" si="40"/>
        <v>88202</v>
      </c>
    </row>
    <row r="674" spans="1:12" x14ac:dyDescent="0.3">
      <c r="A674" t="s">
        <v>88</v>
      </c>
      <c r="B674" t="s">
        <v>61</v>
      </c>
      <c r="C674" t="s">
        <v>10</v>
      </c>
      <c r="D674" t="s">
        <v>30</v>
      </c>
      <c r="E674">
        <v>39000</v>
      </c>
      <c r="F674">
        <v>176067</v>
      </c>
      <c r="G674">
        <v>5</v>
      </c>
      <c r="H674">
        <v>0</v>
      </c>
      <c r="I674">
        <v>75519</v>
      </c>
      <c r="J674">
        <v>4339</v>
      </c>
      <c r="K674">
        <v>0</v>
      </c>
      <c r="L674">
        <f t="shared" si="40"/>
        <v>79858</v>
      </c>
    </row>
    <row r="675" spans="1:12" x14ac:dyDescent="0.3">
      <c r="A675" t="s">
        <v>89</v>
      </c>
      <c r="B675" t="s">
        <v>61</v>
      </c>
      <c r="C675" t="s">
        <v>10</v>
      </c>
      <c r="D675" t="s">
        <v>30</v>
      </c>
      <c r="E675">
        <v>39000</v>
      </c>
      <c r="F675">
        <v>186892</v>
      </c>
      <c r="G675">
        <v>5</v>
      </c>
      <c r="H675">
        <v>0</v>
      </c>
      <c r="I675">
        <v>75568</v>
      </c>
      <c r="J675">
        <v>4872</v>
      </c>
      <c r="K675">
        <v>0</v>
      </c>
      <c r="L675">
        <f t="shared" si="40"/>
        <v>80440</v>
      </c>
    </row>
    <row r="676" spans="1:12" x14ac:dyDescent="0.3">
      <c r="A676" t="s">
        <v>90</v>
      </c>
      <c r="B676" t="s">
        <v>61</v>
      </c>
      <c r="C676" t="s">
        <v>10</v>
      </c>
      <c r="D676" t="s">
        <v>30</v>
      </c>
      <c r="E676">
        <v>39000</v>
      </c>
      <c r="F676">
        <v>302083</v>
      </c>
      <c r="G676">
        <v>5</v>
      </c>
      <c r="H676">
        <v>1</v>
      </c>
      <c r="I676">
        <v>75542</v>
      </c>
      <c r="J676">
        <v>8144</v>
      </c>
      <c r="K676">
        <v>0</v>
      </c>
      <c r="L676">
        <f t="shared" si="40"/>
        <v>83686</v>
      </c>
    </row>
  </sheetData>
  <sortState xmlns:xlrd2="http://schemas.microsoft.com/office/spreadsheetml/2017/richdata2" ref="A311:J400">
    <sortCondition ref="A311:A400"/>
    <sortCondition ref="B311:B400"/>
    <sortCondition ref="D311:D400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陈 达佳</cp:lastModifiedBy>
  <dcterms:created xsi:type="dcterms:W3CDTF">2025-03-13T18:31:50Z</dcterms:created>
  <dcterms:modified xsi:type="dcterms:W3CDTF">2025-03-22T19:18:58Z</dcterms:modified>
</cp:coreProperties>
</file>