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MCKJAM\Downloads\"/>
    </mc:Choice>
  </mc:AlternateContent>
  <xr:revisionPtr revIDLastSave="0" documentId="13_ncr:1_{2C8806D2-B857-4C90-ADE9-7DE0F674AAB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2" l="1"/>
  <c r="D12" i="2"/>
  <c r="E12" i="2"/>
  <c r="C11" i="2"/>
  <c r="D11" i="2"/>
  <c r="E11" i="2"/>
  <c r="C7" i="1"/>
  <c r="C6" i="1"/>
  <c r="C5" i="1"/>
  <c r="C8" i="1" s="1"/>
</calcChain>
</file>

<file path=xl/sharedStrings.xml><?xml version="1.0" encoding="utf-8"?>
<sst xmlns="http://schemas.openxmlformats.org/spreadsheetml/2006/main" count="28" uniqueCount="28">
  <si>
    <t>Ticker</t>
  </si>
  <si>
    <t>Price</t>
  </si>
  <si>
    <t>S/O</t>
  </si>
  <si>
    <t>Mkt Cap.</t>
  </si>
  <si>
    <t>Cash</t>
  </si>
  <si>
    <t>Debt</t>
  </si>
  <si>
    <t>EV</t>
  </si>
  <si>
    <t>MLI</t>
  </si>
  <si>
    <t>In Thousands</t>
  </si>
  <si>
    <t>Net Sales</t>
  </si>
  <si>
    <t>COGS</t>
  </si>
  <si>
    <t>D&amp;A</t>
  </si>
  <si>
    <t>SG&amp;A</t>
  </si>
  <si>
    <t>Gain On Sale Of Business</t>
  </si>
  <si>
    <t>Gain On Sale Of Assets</t>
  </si>
  <si>
    <t>Impairment Charges</t>
  </si>
  <si>
    <t>Gain On Insurance Settlement</t>
  </si>
  <si>
    <t>Total Expenses</t>
  </si>
  <si>
    <t>Operating Income</t>
  </si>
  <si>
    <t>Interest Income</t>
  </si>
  <si>
    <t>Interest Expsense</t>
  </si>
  <si>
    <t>Realized &amp; Unrealized On STI</t>
  </si>
  <si>
    <t>2025E</t>
  </si>
  <si>
    <t>2026E</t>
  </si>
  <si>
    <t>2027E</t>
  </si>
  <si>
    <t>Gain on Extinguishment</t>
  </si>
  <si>
    <t>Environmental Expense</t>
  </si>
  <si>
    <t>Pension Plan Termination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</si>
</sst>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ptos Serif"/>
      <family val="1"/>
    </font>
    <font>
      <b/>
      <sz val="11"/>
      <color theme="1"/>
      <name val="Aptos Serif"/>
      <family val="1"/>
    </font>
    <font>
      <b/>
      <u/>
      <sz val="11"/>
      <color theme="1"/>
      <name val="Aptos Serif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0" fontId="1" fillId="0" borderId="0" xfId="0" applyNumberFormat="1" applyFont="1"/>
    <xf numFmtId="10" fontId="1" fillId="0" borderId="0" xfId="0" applyNumberFormat="1" applyFont="1" applyAlignment="1">
      <alignment horizontal="right"/>
    </xf>
    <xf numFmtId="2" fontId="1" fillId="0" borderId="0" xfId="0" applyNumberFormat="1" applyFont="1"/>
    <xf numFmtId="3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8"/>
  <sheetViews>
    <sheetView showGridLines="0" workbookViewId="0">
      <selection activeCell="C4" sqref="C4"/>
    </sheetView>
  </sheetViews>
  <sheetFormatPr defaultColWidth="8.7109375" defaultRowHeight="15" x14ac:dyDescent="0.25"/>
  <cols>
    <col min="1" max="2" width="8.7109375" style="1"/>
    <col min="3" max="3" width="14.5703125" style="1" bestFit="1" customWidth="1"/>
    <col min="4" max="16384" width="8.7109375" style="1"/>
  </cols>
  <sheetData>
    <row r="2" spans="2:3" x14ac:dyDescent="0.25">
      <c r="B2" s="1" t="s">
        <v>0</v>
      </c>
      <c r="C2" s="2" t="s">
        <v>7</v>
      </c>
    </row>
    <row r="3" spans="2:3" x14ac:dyDescent="0.25">
      <c r="B3" s="1" t="s">
        <v>1</v>
      </c>
      <c r="C3" s="3">
        <v>100.7</v>
      </c>
    </row>
    <row r="4" spans="2:3" x14ac:dyDescent="0.25">
      <c r="B4" s="1" t="s">
        <v>2</v>
      </c>
      <c r="C4" s="4">
        <v>110700752</v>
      </c>
    </row>
    <row r="5" spans="2:3" x14ac:dyDescent="0.25">
      <c r="B5" s="1" t="s">
        <v>3</v>
      </c>
      <c r="C5" s="4">
        <f>C4*C3</f>
        <v>11147565726.4</v>
      </c>
    </row>
    <row r="6" spans="2:3" x14ac:dyDescent="0.25">
      <c r="B6" s="1" t="s">
        <v>4</v>
      </c>
      <c r="C6" s="4">
        <f>2214134*1000</f>
        <v>2214134000</v>
      </c>
    </row>
    <row r="7" spans="2:3" x14ac:dyDescent="0.25">
      <c r="B7" s="1" t="s">
        <v>5</v>
      </c>
      <c r="C7" s="4">
        <f>546819*1000</f>
        <v>546819000</v>
      </c>
    </row>
    <row r="8" spans="2:3" x14ac:dyDescent="0.25">
      <c r="B8" s="1" t="s">
        <v>6</v>
      </c>
      <c r="C8" s="4">
        <f>C5+C7-C6</f>
        <v>9480250726.3999996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1E875-6741-4A07-933A-26EBFEEBDD71}">
  <dimension ref="A1:H18"/>
  <sheetViews>
    <sheetView showGridLines="0" tabSelected="1" workbookViewId="0">
      <selection activeCell="B19" sqref="B19"/>
    </sheetView>
  </sheetViews>
  <sheetFormatPr defaultColWidth="8.7109375" defaultRowHeight="15" x14ac:dyDescent="0.25"/>
  <cols>
    <col min="1" max="1" width="8.7109375" style="5"/>
    <col min="2" max="2" width="35.28515625" style="5" bestFit="1" customWidth="1"/>
    <col min="3" max="5" width="9.5703125" style="4" bestFit="1" customWidth="1"/>
    <col min="6" max="6" width="8.7109375" style="9"/>
    <col min="7" max="16384" width="8.7109375" style="5"/>
  </cols>
  <sheetData>
    <row r="1" spans="1:8" x14ac:dyDescent="0.25">
      <c r="A1" s="7" t="s">
        <v>8</v>
      </c>
      <c r="C1" s="5"/>
      <c r="D1" s="5"/>
      <c r="E1" s="5"/>
    </row>
    <row r="2" spans="1:8" x14ac:dyDescent="0.25">
      <c r="C2" s="5">
        <v>2022</v>
      </c>
      <c r="D2" s="5">
        <v>2023</v>
      </c>
      <c r="E2" s="5">
        <v>2024</v>
      </c>
      <c r="F2" s="10" t="s">
        <v>22</v>
      </c>
      <c r="G2" s="8" t="s">
        <v>23</v>
      </c>
      <c r="H2" s="8" t="s">
        <v>24</v>
      </c>
    </row>
    <row r="3" spans="1:8" x14ac:dyDescent="0.25">
      <c r="B3" s="5" t="s">
        <v>9</v>
      </c>
      <c r="C3" s="4">
        <v>3982455</v>
      </c>
      <c r="D3" s="4">
        <v>3420345</v>
      </c>
      <c r="E3" s="4">
        <v>3768766</v>
      </c>
    </row>
    <row r="4" spans="1:8" x14ac:dyDescent="0.25">
      <c r="B4" s="5" t="s">
        <v>10</v>
      </c>
      <c r="C4" s="4">
        <v>2864862</v>
      </c>
      <c r="D4" s="4">
        <v>2433511</v>
      </c>
      <c r="E4" s="4">
        <v>2724328</v>
      </c>
    </row>
    <row r="5" spans="1:8" x14ac:dyDescent="0.25">
      <c r="B5" s="5" t="s">
        <v>11</v>
      </c>
      <c r="C5" s="4">
        <v>43731</v>
      </c>
      <c r="D5" s="4">
        <v>39954</v>
      </c>
      <c r="E5" s="4">
        <v>53133</v>
      </c>
    </row>
    <row r="6" spans="1:8" x14ac:dyDescent="0.25">
      <c r="B6" s="5" t="s">
        <v>12</v>
      </c>
      <c r="C6" s="4">
        <v>203086</v>
      </c>
      <c r="D6" s="4">
        <v>208172</v>
      </c>
      <c r="E6" s="4">
        <v>226696</v>
      </c>
    </row>
    <row r="7" spans="1:8" x14ac:dyDescent="0.25">
      <c r="B7" s="5" t="s">
        <v>13</v>
      </c>
      <c r="C7" s="4">
        <v>0</v>
      </c>
      <c r="D7" s="4">
        <v>-4137</v>
      </c>
      <c r="E7" s="4">
        <v>0</v>
      </c>
    </row>
    <row r="8" spans="1:8" x14ac:dyDescent="0.25">
      <c r="B8" s="5" t="s">
        <v>14</v>
      </c>
      <c r="C8" s="4">
        <v>-6373</v>
      </c>
      <c r="D8" s="4">
        <v>0</v>
      </c>
      <c r="E8" s="4">
        <v>-5780</v>
      </c>
    </row>
    <row r="9" spans="1:8" x14ac:dyDescent="0.25">
      <c r="B9" s="5" t="s">
        <v>15</v>
      </c>
      <c r="C9" s="4">
        <v>0</v>
      </c>
      <c r="D9" s="4">
        <v>6258</v>
      </c>
      <c r="E9" s="4">
        <v>0</v>
      </c>
    </row>
    <row r="10" spans="1:8" x14ac:dyDescent="0.25">
      <c r="B10" s="5" t="s">
        <v>16</v>
      </c>
      <c r="C10" s="4">
        <v>0</v>
      </c>
      <c r="D10" s="4">
        <v>-19466</v>
      </c>
      <c r="E10" s="4">
        <v>0</v>
      </c>
    </row>
    <row r="11" spans="1:8" x14ac:dyDescent="0.25">
      <c r="B11" s="6" t="s">
        <v>17</v>
      </c>
      <c r="C11" s="4">
        <f t="shared" ref="C11:D11" si="0">SUM(C4:C10)</f>
        <v>3105306</v>
      </c>
      <c r="D11" s="4">
        <f t="shared" si="0"/>
        <v>2664292</v>
      </c>
      <c r="E11" s="4">
        <f>SUM(E4:E10)</f>
        <v>2998377</v>
      </c>
    </row>
    <row r="12" spans="1:8" x14ac:dyDescent="0.25">
      <c r="B12" s="6" t="s">
        <v>18</v>
      </c>
      <c r="C12" s="4">
        <f t="shared" ref="C12:D12" si="1">C3-C11</f>
        <v>877149</v>
      </c>
      <c r="D12" s="4">
        <f t="shared" si="1"/>
        <v>756053</v>
      </c>
      <c r="E12" s="4">
        <f>E3-E11</f>
        <v>770389</v>
      </c>
    </row>
    <row r="13" spans="1:8" x14ac:dyDescent="0.25">
      <c r="B13" s="5" t="s">
        <v>19</v>
      </c>
    </row>
    <row r="14" spans="1:8" x14ac:dyDescent="0.25">
      <c r="B14" s="5" t="s">
        <v>20</v>
      </c>
    </row>
    <row r="15" spans="1:8" x14ac:dyDescent="0.25">
      <c r="B15" s="5" t="s">
        <v>21</v>
      </c>
    </row>
    <row r="16" spans="1:8" x14ac:dyDescent="0.25">
      <c r="B16" s="5" t="s">
        <v>25</v>
      </c>
    </row>
    <row r="17" spans="2:2" x14ac:dyDescent="0.25">
      <c r="B17" s="5" t="s">
        <v>26</v>
      </c>
    </row>
    <row r="18" spans="2:2" x14ac:dyDescent="0.25">
      <c r="B18" s="5" t="s">
        <v>27</v>
      </c>
    </row>
  </sheetData>
  <pageMargins left="0.7" right="0.7" top="0.75" bottom="0.75" header="0.3" footer="0.3"/>
  <pageSetup paperSize="9" orientation="portrait" r:id="rId1"/>
  <ignoredErrors>
    <ignoredError sqref="C11:E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McKay, James</dc:creator>
  <cp:lastModifiedBy>McKay, James</cp:lastModifiedBy>
  <dcterms:created xsi:type="dcterms:W3CDTF">2015-06-05T18:17:20Z</dcterms:created>
  <dcterms:modified xsi:type="dcterms:W3CDTF">2025-09-25T08:12:17Z</dcterms:modified>
</cp:coreProperties>
</file>