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ckratt-diagrams\OwnCase\"/>
    </mc:Choice>
  </mc:AlternateContent>
  <bookViews>
    <workbookView xWindow="0" yWindow="0" windowWidth="57600" windowHeight="14100" tabRatio="744" firstSheet="1" activeTab="1"/>
  </bookViews>
  <sheets>
    <sheet name="Overview" sheetId="7" r:id="rId1"/>
    <sheet name="Trust Boundaries" sheetId="8" r:id="rId2"/>
    <sheet name="Threats" sheetId="1" r:id="rId3"/>
    <sheet name="Vulnerabilities" sheetId="5" r:id="rId4"/>
    <sheet name="Recommended Mitigations" sheetId="3" r:id="rId5"/>
  </sheets>
  <definedNames>
    <definedName name="_xlnm._FilterDatabase" localSheetId="3" hidden="1">Vulnerabilities!$A$1:$H$1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H7" i="5" s="1"/>
  <c r="H12" i="8" l="1"/>
  <c r="H11" i="8"/>
  <c r="H10" i="8"/>
  <c r="H9" i="8"/>
  <c r="H8" i="8"/>
  <c r="H7" i="8"/>
  <c r="H6" i="8"/>
  <c r="H5" i="8"/>
  <c r="H4" i="8"/>
  <c r="H3" i="8"/>
  <c r="G4" i="5" l="1"/>
  <c r="H4" i="5" s="1"/>
  <c r="G11" i="5"/>
  <c r="H11" i="5" s="1"/>
  <c r="G6" i="5"/>
  <c r="H6" i="5" s="1"/>
  <c r="G2" i="5"/>
  <c r="H2" i="5" s="1"/>
  <c r="G10" i="5"/>
  <c r="H10" i="5" s="1"/>
  <c r="G5" i="5"/>
  <c r="H5" i="5" s="1"/>
  <c r="G3" i="5"/>
  <c r="H3" i="5" s="1"/>
  <c r="G8" i="5"/>
  <c r="H8" i="5" s="1"/>
  <c r="G9" i="5"/>
  <c r="H9" i="5" s="1"/>
  <c r="C4" i="7" l="1"/>
  <c r="C5" i="7"/>
</calcChain>
</file>

<file path=xl/sharedStrings.xml><?xml version="1.0" encoding="utf-8"?>
<sst xmlns="http://schemas.openxmlformats.org/spreadsheetml/2006/main" count="295" uniqueCount="147">
  <si>
    <t>Overview</t>
  </si>
  <si>
    <t>Vulnerabilities</t>
  </si>
  <si>
    <t>GEMAO</t>
  </si>
  <si>
    <t>High</t>
  </si>
  <si>
    <t>Medium</t>
  </si>
  <si>
    <t>Low</t>
  </si>
  <si>
    <t>ID</t>
  </si>
  <si>
    <t>Type</t>
  </si>
  <si>
    <t>Flags</t>
  </si>
  <si>
    <t>Score</t>
  </si>
  <si>
    <t>Details</t>
  </si>
  <si>
    <t>TB1</t>
  </si>
  <si>
    <t>Flow</t>
  </si>
  <si>
    <t>Flags: additional attributes / Score: sum of points received (minimal value is 0)</t>
  </si>
  <si>
    <t>TB2</t>
  </si>
  <si>
    <r>
      <t xml:space="preserve">- </t>
    </r>
    <r>
      <rPr>
        <i/>
        <sz val="10"/>
        <color theme="1"/>
        <rFont val="Arial"/>
        <family val="2"/>
      </rPr>
      <t>cloud</t>
    </r>
    <r>
      <rPr>
        <sz val="10"/>
        <color theme="1"/>
        <rFont val="Arial"/>
        <family val="2"/>
      </rPr>
      <t>: component is hosted/operated by a cloud  service provider (+2  points)</t>
    </r>
  </si>
  <si>
    <t>TB3</t>
  </si>
  <si>
    <r>
      <t xml:space="preserve">- </t>
    </r>
    <r>
      <rPr>
        <i/>
        <sz val="10"/>
        <color theme="1"/>
        <rFont val="Arial"/>
        <family val="2"/>
      </rPr>
      <t>compliance</t>
    </r>
    <r>
      <rPr>
        <sz val="10"/>
        <color theme="1"/>
        <rFont val="Arial"/>
        <family val="2"/>
      </rPr>
      <t>: component is subject to regulatory/compliance (+2  points)</t>
    </r>
  </si>
  <si>
    <t>TB4</t>
  </si>
  <si>
    <r>
      <t xml:space="preserve">- </t>
    </r>
    <r>
      <rPr>
        <i/>
        <sz val="10"/>
        <color theme="1"/>
        <rFont val="Arial"/>
        <family val="2"/>
      </rPr>
      <t>exposed</t>
    </r>
    <r>
      <rPr>
        <sz val="10"/>
        <color theme="1"/>
        <rFont val="Arial"/>
        <family val="2"/>
      </rPr>
      <t>:  component is located or crossing a non-trusted boundary area (+3 points)</t>
    </r>
  </si>
  <si>
    <t>TB5</t>
  </si>
  <si>
    <t>Trusted, Web</t>
  </si>
  <si>
    <r>
      <t xml:space="preserve">- </t>
    </r>
    <r>
      <rPr>
        <i/>
        <sz val="10"/>
        <color theme="1"/>
        <rFont val="Arial"/>
        <family val="2"/>
      </rPr>
      <t>ha</t>
    </r>
    <r>
      <rPr>
        <sz val="10"/>
        <color theme="1"/>
        <rFont val="Arial"/>
        <family val="2"/>
      </rPr>
      <t>: component is subject to high availability requirement  (+1 point)</t>
    </r>
  </si>
  <si>
    <r>
      <t xml:space="preserve">- </t>
    </r>
    <r>
      <rPr>
        <i/>
        <sz val="10"/>
        <color theme="1"/>
        <rFont val="Arial"/>
        <family val="2"/>
      </rPr>
      <t>hostile</t>
    </r>
    <r>
      <rPr>
        <sz val="10"/>
        <color theme="1"/>
        <rFont val="Arial"/>
        <family val="2"/>
      </rPr>
      <t>:  component should be considered as high source of hostility (+2 points)</t>
    </r>
  </si>
  <si>
    <r>
      <t xml:space="preserve">- </t>
    </r>
    <r>
      <rPr>
        <i/>
        <sz val="10"/>
        <color theme="1"/>
        <rFont val="Arial"/>
        <family val="2"/>
      </rPr>
      <t>mobile</t>
    </r>
    <r>
      <rPr>
        <sz val="10"/>
        <color theme="1"/>
        <rFont val="Arial"/>
        <family val="2"/>
      </rPr>
      <t>:  component operates on mobile equipment (+1 point)</t>
    </r>
  </si>
  <si>
    <t>- static: component should be considered as-is under this project (-2 points)</t>
  </si>
  <si>
    <t>- transact: component initiates queries to a transactional system (+2 points)</t>
  </si>
  <si>
    <r>
      <t xml:space="preserve">- </t>
    </r>
    <r>
      <rPr>
        <i/>
        <sz val="10"/>
        <color theme="1"/>
        <rFont val="Arial"/>
        <family val="2"/>
      </rPr>
      <t>trusted</t>
    </r>
    <r>
      <rPr>
        <sz val="10"/>
        <color theme="1"/>
        <rFont val="Arial"/>
        <family val="2"/>
      </rPr>
      <t>:  component is trusted and operating in a trusted environment (-1 point)</t>
    </r>
  </si>
  <si>
    <r>
      <t xml:space="preserve">- </t>
    </r>
    <r>
      <rPr>
        <i/>
        <sz val="10"/>
        <color theme="1"/>
        <rFont val="Arial"/>
        <family val="2"/>
      </rPr>
      <t>web</t>
    </r>
    <r>
      <rPr>
        <sz val="10"/>
        <color theme="1"/>
        <rFont val="Arial"/>
        <family val="2"/>
      </rPr>
      <t>:  component operates with HTTP protocol (+1 point)</t>
    </r>
  </si>
  <si>
    <t>&gt;</t>
  </si>
  <si>
    <t>Mitigations</t>
  </si>
  <si>
    <t>S</t>
  </si>
  <si>
    <t>User / password authentication</t>
  </si>
  <si>
    <t>TLS certificate</t>
  </si>
  <si>
    <t>T</t>
  </si>
  <si>
    <t>TLS</t>
  </si>
  <si>
    <t>No business validation input (V4)</t>
  </si>
  <si>
    <t>R</t>
  </si>
  <si>
    <t>No logging user actions (V5)</t>
  </si>
  <si>
    <t>I</t>
  </si>
  <si>
    <t>Clear text API credentials (V6)</t>
  </si>
  <si>
    <t>D</t>
  </si>
  <si>
    <t>Load balanced web servers</t>
  </si>
  <si>
    <t>E</t>
  </si>
  <si>
    <t>Access control</t>
  </si>
  <si>
    <t>API service account in config file</t>
  </si>
  <si>
    <t>Redundant switching</t>
  </si>
  <si>
    <t>No API endpoint restrictions (V7)</t>
  </si>
  <si>
    <t>DB user (admin)</t>
  </si>
  <si>
    <t>Redundant DB</t>
  </si>
  <si>
    <t>Vulnerability</t>
  </si>
  <si>
    <t>Vector</t>
  </si>
  <si>
    <t>Prevalence</t>
  </si>
  <si>
    <t>Detectability</t>
  </si>
  <si>
    <t>Impact</t>
  </si>
  <si>
    <t>Rating</t>
  </si>
  <si>
    <t>Risk</t>
  </si>
  <si>
    <t>attack vector</t>
  </si>
  <si>
    <t>Easy</t>
  </si>
  <si>
    <t>No API endpoint restrictions</t>
  </si>
  <si>
    <t>Average</t>
  </si>
  <si>
    <t>No business validation input</t>
  </si>
  <si>
    <t>Difficult</t>
  </si>
  <si>
    <t>weakness prevalence</t>
  </si>
  <si>
    <t>Widespread</t>
  </si>
  <si>
    <t>No fallback ISP</t>
  </si>
  <si>
    <t>Common</t>
  </si>
  <si>
    <t>Clear text API credentials</t>
  </si>
  <si>
    <t>Uncommon</t>
  </si>
  <si>
    <t>Hardcoded DB credentials</t>
  </si>
  <si>
    <t>weakness detectability</t>
  </si>
  <si>
    <t>Clear text DB connection</t>
  </si>
  <si>
    <t>No audit trail</t>
  </si>
  <si>
    <t>Technical Impact</t>
  </si>
  <si>
    <t>Severe</t>
  </si>
  <si>
    <t>No logging user actions</t>
  </si>
  <si>
    <t>Moderate</t>
  </si>
  <si>
    <t>V10</t>
  </si>
  <si>
    <t>Minor</t>
  </si>
  <si>
    <t>Recommendation</t>
  </si>
  <si>
    <t>Vulnerabilities mitigated</t>
  </si>
  <si>
    <t>Time to fix</t>
  </si>
  <si>
    <t>Cost to fix</t>
  </si>
  <si>
    <t>R1</t>
  </si>
  <si>
    <t>API endpoint protection (only access from the GEMAO server)</t>
  </si>
  <si>
    <t>R2</t>
  </si>
  <si>
    <t>Implement business validation input</t>
  </si>
  <si>
    <t>R3</t>
  </si>
  <si>
    <t>R4</t>
  </si>
  <si>
    <t>Add fallback ISP</t>
  </si>
  <si>
    <t>R5</t>
  </si>
  <si>
    <t>Encrypt API credentials</t>
  </si>
  <si>
    <t>R6</t>
  </si>
  <si>
    <t>Move and encrypt DB credentials to configuration</t>
  </si>
  <si>
    <t>R7</t>
  </si>
  <si>
    <t>Enrypt DB connection</t>
  </si>
  <si>
    <t>R8</t>
  </si>
  <si>
    <t>R9</t>
  </si>
  <si>
    <t>Create GEMAO audit trail</t>
  </si>
  <si>
    <t>R10</t>
  </si>
  <si>
    <t>Log user actions</t>
  </si>
  <si>
    <t>TB6</t>
  </si>
  <si>
    <t>exposed, ha, web</t>
  </si>
  <si>
    <t>Victim &lt;-&gt; External frontend</t>
  </si>
  <si>
    <t>Employees &lt;-&gt; Internal Frontend</t>
  </si>
  <si>
    <t>Ha, exposed</t>
  </si>
  <si>
    <t>Claim-Backend &lt;-&gt; Payment System</t>
  </si>
  <si>
    <t>Claim-Backend &lt;-&gt; Expert System</t>
  </si>
  <si>
    <t>Frontends &lt;-&gt; Claim-Backend</t>
  </si>
  <si>
    <t>Trusted, Web, Transact</t>
  </si>
  <si>
    <t>Trusted, Transact</t>
  </si>
  <si>
    <t>Claim-Backend &lt;-&gt; Claim-Db</t>
  </si>
  <si>
    <t>Victim (actor)</t>
  </si>
  <si>
    <t>No 2FA for client (V1)</t>
  </si>
  <si>
    <t>External-Frontend (process)</t>
  </si>
  <si>
    <t>Internal-Frontend (process)</t>
  </si>
  <si>
    <t>Authentication with IDP - SSO</t>
  </si>
  <si>
    <t>Claim-Backend (process)</t>
  </si>
  <si>
    <t>Claim database (store)</t>
  </si>
  <si>
    <t>Employees (actor)</t>
  </si>
  <si>
    <t>Frontends (process)</t>
  </si>
  <si>
    <t>Expert System (process)</t>
  </si>
  <si>
    <t>Payment System (process)</t>
  </si>
  <si>
    <t>LAN</t>
  </si>
  <si>
    <t>No audit trail (V3)</t>
  </si>
  <si>
    <t>Audit trails</t>
  </si>
  <si>
    <t>No fallback ISP (V2)</t>
  </si>
  <si>
    <t>Encrypted API credentials</t>
  </si>
  <si>
    <t>Mutual TLS Authentication, Leased Line</t>
  </si>
  <si>
    <t>IP filtering</t>
  </si>
  <si>
    <t>Hardcoded API credentials (V6)</t>
  </si>
  <si>
    <t>Clear text API credentials (V8)</t>
  </si>
  <si>
    <t>Hardcoded DB credentials (V9)</t>
  </si>
  <si>
    <t>Clear text DB connection (V10)</t>
  </si>
  <si>
    <t>DB Audit trail</t>
  </si>
  <si>
    <t>Hardened DB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</si>
  <si>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</si>
  <si>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</si>
  <si>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</si>
  <si>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</si>
  <si>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</si>
  <si>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</si>
  <si>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</si>
  <si>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</si>
  <si>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</si>
  <si>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No 2FA for victim</t>
  </si>
  <si>
    <t>Implement 2FA for victim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</si>
</sst>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FFFF"/>
      <name val="Arial"/>
      <family val="2"/>
    </font>
    <font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5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657D"/>
      </left>
      <right style="thin">
        <color rgb="FF00657D"/>
      </right>
      <top style="thin">
        <color rgb="FF00657D"/>
      </top>
      <bottom style="thin">
        <color rgb="FF00657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657D"/>
      </left>
      <right style="medium">
        <color rgb="FF00657D"/>
      </right>
      <top style="medium">
        <color rgb="FF00657D"/>
      </top>
      <bottom style="medium">
        <color rgb="FF00657D"/>
      </bottom>
      <diagonal/>
    </border>
    <border>
      <left/>
      <right style="medium">
        <color rgb="FF00657D"/>
      </right>
      <top style="medium">
        <color rgb="FF00657D"/>
      </top>
      <bottom style="medium">
        <color rgb="FF00657D"/>
      </bottom>
      <diagonal/>
    </border>
    <border>
      <left style="medium">
        <color rgb="FF00657D"/>
      </left>
      <right style="medium">
        <color rgb="FF00657D"/>
      </right>
      <top/>
      <bottom style="medium">
        <color rgb="FF00657D"/>
      </bottom>
      <diagonal/>
    </border>
    <border>
      <left/>
      <right style="medium">
        <color rgb="FF00657D"/>
      </right>
      <top/>
      <bottom style="medium">
        <color rgb="FF00657D"/>
      </bottom>
      <diagonal/>
    </border>
    <border>
      <left style="thin">
        <color rgb="FF00657D"/>
      </left>
      <right style="thin">
        <color rgb="FF00657D"/>
      </right>
      <top style="thin">
        <color rgb="FF00657D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5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rgb="FF00657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657D"/>
        </left>
        <right style="thin">
          <color rgb="FF00657D"/>
        </right>
        <top style="thin">
          <color rgb="FF00657D"/>
        </top>
        <bottom style="thin">
          <color rgb="FF00657D"/>
        </bottom>
        <vertical/>
        <horizontal/>
      </border>
    </dxf>
    <dxf>
      <border outline="0">
        <bottom style="thin">
          <color rgb="FF00657D"/>
        </bottom>
      </border>
    </dxf>
  </dxfs>
  <tableStyles count="0" defaultTableStyle="TableStyleMedium2" defaultPivotStyle="PivotStyleLight16"/>
  <colors>
    <mruColors>
      <color rgb="FF9EDED4"/>
      <color rgb="FF0065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11" totalsRowShown="0" headerRowDxfId="9" dataDxfId="10" tableBorderDxfId="19">
  <autoFilter ref="A1:H11"/>
  <sortState ref="A2:H11">
    <sortCondition descending="1" ref="G1:G11"/>
  </sortState>
  <tableColumns count="8">
    <tableColumn id="1" name="ID" dataDxfId="18"/>
    <tableColumn id="2" name="Vulnerability" dataDxfId="17"/>
    <tableColumn id="3" name="Vector" dataDxfId="16"/>
    <tableColumn id="4" name="Prevalence" dataDxfId="15"/>
    <tableColumn id="5" name="Detectability" dataDxfId="14"/>
    <tableColumn id="6" name="Impact" dataDxfId="13"/>
    <tableColumn id="7" name="Rating" dataDxfId="12">
      <calculatedColumnFormula>(C2+D2+E2)/3*F2</calculatedColumnFormula>
    </tableColumn>
    <tableColumn id="8" name="Risk" dataDxfId="11">
      <calculatedColumnFormula>IF(G2&lt;3,"Low",IF(G2&lt;6,"Medium","High"))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</row>
    <row r="3" spans="1:3" x14ac:dyDescent="0.25">
      <c r="B3" s="6" t="s">
        <v>1</v>
      </c>
      <c r="C3" s="6" t="s">
        <v>2</v>
      </c>
    </row>
    <row r="4" spans="1:3" x14ac:dyDescent="0.25">
      <c r="B4" s="7" t="s">
        <v>3</v>
      </c>
      <c r="C4" s="14">
        <f>COUNTIF(Vulnerabilities!H:H,"HIGH")</f>
        <v>2</v>
      </c>
    </row>
    <row r="5" spans="1:3" x14ac:dyDescent="0.25">
      <c r="B5" s="7" t="s">
        <v>4</v>
      </c>
      <c r="C5" s="14">
        <f>COUNTIF(Vulnerabilities!H:H,"MEDIUM")</f>
        <v>6</v>
      </c>
    </row>
    <row r="6" spans="1:3" x14ac:dyDescent="0.25">
      <c r="B6" s="7" t="s">
        <v>5</v>
      </c>
      <c r="C6" s="14">
        <v>3</v>
      </c>
    </row>
  </sheetData>
  <conditionalFormatting sqref="B4">
    <cfRule type="cellIs" dxfId="8" priority="5" operator="equal">
      <formula>"High"</formula>
    </cfRule>
    <cfRule type="cellIs" dxfId="7" priority="6" operator="equal">
      <formula>"Medium"</formula>
    </cfRule>
    <cfRule type="cellIs" dxfId="6" priority="7" operator="equal">
      <formula>"lOW"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6">
    <cfRule type="cellIs" dxfId="5" priority="1" operator="equal">
      <formula>"High"</formula>
    </cfRule>
    <cfRule type="cellIs" dxfId="4" priority="2" operator="equal">
      <formula>"Medium"</formula>
    </cfRule>
    <cfRule type="cellIs" dxfId="3" priority="3" operator="equal">
      <formula>"lOW"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2" sqref="G2"/>
    </sheetView>
  </sheetViews>
  <sheetFormatPr defaultRowHeight="15" x14ac:dyDescent="0.25"/>
  <cols>
    <col min="1" max="1" width="4.42578125" style="47" customWidth="1"/>
    <col min="2" max="2" width="9.42578125" customWidth="1"/>
    <col min="3" max="3" width="31" style="47" customWidth="1"/>
    <col min="4" max="4" width="5.7109375" style="48" customWidth="1"/>
    <col min="5" max="5" width="31.42578125" customWidth="1"/>
    <col min="6" max="6" width="2" customWidth="1"/>
    <col min="7" max="7" width="71.42578125" customWidth="1"/>
  </cols>
  <sheetData>
    <row r="1" spans="1:8" ht="15.75" thickBot="1" x14ac:dyDescent="0.3">
      <c r="A1" s="29" t="s">
        <v>6</v>
      </c>
      <c r="B1" s="30" t="s">
        <v>7</v>
      </c>
      <c r="C1" s="29" t="s">
        <v>8</v>
      </c>
      <c r="D1" s="31" t="s">
        <v>9</v>
      </c>
      <c r="E1" s="30" t="s">
        <v>10</v>
      </c>
      <c r="H1" t="s">
        <v>9</v>
      </c>
    </row>
    <row r="2" spans="1:8" ht="15.75" thickBot="1" x14ac:dyDescent="0.3">
      <c r="A2" s="32" t="s">
        <v>11</v>
      </c>
      <c r="B2" s="33" t="s">
        <v>12</v>
      </c>
      <c r="C2" s="34" t="s">
        <v>102</v>
      </c>
      <c r="D2" s="35">
        <v>5</v>
      </c>
      <c r="E2" s="33" t="s">
        <v>103</v>
      </c>
      <c r="G2" s="36" t="s">
        <v>13</v>
      </c>
    </row>
    <row r="3" spans="1:8" ht="15.75" thickBot="1" x14ac:dyDescent="0.3">
      <c r="A3" s="32" t="s">
        <v>14</v>
      </c>
      <c r="B3" s="38" t="s">
        <v>12</v>
      </c>
      <c r="C3" s="39" t="s">
        <v>21</v>
      </c>
      <c r="D3" s="40">
        <v>0</v>
      </c>
      <c r="E3" s="38" t="s">
        <v>104</v>
      </c>
      <c r="G3" s="36" t="s">
        <v>15</v>
      </c>
      <c r="H3">
        <f>2</f>
        <v>2</v>
      </c>
    </row>
    <row r="4" spans="1:8" ht="26.25" thickBot="1" x14ac:dyDescent="0.3">
      <c r="A4" s="32" t="s">
        <v>16</v>
      </c>
      <c r="B4" s="38" t="s">
        <v>12</v>
      </c>
      <c r="C4" s="39" t="s">
        <v>105</v>
      </c>
      <c r="D4" s="40">
        <v>4</v>
      </c>
      <c r="E4" s="38" t="s">
        <v>106</v>
      </c>
      <c r="G4" s="36" t="s">
        <v>17</v>
      </c>
      <c r="H4">
        <f>2</f>
        <v>2</v>
      </c>
    </row>
    <row r="5" spans="1:8" ht="15.75" thickBot="1" x14ac:dyDescent="0.3">
      <c r="A5" s="32" t="s">
        <v>18</v>
      </c>
      <c r="B5" s="38" t="s">
        <v>12</v>
      </c>
      <c r="C5" s="39" t="s">
        <v>105</v>
      </c>
      <c r="D5" s="40">
        <v>4</v>
      </c>
      <c r="E5" s="38" t="s">
        <v>107</v>
      </c>
      <c r="G5" s="36" t="s">
        <v>19</v>
      </c>
      <c r="H5">
        <f>3</f>
        <v>3</v>
      </c>
    </row>
    <row r="6" spans="1:8" ht="15.75" thickBot="1" x14ac:dyDescent="0.3">
      <c r="A6" s="32" t="s">
        <v>20</v>
      </c>
      <c r="B6" s="38" t="s">
        <v>12</v>
      </c>
      <c r="C6" s="39" t="s">
        <v>109</v>
      </c>
      <c r="D6" s="40">
        <v>2</v>
      </c>
      <c r="E6" s="38" t="s">
        <v>108</v>
      </c>
      <c r="G6" s="36" t="s">
        <v>22</v>
      </c>
      <c r="H6">
        <f>1</f>
        <v>1</v>
      </c>
    </row>
    <row r="7" spans="1:8" ht="15.75" thickBot="1" x14ac:dyDescent="0.3">
      <c r="A7" s="32" t="s">
        <v>101</v>
      </c>
      <c r="B7" s="42" t="s">
        <v>12</v>
      </c>
      <c r="C7" s="43" t="s">
        <v>110</v>
      </c>
      <c r="D7" s="44">
        <v>1</v>
      </c>
      <c r="E7" s="42" t="s">
        <v>111</v>
      </c>
      <c r="G7" s="36" t="s">
        <v>23</v>
      </c>
      <c r="H7">
        <f>2</f>
        <v>2</v>
      </c>
    </row>
    <row r="8" spans="1:8" ht="15.75" thickBot="1" x14ac:dyDescent="0.3">
      <c r="A8" s="37"/>
      <c r="B8" s="38"/>
      <c r="C8" s="39"/>
      <c r="D8" s="40"/>
      <c r="E8" s="38"/>
      <c r="G8" s="36" t="s">
        <v>24</v>
      </c>
      <c r="H8">
        <f>1</f>
        <v>1</v>
      </c>
    </row>
    <row r="9" spans="1:8" ht="15.75" thickBot="1" x14ac:dyDescent="0.3">
      <c r="A9" s="37"/>
      <c r="B9" s="38"/>
      <c r="C9" s="39"/>
      <c r="D9" s="40"/>
      <c r="E9" s="38"/>
      <c r="G9" s="36" t="s">
        <v>25</v>
      </c>
      <c r="H9">
        <f>-2</f>
        <v>-2</v>
      </c>
    </row>
    <row r="10" spans="1:8" ht="15.75" thickBot="1" x14ac:dyDescent="0.3">
      <c r="A10" s="37"/>
      <c r="B10" s="38"/>
      <c r="C10" s="39"/>
      <c r="D10" s="40"/>
      <c r="E10" s="38"/>
      <c r="G10" s="36" t="s">
        <v>26</v>
      </c>
      <c r="H10">
        <f>2</f>
        <v>2</v>
      </c>
    </row>
    <row r="11" spans="1:8" ht="15.75" thickBot="1" x14ac:dyDescent="0.3">
      <c r="A11" s="37"/>
      <c r="B11" s="38"/>
      <c r="C11" s="39"/>
      <c r="D11" s="40"/>
      <c r="E11" s="38"/>
      <c r="G11" s="36" t="s">
        <v>27</v>
      </c>
      <c r="H11">
        <f>-1</f>
        <v>-1</v>
      </c>
    </row>
    <row r="12" spans="1:8" ht="15.75" thickBot="1" x14ac:dyDescent="0.3">
      <c r="A12" s="37"/>
      <c r="B12" s="38"/>
      <c r="C12" s="39"/>
      <c r="D12" s="40"/>
      <c r="E12" s="38"/>
      <c r="G12" s="36" t="s">
        <v>28</v>
      </c>
      <c r="H12">
        <f>1</f>
        <v>1</v>
      </c>
    </row>
    <row r="13" spans="1:8" ht="15.75" thickBot="1" x14ac:dyDescent="0.3">
      <c r="A13" s="37"/>
      <c r="B13" s="38"/>
      <c r="C13" s="39"/>
      <c r="D13" s="40"/>
      <c r="E13" s="38"/>
    </row>
    <row r="14" spans="1:8" ht="15.75" thickBot="1" x14ac:dyDescent="0.3">
      <c r="A14" s="37"/>
      <c r="B14" s="38"/>
      <c r="C14" s="39"/>
      <c r="D14" s="40"/>
      <c r="E14" s="38"/>
    </row>
    <row r="15" spans="1:8" ht="15.75" thickBot="1" x14ac:dyDescent="0.3">
      <c r="A15" s="41"/>
      <c r="B15" s="42"/>
      <c r="C15" s="43"/>
      <c r="D15" s="44"/>
      <c r="E15" s="42"/>
    </row>
    <row r="16" spans="1:8" x14ac:dyDescent="0.25">
      <c r="A16" s="45"/>
      <c r="B16" s="2"/>
      <c r="C16" s="45"/>
      <c r="D16" s="46"/>
      <c r="E16" s="2"/>
    </row>
    <row r="17" spans="1:5" x14ac:dyDescent="0.25">
      <c r="A17" s="45"/>
      <c r="B17" s="2"/>
      <c r="C17" s="45"/>
      <c r="D17" s="46"/>
      <c r="E17" s="2"/>
    </row>
    <row r="18" spans="1:5" x14ac:dyDescent="0.25">
      <c r="A18" s="45"/>
      <c r="B18" s="2"/>
      <c r="C18" s="45"/>
      <c r="D18" s="46"/>
      <c r="E18" s="2"/>
    </row>
    <row r="19" spans="1:5" x14ac:dyDescent="0.25">
      <c r="A19" s="45"/>
      <c r="B19" s="2"/>
      <c r="C19" s="45"/>
      <c r="D19" s="46"/>
      <c r="E19" s="2"/>
    </row>
    <row r="20" spans="1:5" x14ac:dyDescent="0.25">
      <c r="A20" s="45"/>
      <c r="B20" s="2"/>
      <c r="C20" s="45"/>
      <c r="D20" s="46"/>
      <c r="E20" s="2"/>
    </row>
    <row r="21" spans="1:5" x14ac:dyDescent="0.25">
      <c r="A21" s="45"/>
      <c r="B21" s="2"/>
      <c r="C21" s="45"/>
      <c r="D21" s="46"/>
      <c r="E21" s="2"/>
    </row>
    <row r="22" spans="1:5" x14ac:dyDescent="0.25">
      <c r="A22" s="45"/>
      <c r="B22" s="2"/>
      <c r="C22" s="45"/>
      <c r="D22" s="46"/>
      <c r="E22" s="2"/>
    </row>
    <row r="23" spans="1:5" x14ac:dyDescent="0.25">
      <c r="A23" s="45"/>
      <c r="B23" s="2"/>
      <c r="C23" s="45"/>
      <c r="D23" s="46"/>
      <c r="E23" s="2"/>
    </row>
    <row r="24" spans="1:5" x14ac:dyDescent="0.25">
      <c r="A24" s="45"/>
      <c r="B24" s="2"/>
      <c r="C24" s="45"/>
      <c r="D24" s="46"/>
      <c r="E24" s="2"/>
    </row>
    <row r="25" spans="1:5" x14ac:dyDescent="0.25">
      <c r="A25" s="45"/>
      <c r="B25" s="2"/>
      <c r="C25" s="45"/>
      <c r="D25" s="46"/>
      <c r="E25" s="2"/>
    </row>
    <row r="26" spans="1:5" x14ac:dyDescent="0.25">
      <c r="A26" s="45"/>
      <c r="B26" s="2"/>
      <c r="C26" s="45"/>
      <c r="D26" s="46"/>
      <c r="E26" s="2"/>
    </row>
    <row r="27" spans="1:5" x14ac:dyDescent="0.25">
      <c r="A27" s="45"/>
      <c r="B27" s="2"/>
      <c r="C27" s="45"/>
      <c r="D27" s="46"/>
      <c r="E27" s="2"/>
    </row>
    <row r="28" spans="1:5" x14ac:dyDescent="0.25">
      <c r="A28" s="45"/>
      <c r="B28" s="2"/>
      <c r="C28" s="45"/>
      <c r="D28" s="46"/>
      <c r="E28" s="2"/>
    </row>
    <row r="29" spans="1:5" x14ac:dyDescent="0.25">
      <c r="A29" s="45"/>
      <c r="B29" s="2"/>
      <c r="C29" s="45"/>
      <c r="D29" s="46"/>
      <c r="E29" s="2"/>
    </row>
    <row r="30" spans="1:5" x14ac:dyDescent="0.25">
      <c r="A30" s="45"/>
      <c r="B30" s="2"/>
      <c r="C30" s="45"/>
      <c r="D30" s="46"/>
      <c r="E30" s="2"/>
    </row>
    <row r="31" spans="1:5" x14ac:dyDescent="0.25">
      <c r="A31" s="45"/>
      <c r="B31" s="2"/>
      <c r="C31" s="45"/>
      <c r="D31" s="46"/>
      <c r="E31" s="2"/>
    </row>
    <row r="32" spans="1:5" x14ac:dyDescent="0.25">
      <c r="A32" s="45"/>
      <c r="B32" s="2"/>
      <c r="C32" s="45"/>
      <c r="D32" s="46"/>
      <c r="E32" s="2"/>
    </row>
    <row r="33" spans="1:5" x14ac:dyDescent="0.25">
      <c r="A33" s="45"/>
      <c r="B33" s="2"/>
      <c r="C33" s="45"/>
      <c r="D33" s="46"/>
      <c r="E33" s="2"/>
    </row>
    <row r="34" spans="1:5" x14ac:dyDescent="0.25">
      <c r="A34" s="45"/>
      <c r="B34" s="2"/>
      <c r="C34" s="45"/>
      <c r="D34" s="46"/>
      <c r="E34" s="2"/>
    </row>
    <row r="35" spans="1:5" x14ac:dyDescent="0.25">
      <c r="A35" s="45"/>
      <c r="B35" s="2"/>
      <c r="C35" s="45"/>
      <c r="D35" s="46"/>
      <c r="E35" s="2"/>
    </row>
    <row r="36" spans="1:5" x14ac:dyDescent="0.25">
      <c r="A36" s="45"/>
      <c r="B36" s="2"/>
      <c r="C36" s="45"/>
      <c r="D36" s="46"/>
      <c r="E36" s="2"/>
    </row>
    <row r="37" spans="1:5" x14ac:dyDescent="0.25">
      <c r="A37" s="45"/>
      <c r="B37" s="2"/>
      <c r="C37" s="45"/>
      <c r="D37" s="46"/>
      <c r="E37" s="2"/>
    </row>
    <row r="38" spans="1:5" x14ac:dyDescent="0.25">
      <c r="A38" s="45"/>
      <c r="B38" s="2"/>
      <c r="C38" s="45"/>
      <c r="D38" s="46"/>
      <c r="E38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0" workbookViewId="0">
      <selection activeCell="I40" sqref="I40"/>
    </sheetView>
  </sheetViews>
  <sheetFormatPr defaultColWidth="9.140625" defaultRowHeight="12.75" x14ac:dyDescent="0.2"/>
  <cols>
    <col min="1" max="1" width="10.7109375" style="15" customWidth="1"/>
    <col min="2" max="7" width="29" style="15" customWidth="1"/>
    <col min="8" max="16384" width="9.140625" style="1"/>
  </cols>
  <sheetData>
    <row r="1" spans="1:7" x14ac:dyDescent="0.2">
      <c r="B1" s="58" t="s">
        <v>112</v>
      </c>
      <c r="C1" s="60"/>
      <c r="D1" s="58" t="s">
        <v>29</v>
      </c>
      <c r="E1" s="60"/>
      <c r="F1" s="58" t="s">
        <v>114</v>
      </c>
      <c r="G1" s="60"/>
    </row>
    <row r="2" spans="1:7" x14ac:dyDescent="0.25">
      <c r="A2" s="16" t="s">
        <v>11</v>
      </c>
      <c r="B2" s="17" t="s">
        <v>30</v>
      </c>
      <c r="C2" s="28" t="s">
        <v>1</v>
      </c>
      <c r="D2" s="27" t="s">
        <v>30</v>
      </c>
      <c r="E2" s="28" t="s">
        <v>1</v>
      </c>
      <c r="F2" s="27" t="s">
        <v>30</v>
      </c>
      <c r="G2" s="28" t="s">
        <v>1</v>
      </c>
    </row>
    <row r="3" spans="1:7" x14ac:dyDescent="0.25">
      <c r="A3" s="19" t="s">
        <v>31</v>
      </c>
      <c r="B3" s="20" t="s">
        <v>32</v>
      </c>
      <c r="C3" s="21" t="s">
        <v>113</v>
      </c>
      <c r="D3" s="57"/>
      <c r="E3" s="56"/>
      <c r="F3" s="22" t="s">
        <v>33</v>
      </c>
      <c r="G3" s="21"/>
    </row>
    <row r="4" spans="1:7" x14ac:dyDescent="0.25">
      <c r="A4" s="19" t="s">
        <v>34</v>
      </c>
      <c r="B4" s="55"/>
      <c r="C4" s="56"/>
      <c r="D4" s="22" t="s">
        <v>35</v>
      </c>
      <c r="E4" s="21"/>
      <c r="F4" s="22"/>
      <c r="G4" s="21"/>
    </row>
    <row r="5" spans="1:7" x14ac:dyDescent="0.25">
      <c r="A5" s="19" t="s">
        <v>37</v>
      </c>
      <c r="B5" s="20" t="s">
        <v>125</v>
      </c>
      <c r="C5" s="21"/>
      <c r="D5" s="57"/>
      <c r="E5" s="56"/>
      <c r="F5" s="22"/>
      <c r="G5" s="21"/>
    </row>
    <row r="6" spans="1:7" x14ac:dyDescent="0.25">
      <c r="A6" s="19" t="s">
        <v>39</v>
      </c>
      <c r="B6" s="55"/>
      <c r="C6" s="56"/>
      <c r="D6" s="22" t="s">
        <v>35</v>
      </c>
      <c r="E6" s="21"/>
      <c r="F6" s="22"/>
      <c r="G6" s="21"/>
    </row>
    <row r="7" spans="1:7" x14ac:dyDescent="0.25">
      <c r="A7" s="19" t="s">
        <v>41</v>
      </c>
      <c r="B7" s="55"/>
      <c r="C7" s="56"/>
      <c r="D7" s="22"/>
      <c r="E7" s="21" t="s">
        <v>126</v>
      </c>
      <c r="F7" s="22" t="s">
        <v>42</v>
      </c>
      <c r="G7" s="21"/>
    </row>
    <row r="8" spans="1:7" x14ac:dyDescent="0.25">
      <c r="A8" s="19" t="s">
        <v>43</v>
      </c>
      <c r="B8" s="55"/>
      <c r="C8" s="56"/>
      <c r="D8" s="57"/>
      <c r="E8" s="56"/>
      <c r="F8" s="22" t="s">
        <v>44</v>
      </c>
      <c r="G8" s="21"/>
    </row>
    <row r="9" spans="1:7" x14ac:dyDescent="0.25">
      <c r="A9" s="23"/>
      <c r="B9" s="24"/>
      <c r="C9" s="24"/>
      <c r="D9" s="25"/>
      <c r="E9" s="25"/>
      <c r="F9" s="25"/>
      <c r="G9" s="26"/>
    </row>
    <row r="10" spans="1:7" x14ac:dyDescent="0.2">
      <c r="B10" s="58" t="s">
        <v>119</v>
      </c>
      <c r="C10" s="59"/>
      <c r="D10" s="58" t="s">
        <v>29</v>
      </c>
      <c r="E10" s="60"/>
      <c r="F10" s="58" t="s">
        <v>115</v>
      </c>
      <c r="G10" s="60"/>
    </row>
    <row r="11" spans="1:7" x14ac:dyDescent="0.25">
      <c r="A11" s="16" t="s">
        <v>14</v>
      </c>
      <c r="B11" s="17" t="s">
        <v>30</v>
      </c>
      <c r="C11" s="28" t="s">
        <v>1</v>
      </c>
      <c r="D11" s="27" t="s">
        <v>30</v>
      </c>
      <c r="E11" s="28" t="s">
        <v>1</v>
      </c>
      <c r="F11" s="27" t="s">
        <v>30</v>
      </c>
      <c r="G11" s="28" t="s">
        <v>1</v>
      </c>
    </row>
    <row r="12" spans="1:7" x14ac:dyDescent="0.25">
      <c r="A12" s="19" t="s">
        <v>31</v>
      </c>
      <c r="B12" s="22" t="s">
        <v>116</v>
      </c>
      <c r="C12" s="21"/>
      <c r="D12" s="57"/>
      <c r="E12" s="56"/>
      <c r="F12" s="22" t="s">
        <v>33</v>
      </c>
      <c r="G12" s="21"/>
    </row>
    <row r="13" spans="1:7" x14ac:dyDescent="0.25">
      <c r="A13" s="19" t="s">
        <v>34</v>
      </c>
      <c r="B13" s="55"/>
      <c r="C13" s="56"/>
      <c r="D13" s="22" t="s">
        <v>35</v>
      </c>
      <c r="E13" s="21"/>
      <c r="F13" s="22"/>
      <c r="G13" s="21" t="s">
        <v>36</v>
      </c>
    </row>
    <row r="14" spans="1:7" x14ac:dyDescent="0.25">
      <c r="A14" s="19" t="s">
        <v>37</v>
      </c>
      <c r="B14" s="20"/>
      <c r="C14" s="21" t="s">
        <v>124</v>
      </c>
      <c r="D14" s="57"/>
      <c r="E14" s="56"/>
      <c r="F14" s="22"/>
      <c r="G14" s="21" t="s">
        <v>38</v>
      </c>
    </row>
    <row r="15" spans="1:7" x14ac:dyDescent="0.25">
      <c r="A15" s="19" t="s">
        <v>39</v>
      </c>
      <c r="B15" s="55"/>
      <c r="C15" s="56"/>
      <c r="D15" s="22" t="s">
        <v>35</v>
      </c>
      <c r="E15" s="21"/>
      <c r="F15" s="22"/>
      <c r="G15" s="21"/>
    </row>
    <row r="16" spans="1:7" x14ac:dyDescent="0.25">
      <c r="A16" s="19" t="s">
        <v>41</v>
      </c>
      <c r="B16" s="55"/>
      <c r="C16" s="56"/>
      <c r="D16" s="22" t="s">
        <v>123</v>
      </c>
      <c r="E16" s="21"/>
      <c r="F16" s="22"/>
      <c r="G16" s="21"/>
    </row>
    <row r="17" spans="1:7" x14ac:dyDescent="0.25">
      <c r="A17" s="19" t="s">
        <v>43</v>
      </c>
      <c r="B17" s="55"/>
      <c r="C17" s="56"/>
      <c r="D17" s="57"/>
      <c r="E17" s="56"/>
      <c r="F17" s="22" t="s">
        <v>44</v>
      </c>
      <c r="G17" s="21"/>
    </row>
    <row r="18" spans="1:7" x14ac:dyDescent="0.25">
      <c r="A18" s="23"/>
      <c r="B18" s="24"/>
      <c r="C18" s="24"/>
      <c r="D18" s="25"/>
      <c r="E18" s="25"/>
      <c r="F18" s="25"/>
      <c r="G18" s="26"/>
    </row>
    <row r="19" spans="1:7" x14ac:dyDescent="0.2">
      <c r="B19" s="58" t="s">
        <v>117</v>
      </c>
      <c r="C19" s="59"/>
      <c r="D19" s="58" t="s">
        <v>29</v>
      </c>
      <c r="E19" s="59"/>
      <c r="F19" s="58" t="s">
        <v>122</v>
      </c>
      <c r="G19" s="59"/>
    </row>
    <row r="20" spans="1:7" x14ac:dyDescent="0.25">
      <c r="A20" s="16" t="s">
        <v>16</v>
      </c>
      <c r="B20" s="17" t="s">
        <v>30</v>
      </c>
      <c r="C20" s="18" t="s">
        <v>1</v>
      </c>
      <c r="D20" s="17" t="s">
        <v>30</v>
      </c>
      <c r="E20" s="18" t="s">
        <v>1</v>
      </c>
      <c r="F20" s="17" t="s">
        <v>30</v>
      </c>
      <c r="G20" s="18" t="s">
        <v>1</v>
      </c>
    </row>
    <row r="21" spans="1:7" x14ac:dyDescent="0.25">
      <c r="A21" s="19" t="s">
        <v>31</v>
      </c>
      <c r="B21" s="22" t="s">
        <v>45</v>
      </c>
      <c r="C21" s="21"/>
      <c r="D21" s="57"/>
      <c r="E21" s="56"/>
      <c r="F21" s="22" t="s">
        <v>33</v>
      </c>
      <c r="G21" s="21"/>
    </row>
    <row r="22" spans="1:7" x14ac:dyDescent="0.25">
      <c r="A22" s="19" t="s">
        <v>34</v>
      </c>
      <c r="B22" s="22"/>
      <c r="C22" s="21"/>
      <c r="D22" s="22" t="s">
        <v>35</v>
      </c>
      <c r="E22" s="21"/>
      <c r="F22" s="22"/>
      <c r="G22" s="21"/>
    </row>
    <row r="23" spans="1:7" x14ac:dyDescent="0.25">
      <c r="A23" s="19" t="s">
        <v>37</v>
      </c>
      <c r="B23" s="22"/>
      <c r="C23" s="21"/>
      <c r="D23" s="57"/>
      <c r="E23" s="56"/>
      <c r="F23" s="22"/>
      <c r="G23" s="21"/>
    </row>
    <row r="24" spans="1:7" ht="25.5" x14ac:dyDescent="0.25">
      <c r="A24" s="19" t="s">
        <v>39</v>
      </c>
      <c r="B24" s="22" t="s">
        <v>127</v>
      </c>
      <c r="C24" s="21"/>
      <c r="D24" s="22" t="s">
        <v>35</v>
      </c>
      <c r="E24" s="21"/>
      <c r="F24" s="22" t="s">
        <v>128</v>
      </c>
      <c r="G24" s="21"/>
    </row>
    <row r="25" spans="1:7" x14ac:dyDescent="0.25">
      <c r="A25" s="19" t="s">
        <v>41</v>
      </c>
      <c r="B25" s="1"/>
      <c r="C25" s="21"/>
      <c r="D25" s="22" t="s">
        <v>46</v>
      </c>
      <c r="E25" s="21"/>
      <c r="F25" s="22" t="s">
        <v>42</v>
      </c>
      <c r="G25" s="21"/>
    </row>
    <row r="26" spans="1:7" x14ac:dyDescent="0.25">
      <c r="A26" s="19" t="s">
        <v>43</v>
      </c>
      <c r="B26" s="22" t="s">
        <v>44</v>
      </c>
      <c r="C26" s="21"/>
      <c r="D26" s="57"/>
      <c r="E26" s="56"/>
      <c r="F26" s="22"/>
      <c r="G26" s="21"/>
    </row>
    <row r="28" spans="1:7" x14ac:dyDescent="0.2">
      <c r="B28" s="58" t="s">
        <v>117</v>
      </c>
      <c r="C28" s="59"/>
      <c r="D28" s="58" t="s">
        <v>29</v>
      </c>
      <c r="E28" s="59"/>
      <c r="F28" s="58" t="s">
        <v>121</v>
      </c>
      <c r="G28" s="59"/>
    </row>
    <row r="29" spans="1:7" x14ac:dyDescent="0.25">
      <c r="A29" s="16" t="s">
        <v>18</v>
      </c>
      <c r="B29" s="17" t="s">
        <v>30</v>
      </c>
      <c r="C29" s="18" t="s">
        <v>1</v>
      </c>
      <c r="D29" s="17" t="s">
        <v>30</v>
      </c>
      <c r="E29" s="18" t="s">
        <v>1</v>
      </c>
      <c r="F29" s="17" t="s">
        <v>30</v>
      </c>
      <c r="G29" s="18" t="s">
        <v>1</v>
      </c>
    </row>
    <row r="30" spans="1:7" x14ac:dyDescent="0.25">
      <c r="A30" s="19" t="s">
        <v>31</v>
      </c>
      <c r="B30" s="22"/>
      <c r="C30" s="21" t="s">
        <v>130</v>
      </c>
      <c r="D30" s="57"/>
      <c r="E30" s="56"/>
      <c r="F30" s="22" t="s">
        <v>33</v>
      </c>
      <c r="G30" s="21"/>
    </row>
    <row r="31" spans="1:7" x14ac:dyDescent="0.25">
      <c r="A31" s="19" t="s">
        <v>34</v>
      </c>
      <c r="B31" s="22"/>
      <c r="C31" s="21"/>
      <c r="D31" s="22" t="s">
        <v>35</v>
      </c>
      <c r="E31" s="21"/>
      <c r="F31" s="22"/>
      <c r="G31" s="21"/>
    </row>
    <row r="32" spans="1:7" x14ac:dyDescent="0.25">
      <c r="A32" s="19" t="s">
        <v>37</v>
      </c>
      <c r="B32" s="22"/>
      <c r="C32" s="21"/>
      <c r="D32" s="57"/>
      <c r="E32" s="56"/>
      <c r="F32" s="22"/>
      <c r="G32" s="21"/>
    </row>
    <row r="33" spans="1:7" x14ac:dyDescent="0.25">
      <c r="A33" s="19" t="s">
        <v>39</v>
      </c>
      <c r="B33" s="22"/>
      <c r="C33" s="21" t="s">
        <v>40</v>
      </c>
      <c r="D33" s="22" t="s">
        <v>35</v>
      </c>
      <c r="E33" s="21"/>
      <c r="F33" s="22" t="s">
        <v>129</v>
      </c>
      <c r="G33" s="21"/>
    </row>
    <row r="34" spans="1:7" x14ac:dyDescent="0.25">
      <c r="A34" s="19" t="s">
        <v>41</v>
      </c>
      <c r="B34" s="1"/>
      <c r="C34" s="21"/>
      <c r="D34" s="22" t="s">
        <v>46</v>
      </c>
      <c r="E34" s="21"/>
      <c r="F34" s="22" t="s">
        <v>42</v>
      </c>
      <c r="G34" s="21"/>
    </row>
    <row r="35" spans="1:7" x14ac:dyDescent="0.25">
      <c r="A35" s="19" t="s">
        <v>43</v>
      </c>
      <c r="B35" s="22" t="s">
        <v>44</v>
      </c>
      <c r="C35" s="21"/>
      <c r="D35" s="57"/>
      <c r="E35" s="56"/>
      <c r="F35" s="22"/>
      <c r="G35" s="1"/>
    </row>
    <row r="37" spans="1:7" x14ac:dyDescent="0.2">
      <c r="B37" s="58" t="s">
        <v>120</v>
      </c>
      <c r="C37" s="59"/>
      <c r="D37" s="58" t="s">
        <v>29</v>
      </c>
      <c r="E37" s="59"/>
      <c r="F37" s="58" t="s">
        <v>117</v>
      </c>
      <c r="G37" s="59"/>
    </row>
    <row r="38" spans="1:7" x14ac:dyDescent="0.25">
      <c r="A38" s="16" t="s">
        <v>20</v>
      </c>
      <c r="B38" s="17" t="s">
        <v>30</v>
      </c>
      <c r="C38" s="18" t="s">
        <v>1</v>
      </c>
      <c r="D38" s="17" t="s">
        <v>30</v>
      </c>
      <c r="E38" s="18" t="s">
        <v>1</v>
      </c>
      <c r="F38" s="17" t="s">
        <v>30</v>
      </c>
      <c r="G38" s="18" t="s">
        <v>1</v>
      </c>
    </row>
    <row r="39" spans="1:7" x14ac:dyDescent="0.25">
      <c r="A39" s="19" t="s">
        <v>31</v>
      </c>
      <c r="B39" s="22" t="s">
        <v>45</v>
      </c>
      <c r="C39" s="21"/>
      <c r="D39" s="57"/>
      <c r="E39" s="56"/>
      <c r="F39" s="22" t="s">
        <v>33</v>
      </c>
      <c r="G39" s="21"/>
    </row>
    <row r="40" spans="1:7" x14ac:dyDescent="0.25">
      <c r="A40" s="19" t="s">
        <v>34</v>
      </c>
      <c r="B40" s="22"/>
      <c r="C40" s="21"/>
      <c r="D40" s="22" t="s">
        <v>35</v>
      </c>
      <c r="E40" s="21"/>
      <c r="F40" s="22"/>
      <c r="G40" s="21"/>
    </row>
    <row r="41" spans="1:7" x14ac:dyDescent="0.25">
      <c r="A41" s="19" t="s">
        <v>37</v>
      </c>
      <c r="B41" s="22"/>
      <c r="C41" s="21"/>
      <c r="D41" s="57"/>
      <c r="E41" s="56"/>
      <c r="F41" s="22"/>
      <c r="G41" s="21"/>
    </row>
    <row r="42" spans="1:7" x14ac:dyDescent="0.25">
      <c r="A42" s="19" t="s">
        <v>39</v>
      </c>
      <c r="B42" s="22"/>
      <c r="C42" s="21" t="s">
        <v>131</v>
      </c>
      <c r="D42" s="22" t="s">
        <v>35</v>
      </c>
      <c r="E42" s="21"/>
      <c r="F42" s="22"/>
      <c r="G42" s="21"/>
    </row>
    <row r="43" spans="1:7" x14ac:dyDescent="0.25">
      <c r="A43" s="19" t="s">
        <v>41</v>
      </c>
      <c r="B43" s="1"/>
      <c r="C43" s="21"/>
      <c r="D43" s="22" t="s">
        <v>46</v>
      </c>
      <c r="E43" s="21"/>
      <c r="F43" s="22" t="s">
        <v>42</v>
      </c>
      <c r="G43" s="21"/>
    </row>
    <row r="44" spans="1:7" x14ac:dyDescent="0.25">
      <c r="A44" s="19" t="s">
        <v>43</v>
      </c>
      <c r="B44" s="22" t="s">
        <v>44</v>
      </c>
      <c r="C44" s="21"/>
      <c r="D44" s="57"/>
      <c r="E44" s="56"/>
      <c r="F44" s="22"/>
      <c r="G44" s="21" t="s">
        <v>47</v>
      </c>
    </row>
    <row r="46" spans="1:7" x14ac:dyDescent="0.2">
      <c r="B46" s="58" t="s">
        <v>117</v>
      </c>
      <c r="C46" s="59"/>
      <c r="D46" s="58" t="s">
        <v>29</v>
      </c>
      <c r="E46" s="59"/>
      <c r="F46" s="58" t="s">
        <v>118</v>
      </c>
      <c r="G46" s="59"/>
    </row>
    <row r="47" spans="1:7" x14ac:dyDescent="0.25">
      <c r="A47" s="16" t="s">
        <v>101</v>
      </c>
      <c r="B47" s="17" t="s">
        <v>30</v>
      </c>
      <c r="C47" s="18" t="s">
        <v>1</v>
      </c>
      <c r="D47" s="17" t="s">
        <v>30</v>
      </c>
      <c r="E47" s="18" t="s">
        <v>1</v>
      </c>
      <c r="F47" s="17" t="s">
        <v>30</v>
      </c>
      <c r="G47" s="18" t="s">
        <v>1</v>
      </c>
    </row>
    <row r="48" spans="1:7" x14ac:dyDescent="0.25">
      <c r="A48" s="19" t="s">
        <v>31</v>
      </c>
      <c r="B48" s="22" t="s">
        <v>48</v>
      </c>
      <c r="C48" s="21" t="s">
        <v>132</v>
      </c>
      <c r="D48" s="57"/>
      <c r="E48" s="56"/>
      <c r="F48" s="22"/>
      <c r="G48" s="21"/>
    </row>
    <row r="49" spans="1:7" x14ac:dyDescent="0.25">
      <c r="A49" s="19" t="s">
        <v>34</v>
      </c>
      <c r="B49" s="20"/>
      <c r="C49" s="21"/>
      <c r="D49" s="22"/>
      <c r="E49" s="21" t="s">
        <v>133</v>
      </c>
      <c r="F49" s="22"/>
      <c r="G49" s="21"/>
    </row>
    <row r="50" spans="1:7" x14ac:dyDescent="0.25">
      <c r="A50" s="19" t="s">
        <v>37</v>
      </c>
      <c r="B50" s="20"/>
      <c r="C50" s="21"/>
      <c r="D50" s="57"/>
      <c r="E50" s="56"/>
      <c r="F50" s="22" t="s">
        <v>134</v>
      </c>
      <c r="G50" s="21"/>
    </row>
    <row r="51" spans="1:7" x14ac:dyDescent="0.25">
      <c r="A51" s="19" t="s">
        <v>39</v>
      </c>
      <c r="B51" s="20"/>
      <c r="C51" s="21"/>
      <c r="D51" s="22"/>
      <c r="E51" s="21" t="s">
        <v>133</v>
      </c>
      <c r="F51" s="22"/>
      <c r="G51" s="21"/>
    </row>
    <row r="52" spans="1:7" x14ac:dyDescent="0.25">
      <c r="A52" s="19" t="s">
        <v>41</v>
      </c>
      <c r="B52" s="20"/>
      <c r="C52" s="21"/>
      <c r="D52" s="22" t="s">
        <v>46</v>
      </c>
      <c r="E52" s="21"/>
      <c r="F52" s="22" t="s">
        <v>49</v>
      </c>
      <c r="G52" s="21"/>
    </row>
    <row r="53" spans="1:7" x14ac:dyDescent="0.25">
      <c r="A53" s="19" t="s">
        <v>43</v>
      </c>
      <c r="B53" s="20"/>
      <c r="C53" s="21"/>
      <c r="D53" s="57"/>
      <c r="E53" s="56"/>
      <c r="F53" s="22" t="s">
        <v>135</v>
      </c>
      <c r="G53" s="2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</sheetData>
  <mergeCells count="18">
    <mergeCell ref="B37:C37"/>
    <mergeCell ref="D37:E37"/>
    <mergeCell ref="F37:G37"/>
    <mergeCell ref="B46:C46"/>
    <mergeCell ref="D46:E46"/>
    <mergeCell ref="F46:G46"/>
    <mergeCell ref="B28:C28"/>
    <mergeCell ref="D28:E28"/>
    <mergeCell ref="F28:G28"/>
    <mergeCell ref="B19:C19"/>
    <mergeCell ref="D19:E19"/>
    <mergeCell ref="F19:G19"/>
    <mergeCell ref="B1:C1"/>
    <mergeCell ref="D1:E1"/>
    <mergeCell ref="F1:G1"/>
    <mergeCell ref="B10:C10"/>
    <mergeCell ref="D10:E10"/>
    <mergeCell ref="F10: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B7" sqref="B7"/>
    </sheetView>
  </sheetViews>
  <sheetFormatPr defaultColWidth="15.140625" defaultRowHeight="15" x14ac:dyDescent="0.25"/>
  <cols>
    <col min="1" max="1" width="4.7109375" style="5" customWidth="1"/>
    <col min="2" max="2" width="24.140625" style="11" bestFit="1" customWidth="1"/>
    <col min="3" max="3" width="12" style="12" customWidth="1"/>
    <col min="4" max="4" width="12" style="8" customWidth="1"/>
    <col min="5" max="5" width="13.140625" style="8" customWidth="1"/>
    <col min="6" max="8" width="12" style="8" customWidth="1"/>
    <col min="9" max="9" width="15.140625" style="8"/>
    <col min="10" max="10" width="19.7109375" style="5" bestFit="1" customWidth="1"/>
    <col min="11" max="16384" width="15.140625" style="5"/>
  </cols>
  <sheetData>
    <row r="1" spans="1:12" ht="15.75" thickBot="1" x14ac:dyDescent="0.3">
      <c r="A1" s="9" t="s">
        <v>6</v>
      </c>
      <c r="B1" s="3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J1" s="49" t="s">
        <v>57</v>
      </c>
      <c r="K1" s="50">
        <v>3</v>
      </c>
      <c r="L1" s="51" t="s">
        <v>58</v>
      </c>
    </row>
    <row r="2" spans="1:12" ht="15.75" thickBot="1" x14ac:dyDescent="0.3">
      <c r="A2" s="10" t="s">
        <v>142</v>
      </c>
      <c r="B2" s="2" t="s">
        <v>59</v>
      </c>
      <c r="C2" s="7">
        <v>3</v>
      </c>
      <c r="D2" s="7">
        <v>2</v>
      </c>
      <c r="E2" s="7">
        <v>2</v>
      </c>
      <c r="F2" s="7">
        <v>3</v>
      </c>
      <c r="G2" s="13">
        <f>(C2+D2+E2)/3*F2</f>
        <v>7</v>
      </c>
      <c r="H2" s="7" t="str">
        <f>IF(G2&lt;3,"Low",IF(G2&lt;6,"Medium","High"))</f>
        <v>High</v>
      </c>
      <c r="J2" s="52"/>
      <c r="K2" s="53">
        <v>2</v>
      </c>
      <c r="L2" s="54" t="s">
        <v>60</v>
      </c>
    </row>
    <row r="3" spans="1:12" ht="15.75" thickBot="1" x14ac:dyDescent="0.3">
      <c r="A3" s="10" t="s">
        <v>139</v>
      </c>
      <c r="B3" s="2" t="s">
        <v>61</v>
      </c>
      <c r="C3" s="7">
        <v>2</v>
      </c>
      <c r="D3" s="7">
        <v>2</v>
      </c>
      <c r="E3" s="7">
        <v>2</v>
      </c>
      <c r="F3" s="7">
        <v>3</v>
      </c>
      <c r="G3" s="13">
        <f>(C3+D3+E3)/3*F3</f>
        <v>6</v>
      </c>
      <c r="H3" s="7" t="str">
        <f>IF(G3&lt;3,"Low",IF(G3&lt;6,"Medium","High"))</f>
        <v>High</v>
      </c>
      <c r="J3" s="52"/>
      <c r="K3" s="53">
        <v>1</v>
      </c>
      <c r="L3" s="54" t="s">
        <v>62</v>
      </c>
    </row>
    <row r="4" spans="1:12" ht="15.75" thickBot="1" x14ac:dyDescent="0.3">
      <c r="A4" s="10" t="s">
        <v>136</v>
      </c>
      <c r="B4" s="2" t="s">
        <v>145</v>
      </c>
      <c r="C4" s="7">
        <v>2</v>
      </c>
      <c r="D4" s="7">
        <v>3</v>
      </c>
      <c r="E4" s="7">
        <v>3</v>
      </c>
      <c r="F4" s="7">
        <v>2</v>
      </c>
      <c r="G4" s="13">
        <f>(C4+D4+E4)/3*F4</f>
        <v>5.333333333333333</v>
      </c>
      <c r="H4" s="7" t="str">
        <f>IF(G4&lt;3,"Low",IF(G4&lt;6,"Medium","High"))</f>
        <v>Medium</v>
      </c>
      <c r="J4" s="49" t="s">
        <v>63</v>
      </c>
      <c r="K4" s="53">
        <v>3</v>
      </c>
      <c r="L4" s="54" t="s">
        <v>64</v>
      </c>
    </row>
    <row r="5" spans="1:12" ht="15.75" thickBot="1" x14ac:dyDescent="0.3">
      <c r="A5" s="10" t="s">
        <v>137</v>
      </c>
      <c r="B5" s="2" t="s">
        <v>65</v>
      </c>
      <c r="C5" s="7">
        <v>2</v>
      </c>
      <c r="D5" s="7">
        <v>2</v>
      </c>
      <c r="E5" s="7">
        <v>1</v>
      </c>
      <c r="F5" s="7">
        <v>3</v>
      </c>
      <c r="G5" s="13">
        <f>(C5+D5+E5)/3*F5</f>
        <v>5</v>
      </c>
      <c r="H5" s="7" t="str">
        <f>IF(G5&lt;3,"Low",IF(G5&lt;6,"Medium","High"))</f>
        <v>Medium</v>
      </c>
      <c r="J5" s="52"/>
      <c r="K5" s="53">
        <v>2</v>
      </c>
      <c r="L5" s="54" t="s">
        <v>66</v>
      </c>
    </row>
    <row r="6" spans="1:12" ht="15.75" thickBot="1" x14ac:dyDescent="0.3">
      <c r="A6" s="10" t="s">
        <v>141</v>
      </c>
      <c r="B6" s="2" t="s">
        <v>67</v>
      </c>
      <c r="C6" s="7">
        <v>2</v>
      </c>
      <c r="D6" s="7">
        <v>2</v>
      </c>
      <c r="E6" s="7">
        <v>1</v>
      </c>
      <c r="F6" s="7">
        <v>3</v>
      </c>
      <c r="G6" s="13">
        <f>(C6+D6+E6)/3*F6</f>
        <v>5</v>
      </c>
      <c r="H6" s="7" t="str">
        <f>IF(G6&lt;3,"Low",IF(G6&lt;6,"Medium","High"))</f>
        <v>Medium</v>
      </c>
      <c r="J6" s="52"/>
      <c r="K6" s="53">
        <v>1</v>
      </c>
      <c r="L6" s="54" t="s">
        <v>68</v>
      </c>
    </row>
    <row r="7" spans="1:12" ht="15" customHeight="1" thickBot="1" x14ac:dyDescent="0.3">
      <c r="A7" s="65" t="s">
        <v>143</v>
      </c>
      <c r="B7" s="66" t="s">
        <v>67</v>
      </c>
      <c r="C7" s="67">
        <v>2</v>
      </c>
      <c r="D7" s="67">
        <v>2</v>
      </c>
      <c r="E7" s="67">
        <v>1</v>
      </c>
      <c r="F7" s="67">
        <v>3</v>
      </c>
      <c r="G7" s="68">
        <f>(C7+D7+E7)/3*F7</f>
        <v>5</v>
      </c>
      <c r="H7" s="67" t="str">
        <f>IF(G7&lt;3,"Low",IF(G7&lt;6,"Medium","High"))</f>
        <v>Medium</v>
      </c>
      <c r="J7" s="49" t="s">
        <v>70</v>
      </c>
      <c r="K7" s="53">
        <v>3</v>
      </c>
      <c r="L7" s="54" t="s">
        <v>58</v>
      </c>
    </row>
    <row r="8" spans="1:12" ht="15.75" thickBot="1" x14ac:dyDescent="0.3">
      <c r="A8" s="10" t="s">
        <v>144</v>
      </c>
      <c r="B8" s="2" t="s">
        <v>69</v>
      </c>
      <c r="C8" s="7">
        <v>2</v>
      </c>
      <c r="D8" s="7">
        <v>2</v>
      </c>
      <c r="E8" s="7">
        <v>1</v>
      </c>
      <c r="F8" s="7">
        <v>3</v>
      </c>
      <c r="G8" s="13">
        <f>(C8+D8+E8)/3*F8</f>
        <v>5</v>
      </c>
      <c r="H8" s="7" t="str">
        <f>IF(G8&lt;3,"Low",IF(G8&lt;6,"Medium","High"))</f>
        <v>Medium</v>
      </c>
      <c r="J8" s="52"/>
      <c r="K8" s="53">
        <v>2</v>
      </c>
      <c r="L8" s="54" t="s">
        <v>60</v>
      </c>
    </row>
    <row r="9" spans="1:12" ht="15.75" thickBot="1" x14ac:dyDescent="0.3">
      <c r="A9" s="10" t="s">
        <v>77</v>
      </c>
      <c r="B9" s="2" t="s">
        <v>71</v>
      </c>
      <c r="C9" s="7">
        <v>2</v>
      </c>
      <c r="D9" s="7">
        <v>2</v>
      </c>
      <c r="E9" s="7">
        <v>1</v>
      </c>
      <c r="F9" s="7">
        <v>3</v>
      </c>
      <c r="G9" s="13">
        <f>(C9+D9+E9)/3*F9</f>
        <v>5</v>
      </c>
      <c r="H9" s="7" t="str">
        <f>IF(G9&lt;3,"Low",IF(G9&lt;6,"Medium","High"))</f>
        <v>Medium</v>
      </c>
      <c r="J9" s="52"/>
      <c r="K9" s="53">
        <v>1</v>
      </c>
      <c r="L9" s="54" t="s">
        <v>62</v>
      </c>
    </row>
    <row r="10" spans="1:12" ht="15.75" thickBot="1" x14ac:dyDescent="0.3">
      <c r="A10" s="10" t="s">
        <v>138</v>
      </c>
      <c r="B10" s="2" t="s">
        <v>72</v>
      </c>
      <c r="C10" s="7">
        <v>1</v>
      </c>
      <c r="D10" s="7">
        <v>2</v>
      </c>
      <c r="E10" s="7">
        <v>2</v>
      </c>
      <c r="F10" s="7">
        <v>1</v>
      </c>
      <c r="G10" s="13">
        <f>(C10+D10+E10)/3*F10</f>
        <v>1.6666666666666667</v>
      </c>
      <c r="H10" s="7" t="str">
        <f>IF(G10&lt;3,"Low",IF(G10&lt;6,"Medium","High"))</f>
        <v>Low</v>
      </c>
      <c r="J10" s="49" t="s">
        <v>73</v>
      </c>
      <c r="K10" s="53">
        <v>3</v>
      </c>
      <c r="L10" s="54" t="s">
        <v>74</v>
      </c>
    </row>
    <row r="11" spans="1:12" ht="15.75" thickBot="1" x14ac:dyDescent="0.3">
      <c r="A11" s="61" t="s">
        <v>140</v>
      </c>
      <c r="B11" s="62" t="s">
        <v>75</v>
      </c>
      <c r="C11" s="63">
        <v>1</v>
      </c>
      <c r="D11" s="63">
        <v>2</v>
      </c>
      <c r="E11" s="63">
        <v>2</v>
      </c>
      <c r="F11" s="63">
        <v>1</v>
      </c>
      <c r="G11" s="64">
        <f>(C11+D11+E11)/3*F11</f>
        <v>1.6666666666666667</v>
      </c>
      <c r="H11" s="63" t="str">
        <f>IF(G11&lt;3,"Low",IF(G11&lt;6,"Medium","High"))</f>
        <v>Low</v>
      </c>
      <c r="J11" s="52"/>
      <c r="K11" s="53">
        <v>2</v>
      </c>
      <c r="L11" s="54" t="s">
        <v>76</v>
      </c>
    </row>
    <row r="12" spans="1:12" ht="15.75" thickBot="1" x14ac:dyDescent="0.3">
      <c r="B12" s="5"/>
      <c r="J12" s="52"/>
      <c r="K12" s="53">
        <v>1</v>
      </c>
      <c r="L12" s="54" t="s">
        <v>78</v>
      </c>
    </row>
    <row r="13" spans="1:12" x14ac:dyDescent="0.25">
      <c r="B13" s="5"/>
    </row>
    <row r="14" spans="1:12" x14ac:dyDescent="0.25">
      <c r="A14" s="8"/>
      <c r="B14" s="5"/>
      <c r="C14" s="8"/>
    </row>
    <row r="15" spans="1:12" x14ac:dyDescent="0.25">
      <c r="A15" s="8"/>
      <c r="B15" s="5"/>
      <c r="C15" s="8"/>
    </row>
    <row r="16" spans="1:12" x14ac:dyDescent="0.25">
      <c r="A16" s="8"/>
      <c r="B16" s="8"/>
      <c r="C16" s="8"/>
    </row>
    <row r="17" spans="1:10" x14ac:dyDescent="0.25">
      <c r="A17" s="8"/>
      <c r="B17" s="8"/>
      <c r="C17" s="8"/>
    </row>
    <row r="18" spans="1:10" x14ac:dyDescent="0.25">
      <c r="A18" s="8"/>
      <c r="B18" s="8"/>
      <c r="C18" s="8"/>
    </row>
    <row r="19" spans="1:10" x14ac:dyDescent="0.25">
      <c r="A19" s="8"/>
      <c r="B19" s="8"/>
      <c r="C19" s="8"/>
    </row>
    <row r="20" spans="1:10" x14ac:dyDescent="0.25">
      <c r="A20" s="8"/>
      <c r="B20" s="8"/>
      <c r="C20" s="8"/>
    </row>
    <row r="21" spans="1:10" s="8" customFormat="1" x14ac:dyDescent="0.25">
      <c r="J21" s="5"/>
    </row>
    <row r="22" spans="1:10" s="8" customFormat="1" x14ac:dyDescent="0.25">
      <c r="J22" s="5"/>
    </row>
    <row r="23" spans="1:10" s="8" customFormat="1" x14ac:dyDescent="0.25">
      <c r="J23" s="5"/>
    </row>
    <row r="24" spans="1:10" s="8" customFormat="1" x14ac:dyDescent="0.25">
      <c r="C24" s="5"/>
      <c r="J24" s="5"/>
    </row>
    <row r="25" spans="1:10" s="8" customFormat="1" x14ac:dyDescent="0.25">
      <c r="J25" s="5"/>
    </row>
    <row r="26" spans="1:10" s="8" customFormat="1" x14ac:dyDescent="0.25">
      <c r="J26" s="5"/>
    </row>
    <row r="27" spans="1:10" s="8" customFormat="1" x14ac:dyDescent="0.25">
      <c r="J27" s="5"/>
    </row>
    <row r="28" spans="1:10" s="8" customFormat="1" x14ac:dyDescent="0.25">
      <c r="A28" s="5"/>
      <c r="B28" s="11"/>
      <c r="C28" s="12"/>
      <c r="J28" s="5"/>
    </row>
    <row r="29" spans="1:10" s="8" customFormat="1" x14ac:dyDescent="0.25">
      <c r="A29" s="5"/>
      <c r="B29" s="11"/>
      <c r="C29" s="12"/>
      <c r="J29" s="5"/>
    </row>
    <row r="30" spans="1:10" s="8" customFormat="1" x14ac:dyDescent="0.25">
      <c r="A30" s="5"/>
      <c r="B30" s="11"/>
      <c r="C30" s="12"/>
      <c r="J30" s="5"/>
    </row>
    <row r="31" spans="1:10" s="8" customFormat="1" x14ac:dyDescent="0.25">
      <c r="A31" s="5"/>
      <c r="B31" s="11"/>
      <c r="C31" s="12"/>
      <c r="J31" s="5"/>
    </row>
    <row r="32" spans="1:10" s="8" customFormat="1" x14ac:dyDescent="0.25">
      <c r="A32" s="5"/>
      <c r="B32" s="11"/>
      <c r="C32" s="12"/>
      <c r="J32" s="5"/>
    </row>
    <row r="33" spans="1:10" s="8" customFormat="1" x14ac:dyDescent="0.25">
      <c r="A33" s="5"/>
      <c r="B33" s="11"/>
      <c r="C33" s="12"/>
      <c r="J33" s="5"/>
    </row>
    <row r="34" spans="1:10" s="8" customFormat="1" x14ac:dyDescent="0.25">
      <c r="A34" s="5"/>
      <c r="B34" s="11"/>
      <c r="C34" s="12"/>
      <c r="J34" s="5"/>
    </row>
  </sheetData>
  <conditionalFormatting sqref="H2:H11">
    <cfRule type="cellIs" dxfId="2" priority="17" operator="equal">
      <formula>"High"</formula>
    </cfRule>
    <cfRule type="cellIs" dxfId="1" priority="18" operator="equal">
      <formula>"Medium"</formula>
    </cfRule>
    <cfRule type="cellIs" dxfId="0" priority="19" operator="equal">
      <formula>"lOW"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4" sqref="B44"/>
    </sheetView>
  </sheetViews>
  <sheetFormatPr defaultRowHeight="15" x14ac:dyDescent="0.25"/>
  <cols>
    <col min="2" max="2" width="41.28515625" customWidth="1"/>
    <col min="3" max="3" width="25.5703125" customWidth="1"/>
    <col min="4" max="5" width="10.7109375" customWidth="1"/>
    <col min="6" max="6" width="8.85546875" bestFit="1" customWidth="1"/>
  </cols>
  <sheetData>
    <row r="1" spans="1:5" x14ac:dyDescent="0.25">
      <c r="A1" s="9" t="s">
        <v>6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ht="25.5" x14ac:dyDescent="0.25">
      <c r="A2" s="10" t="s">
        <v>83</v>
      </c>
      <c r="B2" s="4" t="s">
        <v>84</v>
      </c>
      <c r="C2" s="10" t="s">
        <v>142</v>
      </c>
      <c r="D2" s="4" t="s">
        <v>4</v>
      </c>
      <c r="E2" s="4" t="s">
        <v>5</v>
      </c>
    </row>
    <row r="3" spans="1:5" x14ac:dyDescent="0.25">
      <c r="A3" s="10" t="s">
        <v>85</v>
      </c>
      <c r="B3" s="4" t="s">
        <v>86</v>
      </c>
      <c r="C3" s="10" t="s">
        <v>139</v>
      </c>
      <c r="D3" s="4" t="s">
        <v>3</v>
      </c>
      <c r="E3" s="4" t="s">
        <v>3</v>
      </c>
    </row>
    <row r="4" spans="1:5" x14ac:dyDescent="0.25">
      <c r="A4" s="10" t="s">
        <v>87</v>
      </c>
      <c r="B4" s="4" t="s">
        <v>146</v>
      </c>
      <c r="C4" s="10" t="s">
        <v>136</v>
      </c>
      <c r="D4" s="4" t="s">
        <v>4</v>
      </c>
      <c r="E4" s="4" t="s">
        <v>4</v>
      </c>
    </row>
    <row r="5" spans="1:5" x14ac:dyDescent="0.25">
      <c r="A5" s="10" t="s">
        <v>88</v>
      </c>
      <c r="B5" s="4" t="s">
        <v>89</v>
      </c>
      <c r="C5" s="10" t="s">
        <v>137</v>
      </c>
      <c r="D5" s="4" t="s">
        <v>4</v>
      </c>
      <c r="E5" s="4" t="s">
        <v>4</v>
      </c>
    </row>
    <row r="6" spans="1:5" x14ac:dyDescent="0.25">
      <c r="A6" s="10" t="s">
        <v>90</v>
      </c>
      <c r="B6" s="4" t="s">
        <v>91</v>
      </c>
      <c r="C6" s="10" t="s">
        <v>141</v>
      </c>
      <c r="D6" s="4" t="s">
        <v>4</v>
      </c>
      <c r="E6" s="4" t="s">
        <v>4</v>
      </c>
    </row>
    <row r="7" spans="1:5" x14ac:dyDescent="0.25">
      <c r="A7" s="10" t="s">
        <v>92</v>
      </c>
      <c r="B7" s="4" t="s">
        <v>91</v>
      </c>
      <c r="C7" s="10" t="s">
        <v>143</v>
      </c>
      <c r="D7" s="4" t="s">
        <v>4</v>
      </c>
      <c r="E7" s="4" t="s">
        <v>4</v>
      </c>
    </row>
    <row r="8" spans="1:5" x14ac:dyDescent="0.25">
      <c r="A8" s="10" t="s">
        <v>94</v>
      </c>
      <c r="B8" s="4" t="s">
        <v>93</v>
      </c>
      <c r="C8" s="10" t="s">
        <v>144</v>
      </c>
      <c r="D8" s="4" t="s">
        <v>4</v>
      </c>
      <c r="E8" s="4" t="s">
        <v>4</v>
      </c>
    </row>
    <row r="9" spans="1:5" x14ac:dyDescent="0.25">
      <c r="A9" s="10" t="s">
        <v>96</v>
      </c>
      <c r="B9" s="4" t="s">
        <v>95</v>
      </c>
      <c r="C9" s="10" t="s">
        <v>77</v>
      </c>
      <c r="D9" s="4" t="s">
        <v>3</v>
      </c>
      <c r="E9" s="4" t="s">
        <v>4</v>
      </c>
    </row>
    <row r="10" spans="1:5" x14ac:dyDescent="0.25">
      <c r="A10" s="10" t="s">
        <v>97</v>
      </c>
      <c r="B10" s="4" t="s">
        <v>98</v>
      </c>
      <c r="C10" s="10" t="s">
        <v>138</v>
      </c>
      <c r="D10" s="4" t="s">
        <v>4</v>
      </c>
      <c r="E10" s="4" t="s">
        <v>4</v>
      </c>
    </row>
    <row r="11" spans="1:5" x14ac:dyDescent="0.25">
      <c r="A11" s="10" t="s">
        <v>99</v>
      </c>
      <c r="B11" s="4" t="s">
        <v>100</v>
      </c>
      <c r="C11" s="10" t="s">
        <v>140</v>
      </c>
      <c r="D11" s="4" t="s">
        <v>4</v>
      </c>
      <c r="E11" s="4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Trust Boundaries</vt:lpstr>
      <vt:lpstr>Threats</vt:lpstr>
      <vt:lpstr>Vulnerabilities</vt:lpstr>
      <vt:lpstr>Recommended Mitigations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*Public*</dc:subject>
  <dc:creator>Seba</dc:creator>
  <cp:keywords/>
  <dc:description/>
  <cp:lastModifiedBy>Ludovic Garcia</cp:lastModifiedBy>
  <cp:revision/>
  <dcterms:created xsi:type="dcterms:W3CDTF">2014-11-10T10:51:29Z</dcterms:created>
  <dcterms:modified xsi:type="dcterms:W3CDTF">2022-11-18T16:11:13Z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thout Tagging">
    <vt:lpwstr>1</vt:lpwstr>
  </property>
</Properties>
</file>