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211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" i="1"/>
  <c r="K2"/>
  <c r="L2" s="1"/>
  <c r="N2"/>
  <c r="J3"/>
  <c r="K3"/>
  <c r="L3" s="1"/>
  <c r="N3"/>
  <c r="P3" s="1"/>
  <c r="J4"/>
  <c r="N4" s="1"/>
  <c r="P4" s="1"/>
  <c r="K4"/>
  <c r="L4"/>
  <c r="J5"/>
  <c r="K5"/>
  <c r="L5" s="1"/>
  <c r="N5"/>
  <c r="P5" s="1"/>
  <c r="J6"/>
  <c r="N6" s="1"/>
  <c r="K6"/>
  <c r="L6"/>
  <c r="J7"/>
  <c r="N7" s="1"/>
  <c r="K7"/>
  <c r="L7"/>
  <c r="J8"/>
  <c r="N8" s="1"/>
  <c r="K8"/>
  <c r="L8"/>
  <c r="J9"/>
  <c r="N9" s="1"/>
  <c r="P9" s="1"/>
  <c r="K9"/>
  <c r="L9"/>
  <c r="J10"/>
  <c r="K10"/>
  <c r="L10" s="1"/>
  <c r="N10"/>
  <c r="J11"/>
  <c r="K11"/>
  <c r="L11" s="1"/>
  <c r="N11"/>
  <c r="J12"/>
  <c r="K12"/>
  <c r="L12" s="1"/>
  <c r="N12"/>
  <c r="J13"/>
  <c r="K13"/>
  <c r="L13" s="1"/>
  <c r="N13"/>
  <c r="J14"/>
  <c r="K14"/>
  <c r="L14" s="1"/>
  <c r="N14"/>
  <c r="P14" s="1"/>
  <c r="J15"/>
  <c r="N15" s="1"/>
  <c r="P15" s="1"/>
  <c r="K15"/>
  <c r="L15"/>
  <c r="J16"/>
  <c r="K16"/>
  <c r="L16" s="1"/>
  <c r="N16"/>
  <c r="J17"/>
  <c r="K17"/>
  <c r="L17" s="1"/>
  <c r="N17"/>
  <c r="P17" s="1"/>
  <c r="J18"/>
  <c r="N18" s="1"/>
  <c r="K18"/>
  <c r="L18"/>
  <c r="J19"/>
  <c r="N19" s="1"/>
  <c r="K19"/>
  <c r="L19"/>
  <c r="J20"/>
  <c r="N20" s="1"/>
  <c r="K20"/>
  <c r="L20"/>
  <c r="J21"/>
  <c r="N21" s="1"/>
  <c r="K21"/>
  <c r="L21"/>
  <c r="J22"/>
  <c r="N22" s="1"/>
  <c r="K22"/>
  <c r="L22"/>
  <c r="J23"/>
  <c r="N23" s="1"/>
  <c r="P23" s="1"/>
  <c r="K23"/>
  <c r="L23"/>
  <c r="J24"/>
  <c r="K24"/>
  <c r="L24" s="1"/>
  <c r="N24"/>
  <c r="P24" s="1"/>
  <c r="J25"/>
  <c r="N25" s="1"/>
  <c r="P25" s="1"/>
  <c r="K25"/>
  <c r="L25"/>
  <c r="J26"/>
  <c r="K26"/>
  <c r="L26" s="1"/>
  <c r="N26"/>
  <c r="P26" s="1"/>
  <c r="J27"/>
  <c r="N27" s="1"/>
  <c r="K27"/>
  <c r="L27"/>
  <c r="J28"/>
  <c r="N28" s="1"/>
  <c r="P28" s="1"/>
  <c r="K28"/>
  <c r="L28"/>
  <c r="J29"/>
  <c r="K29"/>
  <c r="L29" s="1"/>
  <c r="N29"/>
  <c r="J30"/>
  <c r="K30"/>
  <c r="L30" s="1"/>
  <c r="N30"/>
  <c r="J31"/>
  <c r="K31"/>
  <c r="L31" s="1"/>
  <c r="N31"/>
  <c r="P31" s="1"/>
  <c r="J32"/>
  <c r="N32" s="1"/>
  <c r="K32"/>
  <c r="L32"/>
  <c r="J33"/>
  <c r="N33" s="1"/>
  <c r="K33"/>
  <c r="L33"/>
  <c r="J34"/>
  <c r="N34" s="1"/>
  <c r="P34" s="1"/>
  <c r="K34"/>
  <c r="L34"/>
  <c r="J35"/>
  <c r="K35"/>
  <c r="L35" s="1"/>
  <c r="N35"/>
  <c r="P35" s="1"/>
  <c r="J36"/>
  <c r="N36" s="1"/>
  <c r="P36" s="1"/>
  <c r="K36"/>
  <c r="L36"/>
  <c r="J37"/>
  <c r="K37"/>
  <c r="L37" s="1"/>
  <c r="N37"/>
  <c r="J38"/>
  <c r="K38"/>
  <c r="L38" s="1"/>
  <c r="N38"/>
  <c r="P38" s="1"/>
  <c r="J39"/>
  <c r="N39" s="1"/>
  <c r="K39"/>
  <c r="L39"/>
  <c r="J40"/>
  <c r="N40" s="1"/>
  <c r="K40"/>
  <c r="L40"/>
  <c r="J41"/>
  <c r="N41" s="1"/>
  <c r="K41"/>
  <c r="L41"/>
  <c r="J42"/>
  <c r="N42" s="1"/>
  <c r="K42"/>
  <c r="L42"/>
  <c r="J43"/>
  <c r="N43" s="1"/>
  <c r="K43"/>
  <c r="L43"/>
  <c r="J44"/>
  <c r="N44" s="1"/>
  <c r="K44"/>
  <c r="L44"/>
  <c r="J45"/>
  <c r="N45" s="1"/>
  <c r="P45" s="1"/>
  <c r="K45"/>
  <c r="L45"/>
  <c r="J46"/>
  <c r="K46"/>
  <c r="L46" s="1"/>
  <c r="N46"/>
  <c r="P46" s="1"/>
  <c r="J47"/>
  <c r="N47" s="1"/>
  <c r="P47" s="1"/>
  <c r="K47"/>
  <c r="L47"/>
  <c r="J48"/>
  <c r="K48"/>
  <c r="L48" s="1"/>
  <c r="N48"/>
  <c r="J49"/>
  <c r="K49"/>
  <c r="L49" s="1"/>
  <c r="N49"/>
  <c r="P49" s="1"/>
  <c r="J50"/>
  <c r="N50" s="1"/>
  <c r="K50"/>
  <c r="L50"/>
  <c r="J51"/>
  <c r="N51" s="1"/>
  <c r="K51"/>
  <c r="L51"/>
  <c r="J52"/>
  <c r="N52" s="1"/>
  <c r="K52"/>
  <c r="L52"/>
  <c r="J53"/>
  <c r="N53" s="1"/>
  <c r="K53"/>
  <c r="L53"/>
  <c r="J54"/>
  <c r="N54" s="1"/>
  <c r="P54" s="1"/>
  <c r="K54"/>
  <c r="L54"/>
  <c r="J55"/>
  <c r="K55"/>
  <c r="L55" s="1"/>
  <c r="N55"/>
  <c r="P55" s="1"/>
  <c r="J56"/>
  <c r="N56" s="1"/>
  <c r="P56" s="1"/>
  <c r="K56"/>
  <c r="L56"/>
  <c r="J57"/>
  <c r="K57"/>
  <c r="L57" s="1"/>
  <c r="N57"/>
  <c r="P57" s="1"/>
  <c r="J58"/>
  <c r="N58" s="1"/>
  <c r="K58"/>
  <c r="L58"/>
  <c r="J59"/>
  <c r="N59" s="1"/>
  <c r="P59" s="1"/>
  <c r="K59"/>
  <c r="L59"/>
  <c r="J60"/>
  <c r="K60"/>
  <c r="L60" s="1"/>
  <c r="N60"/>
  <c r="P60" s="1"/>
  <c r="J61"/>
  <c r="N61" s="1"/>
  <c r="K61"/>
  <c r="L61"/>
  <c r="J62"/>
  <c r="N62" s="1"/>
  <c r="K62"/>
  <c r="L62"/>
  <c r="J63"/>
  <c r="N63" s="1"/>
  <c r="K63"/>
  <c r="L63"/>
  <c r="J64"/>
  <c r="N64" s="1"/>
  <c r="P64" s="1"/>
  <c r="K64"/>
  <c r="L64"/>
  <c r="J65"/>
  <c r="K65"/>
  <c r="L65" s="1"/>
  <c r="N65"/>
  <c r="P65" s="1"/>
  <c r="J66"/>
  <c r="N66" s="1"/>
  <c r="P66" s="1"/>
  <c r="K66"/>
  <c r="L66"/>
  <c r="J67"/>
  <c r="K67"/>
  <c r="L67" s="1"/>
  <c r="N67"/>
  <c r="J68"/>
  <c r="K68"/>
  <c r="L68" s="1"/>
  <c r="N68"/>
  <c r="P68" s="1"/>
  <c r="J69"/>
  <c r="N69" s="1"/>
  <c r="P69" s="1"/>
  <c r="K69"/>
  <c r="L69"/>
  <c r="J70"/>
  <c r="K70"/>
  <c r="L70" s="1"/>
  <c r="N70"/>
  <c r="J71"/>
  <c r="K71"/>
  <c r="L71" s="1"/>
  <c r="N71"/>
  <c r="P71" s="1"/>
  <c r="J72"/>
  <c r="N72" s="1"/>
  <c r="P72" s="1"/>
  <c r="K72"/>
  <c r="L72"/>
  <c r="J73"/>
  <c r="K73"/>
  <c r="L73" s="1"/>
  <c r="N73"/>
  <c r="P73" s="1"/>
  <c r="J74"/>
  <c r="N74" s="1"/>
  <c r="P74" s="1"/>
  <c r="K74"/>
  <c r="L74"/>
  <c r="J75"/>
  <c r="K75"/>
  <c r="L75" s="1"/>
  <c r="N75"/>
  <c r="P75" s="1"/>
  <c r="J76"/>
  <c r="N76" s="1"/>
  <c r="K76"/>
  <c r="L76"/>
  <c r="J77"/>
  <c r="N77" s="1"/>
  <c r="P77" s="1"/>
  <c r="K77"/>
  <c r="L77"/>
  <c r="J78"/>
  <c r="K78"/>
  <c r="L78" s="1"/>
  <c r="N78"/>
  <c r="P78" s="1"/>
  <c r="J79"/>
  <c r="N79" s="1"/>
  <c r="K79"/>
  <c r="L79"/>
  <c r="J80"/>
  <c r="N80" s="1"/>
  <c r="K80"/>
  <c r="L80"/>
  <c r="J81"/>
  <c r="N81" s="1"/>
  <c r="P81" s="1"/>
  <c r="K81"/>
  <c r="L81"/>
  <c r="J82"/>
  <c r="K82"/>
  <c r="L82" s="1"/>
  <c r="N82"/>
  <c r="P82" s="1"/>
  <c r="J83"/>
  <c r="N83" s="1"/>
  <c r="P83" s="1"/>
  <c r="K83"/>
  <c r="L83"/>
  <c r="J84"/>
  <c r="K84"/>
  <c r="L84" s="1"/>
  <c r="N84"/>
  <c r="J85"/>
  <c r="K85"/>
  <c r="L85" s="1"/>
  <c r="N85"/>
  <c r="J86"/>
  <c r="K86"/>
  <c r="L86" s="1"/>
  <c r="N86"/>
  <c r="J87"/>
  <c r="K87"/>
  <c r="L87" s="1"/>
  <c r="N87"/>
  <c r="J88"/>
  <c r="K88"/>
  <c r="L88" s="1"/>
  <c r="N88"/>
  <c r="J89"/>
  <c r="K89"/>
  <c r="L89" s="1"/>
  <c r="N89"/>
  <c r="J90"/>
  <c r="K90"/>
  <c r="L90" s="1"/>
  <c r="N90"/>
  <c r="J91"/>
  <c r="K91"/>
  <c r="L91" s="1"/>
  <c r="N91"/>
  <c r="J92"/>
  <c r="K92"/>
  <c r="L92" s="1"/>
  <c r="N92"/>
  <c r="P92" s="1"/>
  <c r="J93"/>
  <c r="N93" s="1"/>
  <c r="P93" s="1"/>
  <c r="K93"/>
  <c r="L93"/>
  <c r="J94"/>
  <c r="K94"/>
  <c r="L94" s="1"/>
  <c r="N94"/>
  <c r="P94" s="1"/>
  <c r="J95"/>
  <c r="N95" s="1"/>
  <c r="P95" s="1"/>
  <c r="K95"/>
  <c r="L95"/>
  <c r="J96"/>
  <c r="K96"/>
  <c r="L96" s="1"/>
  <c r="N96"/>
  <c r="J97"/>
  <c r="K97"/>
  <c r="L97" s="1"/>
  <c r="N97"/>
  <c r="P97" s="1"/>
  <c r="J98"/>
  <c r="N98" s="1"/>
  <c r="P98" s="1"/>
  <c r="K98"/>
  <c r="L98"/>
  <c r="J99"/>
  <c r="K99"/>
  <c r="L99" s="1"/>
  <c r="N99"/>
  <c r="P99" s="1"/>
  <c r="J100"/>
  <c r="N100" s="1"/>
  <c r="K100"/>
  <c r="L100"/>
  <c r="J101"/>
  <c r="N101" s="1"/>
  <c r="K101"/>
  <c r="L101"/>
  <c r="J102"/>
  <c r="N102" s="1"/>
  <c r="P102" s="1"/>
  <c r="K102"/>
  <c r="L102"/>
  <c r="J103"/>
  <c r="K103"/>
  <c r="L103" s="1"/>
  <c r="N103"/>
  <c r="P103" s="1"/>
  <c r="J104"/>
  <c r="N104" s="1"/>
  <c r="P104" s="1"/>
  <c r="K104"/>
  <c r="L104"/>
  <c r="J105"/>
  <c r="K105"/>
  <c r="L105" s="1"/>
  <c r="N105"/>
  <c r="P105" s="1"/>
  <c r="J106"/>
  <c r="N106" s="1"/>
  <c r="P106" s="1"/>
  <c r="K106"/>
  <c r="L106"/>
  <c r="J107"/>
  <c r="K107"/>
  <c r="L107" s="1"/>
  <c r="N107"/>
  <c r="J108"/>
  <c r="K108"/>
  <c r="L108" s="1"/>
  <c r="N108"/>
  <c r="P108" s="1"/>
  <c r="J109"/>
  <c r="N109" s="1"/>
  <c r="P109" s="1"/>
  <c r="K109"/>
  <c r="L109"/>
  <c r="J110"/>
  <c r="K110"/>
  <c r="L110" s="1"/>
  <c r="N110"/>
  <c r="J111"/>
  <c r="K111"/>
  <c r="L111" s="1"/>
  <c r="N111"/>
  <c r="P111" s="1"/>
  <c r="J112"/>
  <c r="N112" s="1"/>
  <c r="P112" s="1"/>
  <c r="K112"/>
  <c r="L112"/>
  <c r="J113"/>
  <c r="K113"/>
  <c r="L113" s="1"/>
  <c r="N113"/>
  <c r="P113" s="1"/>
  <c r="J114"/>
  <c r="N114" s="1"/>
  <c r="P114" s="1"/>
  <c r="K114"/>
  <c r="L114"/>
  <c r="J115"/>
  <c r="K115"/>
  <c r="L115" s="1"/>
  <c r="N115"/>
  <c r="J116"/>
  <c r="K116"/>
  <c r="L116" s="1"/>
  <c r="N116"/>
  <c r="P116" s="1"/>
  <c r="J117"/>
  <c r="N117" s="1"/>
  <c r="P117" s="1"/>
  <c r="K117"/>
  <c r="L117"/>
  <c r="J118"/>
  <c r="K118"/>
  <c r="L118" s="1"/>
  <c r="N118"/>
  <c r="J119"/>
  <c r="K119"/>
  <c r="L119" s="1"/>
  <c r="N119"/>
  <c r="P119" s="1"/>
  <c r="J120"/>
  <c r="N120" s="1"/>
  <c r="P120" s="1"/>
  <c r="K120"/>
  <c r="L120"/>
  <c r="J121"/>
  <c r="K121"/>
  <c r="L121" s="1"/>
  <c r="N121"/>
  <c r="P121" s="1"/>
  <c r="J122"/>
  <c r="N122" s="1"/>
  <c r="P122" s="1"/>
  <c r="K122"/>
  <c r="L122"/>
  <c r="J123"/>
  <c r="K123"/>
  <c r="L123" s="1"/>
  <c r="N123"/>
  <c r="P123" s="1"/>
  <c r="J124"/>
  <c r="N124" s="1"/>
  <c r="K124"/>
  <c r="L124"/>
  <c r="J125"/>
  <c r="N125" s="1"/>
  <c r="P125" s="1"/>
  <c r="K125"/>
  <c r="L125"/>
  <c r="J126"/>
  <c r="K126"/>
  <c r="L126" s="1"/>
  <c r="N126"/>
  <c r="P126" s="1"/>
  <c r="J127"/>
  <c r="N127" s="1"/>
  <c r="K127"/>
  <c r="L127"/>
  <c r="J128"/>
  <c r="N128" s="1"/>
  <c r="K128"/>
  <c r="L128"/>
  <c r="J129"/>
  <c r="N129" s="1"/>
  <c r="P129" s="1"/>
  <c r="K129"/>
  <c r="L129"/>
  <c r="J130"/>
  <c r="K130"/>
  <c r="L130" s="1"/>
  <c r="N130"/>
  <c r="J131"/>
  <c r="K131"/>
  <c r="L131" s="1"/>
  <c r="N131"/>
  <c r="J132"/>
  <c r="K132"/>
  <c r="L132" s="1"/>
  <c r="N132"/>
  <c r="J133"/>
  <c r="K133"/>
  <c r="L133" s="1"/>
  <c r="N133"/>
  <c r="J134"/>
  <c r="K134"/>
  <c r="L134" s="1"/>
  <c r="N134"/>
  <c r="J135"/>
  <c r="K135"/>
  <c r="L135" s="1"/>
  <c r="N135"/>
  <c r="J136"/>
  <c r="K136"/>
  <c r="L136" s="1"/>
  <c r="N136"/>
  <c r="J137"/>
  <c r="K137"/>
  <c r="L137" s="1"/>
  <c r="N137"/>
  <c r="J138"/>
  <c r="K138"/>
  <c r="L138" s="1"/>
  <c r="N138"/>
  <c r="J139"/>
  <c r="K139"/>
  <c r="L139" s="1"/>
  <c r="N139"/>
  <c r="J140"/>
  <c r="K140"/>
  <c r="L140" s="1"/>
  <c r="N140"/>
  <c r="J141"/>
  <c r="K141"/>
  <c r="L141" s="1"/>
  <c r="N141"/>
  <c r="J142"/>
  <c r="K142"/>
  <c r="L142" s="1"/>
  <c r="N142"/>
  <c r="J143"/>
  <c r="K143"/>
  <c r="L143" s="1"/>
  <c r="N143"/>
  <c r="J144"/>
  <c r="K144"/>
  <c r="L144" s="1"/>
  <c r="N144"/>
  <c r="J145"/>
  <c r="K145"/>
  <c r="L145" s="1"/>
  <c r="N145"/>
  <c r="J146"/>
  <c r="K146"/>
  <c r="L146" s="1"/>
  <c r="N146"/>
  <c r="P146" s="1"/>
  <c r="J147"/>
  <c r="N147" s="1"/>
  <c r="K147"/>
  <c r="L147"/>
  <c r="J148"/>
  <c r="N148" s="1"/>
  <c r="K148"/>
  <c r="L148"/>
  <c r="J149"/>
  <c r="N149" s="1"/>
  <c r="K149"/>
  <c r="L149"/>
  <c r="J150"/>
  <c r="N150" s="1"/>
  <c r="K150"/>
  <c r="L150"/>
  <c r="J151"/>
  <c r="N151" s="1"/>
  <c r="K151"/>
  <c r="L151"/>
  <c r="J152"/>
  <c r="N152" s="1"/>
  <c r="K152"/>
  <c r="L152"/>
  <c r="J153"/>
  <c r="N153" s="1"/>
  <c r="K153"/>
  <c r="L153"/>
  <c r="J154"/>
  <c r="N154" s="1"/>
  <c r="K154"/>
  <c r="L154"/>
  <c r="J155"/>
  <c r="N155" s="1"/>
  <c r="K155"/>
  <c r="L155"/>
  <c r="J156"/>
  <c r="N156" s="1"/>
  <c r="K156"/>
  <c r="L156"/>
  <c r="J157"/>
  <c r="N157" s="1"/>
  <c r="K157"/>
  <c r="L157"/>
  <c r="J158"/>
  <c r="N158" s="1"/>
  <c r="K158"/>
  <c r="L158"/>
  <c r="J159"/>
  <c r="N159" s="1"/>
  <c r="K159"/>
  <c r="L159"/>
  <c r="J160"/>
  <c r="N160" s="1"/>
  <c r="K160"/>
  <c r="L160"/>
  <c r="J161"/>
  <c r="N161" s="1"/>
  <c r="K161"/>
  <c r="L161"/>
  <c r="J162"/>
  <c r="N162" s="1"/>
  <c r="K162"/>
  <c r="L162"/>
  <c r="J163"/>
  <c r="N163" s="1"/>
  <c r="K163"/>
  <c r="L163"/>
  <c r="J164"/>
  <c r="N164" s="1"/>
  <c r="P164" s="1"/>
  <c r="K164"/>
  <c r="L164"/>
</calcChain>
</file>

<file path=xl/sharedStrings.xml><?xml version="1.0" encoding="utf-8"?>
<sst xmlns="http://schemas.openxmlformats.org/spreadsheetml/2006/main" count="375" uniqueCount="40">
  <si>
    <t xml:space="preserve">DATE </t>
  </si>
  <si>
    <t>LAKE</t>
  </si>
  <si>
    <t>SPECIMEN</t>
  </si>
  <si>
    <t>COUNT 1</t>
  </si>
  <si>
    <t>COUNT 2</t>
  </si>
  <si>
    <t>COUNT 3</t>
  </si>
  <si>
    <t>COUNT 4</t>
  </si>
  <si>
    <t>COUNT 5</t>
  </si>
  <si>
    <t>COUNT 6</t>
  </si>
  <si>
    <t>MEAN</t>
  </si>
  <si>
    <t>ST.DEV</t>
  </si>
  <si>
    <t>SE</t>
  </si>
  <si>
    <t>CHAMBER AREA (mm^2)</t>
  </si>
  <si>
    <t>COUNT (per mL)</t>
  </si>
  <si>
    <t>MEAN CELL VOLUME</t>
  </si>
  <si>
    <t>BIOVOLUME</t>
  </si>
  <si>
    <t>MA</t>
  </si>
  <si>
    <t>Kerratella (rotifer)</t>
  </si>
  <si>
    <t>Cryptomonas</t>
  </si>
  <si>
    <t>Dinobryon</t>
  </si>
  <si>
    <t>Euglena</t>
  </si>
  <si>
    <t>Fragelleria</t>
  </si>
  <si>
    <t>Gloecystis</t>
  </si>
  <si>
    <t>Oocystis</t>
  </si>
  <si>
    <t>Peridinium umbonatum</t>
  </si>
  <si>
    <t>Scenedesmus</t>
  </si>
  <si>
    <t>Strombidium</t>
  </si>
  <si>
    <t>Synedra</t>
  </si>
  <si>
    <t>G.Fuscum</t>
  </si>
  <si>
    <t>Synura</t>
  </si>
  <si>
    <t>Peridinium limbatum</t>
  </si>
  <si>
    <t>Mallomonas</t>
  </si>
  <si>
    <t>Peridinium cinctum</t>
  </si>
  <si>
    <t>G. Fuscum</t>
  </si>
  <si>
    <t>Keratella (rotifer)</t>
  </si>
  <si>
    <t>Asterionella</t>
  </si>
  <si>
    <t>P. umbomatum</t>
  </si>
  <si>
    <t>G. fuscum</t>
  </si>
  <si>
    <t>P. cinctum</t>
  </si>
  <si>
    <t>P. limbatum</t>
  </si>
</sst>
</file>

<file path=xl/styles.xml><?xml version="1.0" encoding="utf-8"?>
<styleSheet xmlns="http://schemas.openxmlformats.org/spreadsheetml/2006/main">
  <numFmts count="3">
    <numFmt numFmtId="164" formatCode="#,##0.000"/>
    <numFmt numFmtId="165" formatCode="0.000"/>
    <numFmt numFmtId="166" formatCode="mm/dd/yy"/>
  </numFmts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4"/>
  <sheetViews>
    <sheetView workbookViewId="0">
      <pane ySplit="1" topLeftCell="A2" activePane="bottomLeft" state="frozen"/>
      <selection pane="bottomLeft" activeCell="A2" sqref="A2"/>
    </sheetView>
  </sheetViews>
  <sheetFormatPr defaultColWidth="11.5703125" defaultRowHeight="12.75"/>
  <cols>
    <col min="1" max="1" width="9.140625" bestFit="1" customWidth="1"/>
    <col min="2" max="2" width="6.42578125" customWidth="1"/>
    <col min="4" max="9" width="9.5703125" customWidth="1"/>
    <col min="10" max="10" width="8.140625" customWidth="1"/>
    <col min="11" max="11" width="8.28515625" customWidth="1"/>
    <col min="12" max="12" width="7.140625" customWidth="1"/>
    <col min="13" max="13" width="12.285156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1" t="s">
        <v>12</v>
      </c>
      <c r="N1" s="3" t="s">
        <v>13</v>
      </c>
      <c r="O1" s="1" t="s">
        <v>14</v>
      </c>
      <c r="P1" s="1" t="s">
        <v>15</v>
      </c>
    </row>
    <row r="2" spans="1:16">
      <c r="A2" s="4">
        <v>-617800</v>
      </c>
      <c r="B2" t="s">
        <v>16</v>
      </c>
      <c r="C2" t="s">
        <v>17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 s="5">
        <f t="shared" ref="J2:J33" si="0">AVERAGE(D2:I2)</f>
        <v>0.33333333333333331</v>
      </c>
      <c r="K2" s="5">
        <f t="shared" ref="K2:K33" si="1">STDEV(D2:I2)</f>
        <v>0.51639777949432231</v>
      </c>
      <c r="L2" s="5">
        <f t="shared" ref="L2:L33" si="2">K2/(6)^(1/2)</f>
        <v>0.21081851067789201</v>
      </c>
      <c r="M2">
        <v>531</v>
      </c>
      <c r="N2" s="5">
        <f t="shared" ref="N2:N33" si="3">J2/(20*(9/M2))</f>
        <v>0.98333333333333328</v>
      </c>
    </row>
    <row r="3" spans="1:16">
      <c r="A3" s="4">
        <v>39590</v>
      </c>
      <c r="B3" t="s">
        <v>16</v>
      </c>
      <c r="C3" t="s">
        <v>18</v>
      </c>
      <c r="D3">
        <v>35</v>
      </c>
      <c r="E3">
        <v>32</v>
      </c>
      <c r="F3">
        <v>4</v>
      </c>
      <c r="G3">
        <v>15</v>
      </c>
      <c r="H3">
        <v>9</v>
      </c>
      <c r="I3">
        <v>4</v>
      </c>
      <c r="J3" s="5">
        <f t="shared" si="0"/>
        <v>16.5</v>
      </c>
      <c r="K3" s="5">
        <f t="shared" si="1"/>
        <v>13.809417076763232</v>
      </c>
      <c r="L3" s="5">
        <f t="shared" si="2"/>
        <v>5.6376709138910668</v>
      </c>
      <c r="M3">
        <v>531</v>
      </c>
      <c r="N3" s="5">
        <f t="shared" si="3"/>
        <v>48.675000000000004</v>
      </c>
      <c r="O3">
        <v>1153</v>
      </c>
      <c r="P3">
        <f>O3*N3</f>
        <v>56122.275000000001</v>
      </c>
    </row>
    <row r="4" spans="1:16">
      <c r="A4" s="4">
        <v>39590</v>
      </c>
      <c r="B4" t="s">
        <v>16</v>
      </c>
      <c r="C4" t="s">
        <v>19</v>
      </c>
      <c r="D4">
        <v>114</v>
      </c>
      <c r="E4">
        <v>63</v>
      </c>
      <c r="F4">
        <v>45</v>
      </c>
      <c r="G4">
        <v>96</v>
      </c>
      <c r="H4">
        <v>76</v>
      </c>
      <c r="I4">
        <v>102</v>
      </c>
      <c r="J4" s="5">
        <f t="shared" si="0"/>
        <v>82.666666666666671</v>
      </c>
      <c r="K4" s="5">
        <f t="shared" si="1"/>
        <v>26.012817353502239</v>
      </c>
      <c r="L4" s="5">
        <f t="shared" si="2"/>
        <v>10.619688214716</v>
      </c>
      <c r="M4">
        <v>531</v>
      </c>
      <c r="N4" s="5">
        <f t="shared" si="3"/>
        <v>243.8666666666667</v>
      </c>
      <c r="O4">
        <v>84</v>
      </c>
      <c r="P4">
        <f>O4*N4</f>
        <v>20484.800000000003</v>
      </c>
    </row>
    <row r="5" spans="1:16">
      <c r="A5" s="4">
        <v>39590</v>
      </c>
      <c r="B5" t="s">
        <v>16</v>
      </c>
      <c r="C5" t="s">
        <v>20</v>
      </c>
      <c r="D5">
        <v>1</v>
      </c>
      <c r="E5">
        <v>4</v>
      </c>
      <c r="F5">
        <v>1</v>
      </c>
      <c r="G5">
        <v>3</v>
      </c>
      <c r="H5">
        <v>3</v>
      </c>
      <c r="I5">
        <v>1</v>
      </c>
      <c r="J5" s="5">
        <f t="shared" si="0"/>
        <v>2.1666666666666665</v>
      </c>
      <c r="K5" s="5">
        <f t="shared" si="1"/>
        <v>1.3291601358251257</v>
      </c>
      <c r="L5" s="5">
        <f t="shared" si="2"/>
        <v>0.54262735320332356</v>
      </c>
      <c r="M5">
        <v>531</v>
      </c>
      <c r="N5" s="5">
        <f t="shared" si="3"/>
        <v>6.3916666666666666</v>
      </c>
      <c r="O5">
        <v>4700</v>
      </c>
      <c r="P5">
        <f>O5*N5</f>
        <v>30040.833333333332</v>
      </c>
    </row>
    <row r="6" spans="1:16">
      <c r="A6" s="4">
        <v>39590</v>
      </c>
      <c r="B6" t="s">
        <v>16</v>
      </c>
      <c r="C6" t="s">
        <v>21</v>
      </c>
      <c r="D6">
        <v>0</v>
      </c>
      <c r="E6">
        <v>0</v>
      </c>
      <c r="F6">
        <v>9</v>
      </c>
      <c r="G6">
        <v>0</v>
      </c>
      <c r="H6">
        <v>4</v>
      </c>
      <c r="I6">
        <v>0</v>
      </c>
      <c r="J6" s="5">
        <f t="shared" si="0"/>
        <v>2.1666666666666665</v>
      </c>
      <c r="K6" s="5">
        <f t="shared" si="1"/>
        <v>3.7103458958251676</v>
      </c>
      <c r="L6" s="5">
        <f t="shared" si="2"/>
        <v>1.5147423690002353</v>
      </c>
      <c r="M6">
        <v>531</v>
      </c>
      <c r="N6" s="5">
        <f t="shared" si="3"/>
        <v>6.3916666666666666</v>
      </c>
    </row>
    <row r="7" spans="1:16">
      <c r="A7" s="4">
        <v>39590</v>
      </c>
      <c r="B7" t="s">
        <v>16</v>
      </c>
      <c r="C7" t="s">
        <v>22</v>
      </c>
      <c r="D7">
        <v>9</v>
      </c>
      <c r="E7">
        <v>8</v>
      </c>
      <c r="F7">
        <v>2</v>
      </c>
      <c r="G7">
        <v>7</v>
      </c>
      <c r="H7">
        <v>11</v>
      </c>
      <c r="I7">
        <v>5</v>
      </c>
      <c r="J7" s="5">
        <f t="shared" si="0"/>
        <v>7</v>
      </c>
      <c r="K7" s="5">
        <f t="shared" si="1"/>
        <v>3.1622776601683795</v>
      </c>
      <c r="L7" s="5">
        <f t="shared" si="2"/>
        <v>1.2909944487358058</v>
      </c>
      <c r="M7">
        <v>531</v>
      </c>
      <c r="N7" s="5">
        <f t="shared" si="3"/>
        <v>20.650000000000002</v>
      </c>
    </row>
    <row r="8" spans="1:16">
      <c r="A8" s="4">
        <v>39590</v>
      </c>
      <c r="B8" t="s">
        <v>16</v>
      </c>
      <c r="C8" t="s">
        <v>17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 s="5">
        <f t="shared" si="0"/>
        <v>0.16666666666666666</v>
      </c>
      <c r="K8" s="5">
        <f t="shared" si="1"/>
        <v>0.40824829046386302</v>
      </c>
      <c r="L8" s="5">
        <f t="shared" si="2"/>
        <v>0.16666666666666669</v>
      </c>
      <c r="M8">
        <v>531</v>
      </c>
      <c r="N8" s="5">
        <f t="shared" si="3"/>
        <v>0.49166666666666664</v>
      </c>
    </row>
    <row r="9" spans="1:16">
      <c r="A9" s="4">
        <v>39590</v>
      </c>
      <c r="B9" t="s">
        <v>16</v>
      </c>
      <c r="C9" t="s">
        <v>23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 s="5">
        <f t="shared" si="0"/>
        <v>0.16666666666666666</v>
      </c>
      <c r="K9" s="5">
        <f t="shared" si="1"/>
        <v>0.40824829046386302</v>
      </c>
      <c r="L9" s="5">
        <f t="shared" si="2"/>
        <v>0.16666666666666669</v>
      </c>
      <c r="M9">
        <v>531</v>
      </c>
      <c r="N9" s="5">
        <f t="shared" si="3"/>
        <v>0.49166666666666664</v>
      </c>
      <c r="O9">
        <v>1341</v>
      </c>
      <c r="P9">
        <f>O9*N9</f>
        <v>659.32499999999993</v>
      </c>
    </row>
    <row r="10" spans="1:16">
      <c r="A10" s="4">
        <v>39590</v>
      </c>
      <c r="B10" t="s">
        <v>16</v>
      </c>
      <c r="C10" t="s">
        <v>24</v>
      </c>
      <c r="D10">
        <v>0</v>
      </c>
      <c r="E10">
        <v>2</v>
      </c>
      <c r="F10">
        <v>0</v>
      </c>
      <c r="G10">
        <v>3</v>
      </c>
      <c r="H10">
        <v>0</v>
      </c>
      <c r="I10">
        <v>1</v>
      </c>
      <c r="J10" s="5">
        <f t="shared" si="0"/>
        <v>1</v>
      </c>
      <c r="K10" s="5">
        <f t="shared" si="1"/>
        <v>1.2649110640673518</v>
      </c>
      <c r="L10" s="5">
        <f t="shared" si="2"/>
        <v>0.51639777949432231</v>
      </c>
      <c r="M10">
        <v>531</v>
      </c>
      <c r="N10" s="5">
        <f t="shared" si="3"/>
        <v>2.95</v>
      </c>
    </row>
    <row r="11" spans="1:16">
      <c r="A11" s="4">
        <v>39590</v>
      </c>
      <c r="B11" t="s">
        <v>16</v>
      </c>
      <c r="C11" t="s">
        <v>25</v>
      </c>
      <c r="D11">
        <v>0</v>
      </c>
      <c r="E11">
        <v>0</v>
      </c>
      <c r="F11">
        <v>0</v>
      </c>
      <c r="G11">
        <v>3</v>
      </c>
      <c r="H11">
        <v>3</v>
      </c>
      <c r="I11">
        <v>8</v>
      </c>
      <c r="J11" s="5">
        <f t="shared" si="0"/>
        <v>2.3333333333333335</v>
      </c>
      <c r="K11" s="5">
        <f t="shared" si="1"/>
        <v>3.1411250638372659</v>
      </c>
      <c r="L11" s="5">
        <f t="shared" si="2"/>
        <v>1.2823589374447566</v>
      </c>
      <c r="M11">
        <v>531</v>
      </c>
      <c r="N11" s="5">
        <f t="shared" si="3"/>
        <v>6.8833333333333337</v>
      </c>
    </row>
    <row r="12" spans="1:16">
      <c r="A12" s="4">
        <v>39590</v>
      </c>
      <c r="B12" t="s">
        <v>16</v>
      </c>
      <c r="C12" t="s">
        <v>26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 s="5">
        <f t="shared" si="0"/>
        <v>0.33333333333333331</v>
      </c>
      <c r="K12" s="5">
        <f t="shared" si="1"/>
        <v>0.81649658092772603</v>
      </c>
      <c r="L12" s="5">
        <f t="shared" si="2"/>
        <v>0.33333333333333337</v>
      </c>
      <c r="M12">
        <v>531</v>
      </c>
      <c r="N12" s="5">
        <f t="shared" si="3"/>
        <v>0.98333333333333328</v>
      </c>
    </row>
    <row r="13" spans="1:16">
      <c r="A13" s="4">
        <v>39590</v>
      </c>
      <c r="B13" t="s">
        <v>16</v>
      </c>
      <c r="C13" t="s">
        <v>27</v>
      </c>
      <c r="D13">
        <v>21</v>
      </c>
      <c r="E13">
        <v>22</v>
      </c>
      <c r="F13">
        <v>45</v>
      </c>
      <c r="G13">
        <v>60</v>
      </c>
      <c r="H13">
        <v>21</v>
      </c>
      <c r="I13">
        <v>72</v>
      </c>
      <c r="J13" s="5">
        <f t="shared" si="0"/>
        <v>40.166666666666664</v>
      </c>
      <c r="K13" s="5">
        <f t="shared" si="1"/>
        <v>22.33756178875991</v>
      </c>
      <c r="L13" s="5">
        <f t="shared" si="2"/>
        <v>9.1192714133921449</v>
      </c>
      <c r="M13">
        <v>531</v>
      </c>
      <c r="N13" s="5">
        <f t="shared" si="3"/>
        <v>118.49166666666666</v>
      </c>
    </row>
    <row r="14" spans="1:16">
      <c r="A14" s="4">
        <v>39597</v>
      </c>
      <c r="B14" t="s">
        <v>16</v>
      </c>
      <c r="C14" t="s">
        <v>18</v>
      </c>
      <c r="D14">
        <v>15</v>
      </c>
      <c r="E14">
        <v>13</v>
      </c>
      <c r="F14">
        <v>16</v>
      </c>
      <c r="G14">
        <v>9</v>
      </c>
      <c r="H14">
        <v>12</v>
      </c>
      <c r="I14">
        <v>18</v>
      </c>
      <c r="J14" s="5">
        <f t="shared" si="0"/>
        <v>13.833333333333334</v>
      </c>
      <c r="K14" s="5">
        <f t="shared" si="1"/>
        <v>3.1885210782848294</v>
      </c>
      <c r="L14" s="5">
        <f t="shared" si="2"/>
        <v>1.3017082793177748</v>
      </c>
      <c r="M14">
        <v>531</v>
      </c>
      <c r="N14" s="5">
        <f t="shared" si="3"/>
        <v>40.808333333333337</v>
      </c>
      <c r="O14">
        <v>1153</v>
      </c>
      <c r="P14">
        <f>O14*N14</f>
        <v>47052.008333333339</v>
      </c>
    </row>
    <row r="15" spans="1:16">
      <c r="A15" s="4">
        <v>39597</v>
      </c>
      <c r="B15" t="s">
        <v>16</v>
      </c>
      <c r="C15" t="s">
        <v>19</v>
      </c>
      <c r="D15">
        <v>112</v>
      </c>
      <c r="E15">
        <v>69</v>
      </c>
      <c r="F15">
        <v>98</v>
      </c>
      <c r="G15">
        <v>91</v>
      </c>
      <c r="H15">
        <v>69</v>
      </c>
      <c r="I15">
        <v>76</v>
      </c>
      <c r="J15" s="5">
        <f t="shared" si="0"/>
        <v>85.833333333333329</v>
      </c>
      <c r="K15" s="5">
        <f t="shared" si="1"/>
        <v>17.451838489588056</v>
      </c>
      <c r="L15" s="5">
        <f t="shared" si="2"/>
        <v>7.12468322882577</v>
      </c>
      <c r="M15">
        <v>531</v>
      </c>
      <c r="N15" s="5">
        <f t="shared" si="3"/>
        <v>253.20833333333334</v>
      </c>
      <c r="O15">
        <v>84</v>
      </c>
      <c r="P15">
        <f>O15*N15</f>
        <v>21269.5</v>
      </c>
    </row>
    <row r="16" spans="1:16">
      <c r="A16" s="4">
        <v>39597</v>
      </c>
      <c r="B16" t="s">
        <v>16</v>
      </c>
      <c r="C16" t="s">
        <v>21</v>
      </c>
      <c r="D16">
        <v>4</v>
      </c>
      <c r="E16">
        <v>16</v>
      </c>
      <c r="F16">
        <v>0</v>
      </c>
      <c r="G16">
        <v>0</v>
      </c>
      <c r="H16">
        <v>0</v>
      </c>
      <c r="I16">
        <v>0</v>
      </c>
      <c r="J16" s="5">
        <f t="shared" si="0"/>
        <v>3.3333333333333335</v>
      </c>
      <c r="K16" s="5">
        <f t="shared" si="1"/>
        <v>6.4083279150388881</v>
      </c>
      <c r="L16" s="5">
        <f t="shared" si="2"/>
        <v>2.616188916046478</v>
      </c>
      <c r="M16">
        <v>531</v>
      </c>
      <c r="N16" s="5">
        <f t="shared" si="3"/>
        <v>9.8333333333333339</v>
      </c>
    </row>
    <row r="17" spans="1:16">
      <c r="A17" s="4">
        <v>39597</v>
      </c>
      <c r="B17" t="s">
        <v>16</v>
      </c>
      <c r="C17" t="s">
        <v>28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 s="5">
        <f t="shared" si="0"/>
        <v>0.16666666666666666</v>
      </c>
      <c r="K17" s="5">
        <f t="shared" si="1"/>
        <v>0.40824829046386302</v>
      </c>
      <c r="L17" s="5">
        <f t="shared" si="2"/>
        <v>0.16666666666666669</v>
      </c>
      <c r="M17">
        <v>531</v>
      </c>
      <c r="N17" s="5">
        <f t="shared" si="3"/>
        <v>0.49166666666666664</v>
      </c>
      <c r="O17">
        <v>24578</v>
      </c>
      <c r="P17">
        <f>O17*N17</f>
        <v>12084.183333333332</v>
      </c>
    </row>
    <row r="18" spans="1:16">
      <c r="A18" s="4">
        <v>39597</v>
      </c>
      <c r="B18" t="s">
        <v>16</v>
      </c>
      <c r="C18" t="s">
        <v>22</v>
      </c>
      <c r="D18">
        <v>2</v>
      </c>
      <c r="E18">
        <v>3</v>
      </c>
      <c r="F18">
        <v>1</v>
      </c>
      <c r="G18">
        <v>1</v>
      </c>
      <c r="H18">
        <v>3</v>
      </c>
      <c r="I18">
        <v>2</v>
      </c>
      <c r="J18" s="5">
        <f t="shared" si="0"/>
        <v>2</v>
      </c>
      <c r="K18" s="5">
        <f t="shared" si="1"/>
        <v>0.89442719099991586</v>
      </c>
      <c r="L18" s="5">
        <f t="shared" si="2"/>
        <v>0.36514837167011077</v>
      </c>
      <c r="M18">
        <v>531</v>
      </c>
      <c r="N18" s="5">
        <f t="shared" si="3"/>
        <v>5.9</v>
      </c>
    </row>
    <row r="19" spans="1:16">
      <c r="A19" s="4">
        <v>39597</v>
      </c>
      <c r="B19" t="s">
        <v>16</v>
      </c>
      <c r="C19" t="s">
        <v>17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 s="5">
        <f t="shared" si="0"/>
        <v>0.5</v>
      </c>
      <c r="K19" s="5">
        <f t="shared" si="1"/>
        <v>0.54772255750516607</v>
      </c>
      <c r="L19" s="5">
        <f t="shared" si="2"/>
        <v>0.22360679774997896</v>
      </c>
      <c r="M19">
        <v>531</v>
      </c>
      <c r="N19" s="5">
        <f t="shared" si="3"/>
        <v>1.4750000000000001</v>
      </c>
    </row>
    <row r="20" spans="1:16">
      <c r="A20" s="4">
        <v>39597</v>
      </c>
      <c r="B20" t="s">
        <v>16</v>
      </c>
      <c r="C20" t="s">
        <v>25</v>
      </c>
      <c r="D20">
        <v>0</v>
      </c>
      <c r="E20">
        <v>0</v>
      </c>
      <c r="F20">
        <v>0</v>
      </c>
      <c r="G20">
        <v>3</v>
      </c>
      <c r="H20">
        <v>0</v>
      </c>
      <c r="I20">
        <v>0</v>
      </c>
      <c r="J20" s="5">
        <f t="shared" si="0"/>
        <v>0.5</v>
      </c>
      <c r="K20" s="5">
        <f t="shared" si="1"/>
        <v>1.2247448713915889</v>
      </c>
      <c r="L20" s="5">
        <f t="shared" si="2"/>
        <v>0.5</v>
      </c>
      <c r="M20">
        <v>531</v>
      </c>
      <c r="N20" s="5">
        <f t="shared" si="3"/>
        <v>1.4750000000000001</v>
      </c>
    </row>
    <row r="21" spans="1:16">
      <c r="A21" s="4">
        <v>39597</v>
      </c>
      <c r="B21" t="s">
        <v>16</v>
      </c>
      <c r="C21" t="s">
        <v>26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 s="5">
        <f t="shared" si="0"/>
        <v>0.5</v>
      </c>
      <c r="K21" s="5">
        <f t="shared" si="1"/>
        <v>0.54772255750516607</v>
      </c>
      <c r="L21" s="5">
        <f t="shared" si="2"/>
        <v>0.22360679774997896</v>
      </c>
      <c r="M21">
        <v>531</v>
      </c>
      <c r="N21" s="5">
        <f t="shared" si="3"/>
        <v>1.4750000000000001</v>
      </c>
    </row>
    <row r="22" spans="1:16">
      <c r="A22" s="4">
        <v>39597</v>
      </c>
      <c r="B22" t="s">
        <v>16</v>
      </c>
      <c r="C22" t="s">
        <v>27</v>
      </c>
      <c r="D22">
        <v>26</v>
      </c>
      <c r="E22">
        <v>31</v>
      </c>
      <c r="F22">
        <v>55</v>
      </c>
      <c r="G22">
        <v>31</v>
      </c>
      <c r="H22">
        <v>38</v>
      </c>
      <c r="I22">
        <v>32</v>
      </c>
      <c r="J22" s="5">
        <f t="shared" si="0"/>
        <v>35.5</v>
      </c>
      <c r="K22" s="5">
        <f t="shared" si="1"/>
        <v>10.290772565750348</v>
      </c>
      <c r="L22" s="5">
        <f t="shared" si="2"/>
        <v>4.2011903075200019</v>
      </c>
      <c r="M22">
        <v>531</v>
      </c>
      <c r="N22" s="5">
        <f t="shared" si="3"/>
        <v>104.72500000000001</v>
      </c>
    </row>
    <row r="23" spans="1:16">
      <c r="A23" s="4">
        <v>39597</v>
      </c>
      <c r="B23" t="s">
        <v>16</v>
      </c>
      <c r="C23" t="s">
        <v>29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 s="5">
        <f t="shared" si="0"/>
        <v>0.33333333333333331</v>
      </c>
      <c r="K23" s="5">
        <f t="shared" si="1"/>
        <v>0.51639777949432231</v>
      </c>
      <c r="L23" s="5">
        <f t="shared" si="2"/>
        <v>0.21081851067789201</v>
      </c>
      <c r="M23">
        <v>531</v>
      </c>
      <c r="N23" s="5">
        <f t="shared" si="3"/>
        <v>0.98333333333333328</v>
      </c>
      <c r="O23">
        <v>105605</v>
      </c>
      <c r="P23">
        <f>O23*N23</f>
        <v>103844.91666666666</v>
      </c>
    </row>
    <row r="24" spans="1:16">
      <c r="A24" s="4">
        <v>39605</v>
      </c>
      <c r="B24" t="s">
        <v>16</v>
      </c>
      <c r="C24" t="s">
        <v>18</v>
      </c>
      <c r="D24">
        <v>18</v>
      </c>
      <c r="E24">
        <v>23</v>
      </c>
      <c r="F24">
        <v>1</v>
      </c>
      <c r="G24">
        <v>8</v>
      </c>
      <c r="H24">
        <v>19</v>
      </c>
      <c r="I24">
        <v>16</v>
      </c>
      <c r="J24" s="5">
        <f t="shared" si="0"/>
        <v>14.166666666666666</v>
      </c>
      <c r="K24" s="5">
        <f t="shared" si="1"/>
        <v>8.1342895612749526</v>
      </c>
      <c r="L24" s="5">
        <f t="shared" si="2"/>
        <v>3.3208098075285459</v>
      </c>
      <c r="M24">
        <v>531</v>
      </c>
      <c r="N24" s="5">
        <f t="shared" si="3"/>
        <v>41.791666666666664</v>
      </c>
      <c r="O24">
        <v>1153</v>
      </c>
      <c r="P24">
        <f>O24*N24</f>
        <v>48185.791666666664</v>
      </c>
    </row>
    <row r="25" spans="1:16">
      <c r="A25" s="4">
        <v>39605</v>
      </c>
      <c r="B25" t="s">
        <v>16</v>
      </c>
      <c r="C25" t="s">
        <v>19</v>
      </c>
      <c r="D25">
        <v>262</v>
      </c>
      <c r="E25">
        <v>201</v>
      </c>
      <c r="F25">
        <v>141</v>
      </c>
      <c r="G25">
        <v>245</v>
      </c>
      <c r="H25">
        <v>151</v>
      </c>
      <c r="I25">
        <v>264</v>
      </c>
      <c r="J25" s="5">
        <f t="shared" si="0"/>
        <v>210.66666666666666</v>
      </c>
      <c r="K25" s="5">
        <f t="shared" si="1"/>
        <v>55.073284509521159</v>
      </c>
      <c r="L25" s="5">
        <f t="shared" si="2"/>
        <v>22.483574251241965</v>
      </c>
      <c r="M25">
        <v>531</v>
      </c>
      <c r="N25" s="5">
        <f t="shared" si="3"/>
        <v>621.4666666666667</v>
      </c>
      <c r="O25">
        <v>84</v>
      </c>
      <c r="P25">
        <f>O25*N25</f>
        <v>52203.200000000004</v>
      </c>
    </row>
    <row r="26" spans="1:16">
      <c r="A26" s="4">
        <v>39605</v>
      </c>
      <c r="B26" t="s">
        <v>16</v>
      </c>
      <c r="C26" t="s">
        <v>20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 s="5">
        <f t="shared" si="0"/>
        <v>0.33333333333333331</v>
      </c>
      <c r="K26" s="5">
        <f t="shared" si="1"/>
        <v>0.51639777949432231</v>
      </c>
      <c r="L26" s="5">
        <f t="shared" si="2"/>
        <v>0.21081851067789201</v>
      </c>
      <c r="M26">
        <v>531</v>
      </c>
      <c r="N26" s="5">
        <f t="shared" si="3"/>
        <v>0.98333333333333328</v>
      </c>
      <c r="O26">
        <v>4700</v>
      </c>
      <c r="P26">
        <f>O26*N26</f>
        <v>4621.6666666666661</v>
      </c>
    </row>
    <row r="27" spans="1:16">
      <c r="A27" s="4">
        <v>39605</v>
      </c>
      <c r="B27" t="s">
        <v>16</v>
      </c>
      <c r="C27" t="s">
        <v>21</v>
      </c>
      <c r="D27">
        <v>0</v>
      </c>
      <c r="E27">
        <v>4</v>
      </c>
      <c r="F27">
        <v>4</v>
      </c>
      <c r="G27">
        <v>4</v>
      </c>
      <c r="H27">
        <v>4</v>
      </c>
      <c r="I27">
        <v>0</v>
      </c>
      <c r="J27" s="5">
        <f t="shared" si="0"/>
        <v>2.6666666666666665</v>
      </c>
      <c r="K27" s="5">
        <f t="shared" si="1"/>
        <v>2.0655911179772892</v>
      </c>
      <c r="L27" s="5">
        <f t="shared" si="2"/>
        <v>0.84327404271156803</v>
      </c>
      <c r="M27">
        <v>531</v>
      </c>
      <c r="N27" s="5">
        <f t="shared" si="3"/>
        <v>7.8666666666666663</v>
      </c>
    </row>
    <row r="28" spans="1:16">
      <c r="A28" s="4">
        <v>39605</v>
      </c>
      <c r="B28" t="s">
        <v>16</v>
      </c>
      <c r="C28" t="s">
        <v>28</v>
      </c>
      <c r="D28">
        <v>1</v>
      </c>
      <c r="E28">
        <v>2</v>
      </c>
      <c r="F28">
        <v>1</v>
      </c>
      <c r="G28">
        <v>1</v>
      </c>
      <c r="H28">
        <v>1</v>
      </c>
      <c r="I28">
        <v>0</v>
      </c>
      <c r="J28" s="5">
        <f t="shared" si="0"/>
        <v>1</v>
      </c>
      <c r="K28" s="5">
        <f t="shared" si="1"/>
        <v>0.63245553203367588</v>
      </c>
      <c r="L28" s="5">
        <f t="shared" si="2"/>
        <v>0.25819888974716115</v>
      </c>
      <c r="M28">
        <v>531</v>
      </c>
      <c r="N28" s="5">
        <f t="shared" si="3"/>
        <v>2.95</v>
      </c>
      <c r="O28">
        <v>24578</v>
      </c>
      <c r="P28">
        <f>O28*N28</f>
        <v>72505.100000000006</v>
      </c>
    </row>
    <row r="29" spans="1:16">
      <c r="A29" s="4">
        <v>39605</v>
      </c>
      <c r="B29" t="s">
        <v>16</v>
      </c>
      <c r="C29" t="s">
        <v>22</v>
      </c>
      <c r="D29">
        <v>2</v>
      </c>
      <c r="E29">
        <v>3</v>
      </c>
      <c r="F29">
        <v>3</v>
      </c>
      <c r="G29">
        <v>0</v>
      </c>
      <c r="H29">
        <v>6</v>
      </c>
      <c r="I29">
        <v>2</v>
      </c>
      <c r="J29" s="5">
        <f t="shared" si="0"/>
        <v>2.6666666666666665</v>
      </c>
      <c r="K29" s="5">
        <f t="shared" si="1"/>
        <v>1.9663841605003503</v>
      </c>
      <c r="L29" s="5">
        <f t="shared" si="2"/>
        <v>0.80277297191948649</v>
      </c>
      <c r="M29">
        <v>531</v>
      </c>
      <c r="N29" s="5">
        <f t="shared" si="3"/>
        <v>7.8666666666666663</v>
      </c>
    </row>
    <row r="30" spans="1:16">
      <c r="A30" s="4">
        <v>39605</v>
      </c>
      <c r="B30" t="s">
        <v>16</v>
      </c>
      <c r="C30" t="s">
        <v>17</v>
      </c>
      <c r="D30">
        <v>2</v>
      </c>
      <c r="E30">
        <v>3</v>
      </c>
      <c r="F30">
        <v>0</v>
      </c>
      <c r="G30">
        <v>1</v>
      </c>
      <c r="H30">
        <v>0</v>
      </c>
      <c r="I30">
        <v>3</v>
      </c>
      <c r="J30" s="5">
        <f t="shared" si="0"/>
        <v>1.5</v>
      </c>
      <c r="K30" s="5">
        <f t="shared" si="1"/>
        <v>1.3784048752090221</v>
      </c>
      <c r="L30" s="5">
        <f t="shared" si="2"/>
        <v>0.56273143387113778</v>
      </c>
      <c r="M30">
        <v>531</v>
      </c>
      <c r="N30" s="5">
        <f t="shared" si="3"/>
        <v>4.4249999999999998</v>
      </c>
    </row>
    <row r="31" spans="1:16">
      <c r="A31" s="4">
        <v>39605</v>
      </c>
      <c r="B31" t="s">
        <v>16</v>
      </c>
      <c r="C31" t="s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 s="5">
        <f t="shared" si="0"/>
        <v>0.5</v>
      </c>
      <c r="K31" s="5">
        <f t="shared" si="1"/>
        <v>1.2247448713915889</v>
      </c>
      <c r="L31" s="5">
        <f t="shared" si="2"/>
        <v>0.5</v>
      </c>
      <c r="M31">
        <v>531</v>
      </c>
      <c r="N31" s="5">
        <f t="shared" si="3"/>
        <v>1.4750000000000001</v>
      </c>
      <c r="O31">
        <v>243970</v>
      </c>
      <c r="P31">
        <f>O31*N31</f>
        <v>359855.75</v>
      </c>
    </row>
    <row r="32" spans="1:16">
      <c r="A32" s="4">
        <v>39605</v>
      </c>
      <c r="B32" t="s">
        <v>16</v>
      </c>
      <c r="C32" t="s">
        <v>26</v>
      </c>
      <c r="D32">
        <v>3</v>
      </c>
      <c r="E32">
        <v>0</v>
      </c>
      <c r="F32">
        <v>0</v>
      </c>
      <c r="G32">
        <v>0</v>
      </c>
      <c r="H32">
        <v>0</v>
      </c>
      <c r="I32">
        <v>0</v>
      </c>
      <c r="J32" s="5">
        <f t="shared" si="0"/>
        <v>0.5</v>
      </c>
      <c r="K32" s="5">
        <f t="shared" si="1"/>
        <v>1.2247448713915889</v>
      </c>
      <c r="L32" s="5">
        <f t="shared" si="2"/>
        <v>0.5</v>
      </c>
      <c r="M32">
        <v>531</v>
      </c>
      <c r="N32" s="5">
        <f t="shared" si="3"/>
        <v>1.4750000000000001</v>
      </c>
    </row>
    <row r="33" spans="1:16">
      <c r="A33" s="4">
        <v>39605</v>
      </c>
      <c r="B33" t="s">
        <v>16</v>
      </c>
      <c r="C33" t="s">
        <v>27</v>
      </c>
      <c r="D33">
        <v>6</v>
      </c>
      <c r="E33">
        <v>3</v>
      </c>
      <c r="F33">
        <v>3</v>
      </c>
      <c r="G33">
        <v>12</v>
      </c>
      <c r="H33">
        <v>7</v>
      </c>
      <c r="I33">
        <v>4</v>
      </c>
      <c r="J33" s="5">
        <f t="shared" si="0"/>
        <v>5.833333333333333</v>
      </c>
      <c r="K33" s="5">
        <f t="shared" si="1"/>
        <v>3.4302575219167832</v>
      </c>
      <c r="L33" s="5">
        <f t="shared" si="2"/>
        <v>1.4003967691733341</v>
      </c>
      <c r="M33">
        <v>531</v>
      </c>
      <c r="N33" s="5">
        <f t="shared" si="3"/>
        <v>17.208333333333332</v>
      </c>
    </row>
    <row r="34" spans="1:16">
      <c r="A34" s="4">
        <v>39612</v>
      </c>
      <c r="B34" t="s">
        <v>16</v>
      </c>
      <c r="C34" t="s">
        <v>18</v>
      </c>
      <c r="D34">
        <v>18</v>
      </c>
      <c r="E34">
        <v>8</v>
      </c>
      <c r="F34">
        <v>22</v>
      </c>
      <c r="G34">
        <v>21</v>
      </c>
      <c r="H34">
        <v>12</v>
      </c>
      <c r="I34">
        <v>5</v>
      </c>
      <c r="J34" s="5">
        <f t="shared" ref="J34:J65" si="4">AVERAGE(D34:I34)</f>
        <v>14.333333333333334</v>
      </c>
      <c r="K34" s="5">
        <f t="shared" ref="K34:K65" si="5">STDEV(D34:I34)</f>
        <v>7.0616334276615245</v>
      </c>
      <c r="L34" s="5">
        <f t="shared" ref="L34:L65" si="6">K34/(6)^(1/2)</f>
        <v>2.8828997747252867</v>
      </c>
      <c r="M34">
        <v>531</v>
      </c>
      <c r="N34" s="5">
        <f t="shared" ref="N34:N65" si="7">J34/(20*(9/M34))</f>
        <v>42.283333333333339</v>
      </c>
      <c r="O34">
        <v>1153</v>
      </c>
      <c r="P34">
        <f>O34*N34</f>
        <v>48752.683333333342</v>
      </c>
    </row>
    <row r="35" spans="1:16">
      <c r="A35" s="4">
        <v>39612</v>
      </c>
      <c r="B35" t="s">
        <v>16</v>
      </c>
      <c r="C35" t="s">
        <v>19</v>
      </c>
      <c r="D35">
        <v>250</v>
      </c>
      <c r="E35">
        <v>150</v>
      </c>
      <c r="F35">
        <v>240</v>
      </c>
      <c r="G35">
        <v>325</v>
      </c>
      <c r="H35">
        <v>178</v>
      </c>
      <c r="I35">
        <v>173</v>
      </c>
      <c r="J35" s="5">
        <f t="shared" si="4"/>
        <v>219.33333333333334</v>
      </c>
      <c r="K35" s="5">
        <f t="shared" si="5"/>
        <v>65.108115213594246</v>
      </c>
      <c r="L35" s="5">
        <f t="shared" si="6"/>
        <v>26.580276731274086</v>
      </c>
      <c r="M35">
        <v>531</v>
      </c>
      <c r="N35" s="5">
        <f t="shared" si="7"/>
        <v>647.03333333333342</v>
      </c>
      <c r="O35">
        <v>84</v>
      </c>
      <c r="P35">
        <f>O35*N35</f>
        <v>54350.80000000001</v>
      </c>
    </row>
    <row r="36" spans="1:16">
      <c r="A36" s="4">
        <v>39612</v>
      </c>
      <c r="B36" t="s">
        <v>16</v>
      </c>
      <c r="C36" t="s">
        <v>20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 s="5">
        <f t="shared" si="4"/>
        <v>0.33333333333333331</v>
      </c>
      <c r="K36" s="5">
        <f t="shared" si="5"/>
        <v>0.51639777949432231</v>
      </c>
      <c r="L36" s="5">
        <f t="shared" si="6"/>
        <v>0.21081851067789201</v>
      </c>
      <c r="M36">
        <v>531</v>
      </c>
      <c r="N36" s="5">
        <f t="shared" si="7"/>
        <v>0.98333333333333328</v>
      </c>
      <c r="O36">
        <v>4700</v>
      </c>
      <c r="P36">
        <f>O36*N36</f>
        <v>4621.6666666666661</v>
      </c>
    </row>
    <row r="37" spans="1:16">
      <c r="A37" s="4">
        <v>39612</v>
      </c>
      <c r="B37" t="s">
        <v>16</v>
      </c>
      <c r="C37" t="s">
        <v>21</v>
      </c>
      <c r="D37">
        <v>1</v>
      </c>
      <c r="E37">
        <v>0</v>
      </c>
      <c r="F37">
        <v>1</v>
      </c>
      <c r="G37">
        <v>2</v>
      </c>
      <c r="H37">
        <v>4</v>
      </c>
      <c r="I37">
        <v>0</v>
      </c>
      <c r="J37" s="5">
        <f t="shared" si="4"/>
        <v>1.3333333333333333</v>
      </c>
      <c r="K37" s="5">
        <f t="shared" si="5"/>
        <v>1.505545305418162</v>
      </c>
      <c r="L37" s="5">
        <f t="shared" si="6"/>
        <v>0.61463629715285917</v>
      </c>
      <c r="M37">
        <v>531</v>
      </c>
      <c r="N37" s="5">
        <f t="shared" si="7"/>
        <v>3.9333333333333331</v>
      </c>
    </row>
    <row r="38" spans="1:16">
      <c r="A38" s="4">
        <v>39612</v>
      </c>
      <c r="B38" t="s">
        <v>16</v>
      </c>
      <c r="C38" t="s">
        <v>28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 s="5">
        <f t="shared" si="4"/>
        <v>0.16666666666666666</v>
      </c>
      <c r="K38" s="5">
        <f t="shared" si="5"/>
        <v>0.40824829046386302</v>
      </c>
      <c r="L38" s="5">
        <f t="shared" si="6"/>
        <v>0.16666666666666669</v>
      </c>
      <c r="M38">
        <v>531</v>
      </c>
      <c r="N38" s="5">
        <f t="shared" si="7"/>
        <v>0.49166666666666664</v>
      </c>
      <c r="O38">
        <v>24578</v>
      </c>
      <c r="P38">
        <f>O38*N38</f>
        <v>12084.183333333332</v>
      </c>
    </row>
    <row r="39" spans="1:16">
      <c r="A39" s="4">
        <v>39612</v>
      </c>
      <c r="B39" t="s">
        <v>16</v>
      </c>
      <c r="C39" t="s">
        <v>22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 s="5">
        <f t="shared" si="4"/>
        <v>0.83333333333333337</v>
      </c>
      <c r="K39" s="5">
        <f t="shared" si="5"/>
        <v>0.40824829046386296</v>
      </c>
      <c r="L39" s="5">
        <f t="shared" si="6"/>
        <v>0.16666666666666666</v>
      </c>
      <c r="M39">
        <v>531</v>
      </c>
      <c r="N39" s="5">
        <f t="shared" si="7"/>
        <v>2.4583333333333335</v>
      </c>
    </row>
    <row r="40" spans="1:16">
      <c r="A40" s="4">
        <v>39612</v>
      </c>
      <c r="B40" t="s">
        <v>16</v>
      </c>
      <c r="C40" t="s">
        <v>17</v>
      </c>
      <c r="D40">
        <v>1</v>
      </c>
      <c r="E40">
        <v>0</v>
      </c>
      <c r="F40">
        <v>0</v>
      </c>
      <c r="G40">
        <v>0</v>
      </c>
      <c r="H40">
        <v>2</v>
      </c>
      <c r="I40">
        <v>1</v>
      </c>
      <c r="J40" s="5">
        <f t="shared" si="4"/>
        <v>0.66666666666666663</v>
      </c>
      <c r="K40" s="5">
        <f t="shared" si="5"/>
        <v>0.81649658092772603</v>
      </c>
      <c r="L40" s="5">
        <f t="shared" si="6"/>
        <v>0.33333333333333337</v>
      </c>
      <c r="M40">
        <v>531</v>
      </c>
      <c r="N40" s="5">
        <f t="shared" si="7"/>
        <v>1.9666666666666666</v>
      </c>
    </row>
    <row r="41" spans="1:16">
      <c r="A41" s="4">
        <v>39612</v>
      </c>
      <c r="B41" t="s">
        <v>16</v>
      </c>
      <c r="C41" t="s">
        <v>30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 s="5">
        <f t="shared" si="4"/>
        <v>0.16666666666666666</v>
      </c>
      <c r="K41" s="5">
        <f t="shared" si="5"/>
        <v>0.40824829046386302</v>
      </c>
      <c r="L41" s="5">
        <f t="shared" si="6"/>
        <v>0.16666666666666669</v>
      </c>
      <c r="M41">
        <v>531</v>
      </c>
      <c r="N41" s="5">
        <f t="shared" si="7"/>
        <v>0.49166666666666664</v>
      </c>
      <c r="O41">
        <v>243970</v>
      </c>
    </row>
    <row r="42" spans="1:16">
      <c r="A42" s="4">
        <v>39612</v>
      </c>
      <c r="B42" t="s">
        <v>16</v>
      </c>
      <c r="C42" t="s">
        <v>25</v>
      </c>
      <c r="D42">
        <v>0</v>
      </c>
      <c r="E42">
        <v>1</v>
      </c>
      <c r="F42">
        <v>2</v>
      </c>
      <c r="G42">
        <v>1</v>
      </c>
      <c r="H42">
        <v>0</v>
      </c>
      <c r="I42">
        <v>0</v>
      </c>
      <c r="J42" s="5">
        <f t="shared" si="4"/>
        <v>0.66666666666666663</v>
      </c>
      <c r="K42" s="5">
        <f t="shared" si="5"/>
        <v>0.81649658092772603</v>
      </c>
      <c r="L42" s="5">
        <f t="shared" si="6"/>
        <v>0.33333333333333337</v>
      </c>
      <c r="M42">
        <v>531</v>
      </c>
      <c r="N42" s="5">
        <f t="shared" si="7"/>
        <v>1.9666666666666666</v>
      </c>
    </row>
    <row r="43" spans="1:16">
      <c r="A43" s="4">
        <v>39612</v>
      </c>
      <c r="B43" t="s">
        <v>16</v>
      </c>
      <c r="C43" t="s">
        <v>26</v>
      </c>
      <c r="D43">
        <v>0</v>
      </c>
      <c r="E43">
        <v>1</v>
      </c>
      <c r="F43">
        <v>2</v>
      </c>
      <c r="G43">
        <v>1</v>
      </c>
      <c r="H43">
        <v>0</v>
      </c>
      <c r="I43">
        <v>2</v>
      </c>
      <c r="J43" s="5">
        <f t="shared" si="4"/>
        <v>1</v>
      </c>
      <c r="K43" s="5">
        <f t="shared" si="5"/>
        <v>0.89442719099991586</v>
      </c>
      <c r="L43" s="5">
        <f t="shared" si="6"/>
        <v>0.36514837167011077</v>
      </c>
      <c r="M43">
        <v>531</v>
      </c>
      <c r="N43" s="5">
        <f t="shared" si="7"/>
        <v>2.95</v>
      </c>
    </row>
    <row r="44" spans="1:16">
      <c r="A44" s="4">
        <v>39612</v>
      </c>
      <c r="B44" t="s">
        <v>16</v>
      </c>
      <c r="C44" t="s">
        <v>27</v>
      </c>
      <c r="D44">
        <v>23</v>
      </c>
      <c r="E44">
        <v>15</v>
      </c>
      <c r="F44">
        <v>28</v>
      </c>
      <c r="G44">
        <v>21</v>
      </c>
      <c r="H44">
        <v>13</v>
      </c>
      <c r="I44">
        <v>12</v>
      </c>
      <c r="J44" s="5">
        <f t="shared" si="4"/>
        <v>18.666666666666668</v>
      </c>
      <c r="K44" s="5">
        <f t="shared" si="5"/>
        <v>6.3456021516217591</v>
      </c>
      <c r="L44" s="5">
        <f t="shared" si="6"/>
        <v>2.5905812303633944</v>
      </c>
      <c r="M44">
        <v>531</v>
      </c>
      <c r="N44" s="5">
        <f t="shared" si="7"/>
        <v>55.06666666666667</v>
      </c>
    </row>
    <row r="45" spans="1:16">
      <c r="A45" s="4">
        <v>39623</v>
      </c>
      <c r="B45" t="s">
        <v>16</v>
      </c>
      <c r="C45" t="s">
        <v>18</v>
      </c>
      <c r="D45">
        <v>8</v>
      </c>
      <c r="E45">
        <v>4</v>
      </c>
      <c r="F45">
        <v>3</v>
      </c>
      <c r="G45">
        <v>4</v>
      </c>
      <c r="H45">
        <v>6</v>
      </c>
      <c r="I45">
        <v>3</v>
      </c>
      <c r="J45" s="5">
        <f t="shared" si="4"/>
        <v>4.666666666666667</v>
      </c>
      <c r="K45" s="5">
        <f t="shared" si="5"/>
        <v>1.9663841605003505</v>
      </c>
      <c r="L45" s="5">
        <f t="shared" si="6"/>
        <v>0.8027729719194866</v>
      </c>
      <c r="M45">
        <v>531</v>
      </c>
      <c r="N45" s="5">
        <f t="shared" si="7"/>
        <v>13.766666666666667</v>
      </c>
      <c r="O45">
        <v>1153</v>
      </c>
      <c r="P45">
        <f>O45*N45</f>
        <v>15872.966666666667</v>
      </c>
    </row>
    <row r="46" spans="1:16">
      <c r="A46" s="4">
        <v>39623</v>
      </c>
      <c r="B46" t="s">
        <v>16</v>
      </c>
      <c r="C46" t="s">
        <v>19</v>
      </c>
      <c r="D46">
        <v>156</v>
      </c>
      <c r="E46">
        <v>204</v>
      </c>
      <c r="F46">
        <v>187</v>
      </c>
      <c r="G46">
        <v>233</v>
      </c>
      <c r="H46">
        <v>161</v>
      </c>
      <c r="I46">
        <v>194</v>
      </c>
      <c r="J46" s="5">
        <f t="shared" si="4"/>
        <v>189.16666666666666</v>
      </c>
      <c r="K46" s="5">
        <f t="shared" si="5"/>
        <v>28.505555014183965</v>
      </c>
      <c r="L46" s="5">
        <f t="shared" si="6"/>
        <v>11.637344103264203</v>
      </c>
      <c r="M46">
        <v>531</v>
      </c>
      <c r="N46" s="5">
        <f t="shared" si="7"/>
        <v>558.04166666666663</v>
      </c>
      <c r="O46">
        <v>84</v>
      </c>
      <c r="P46">
        <f>O46*N46</f>
        <v>46875.5</v>
      </c>
    </row>
    <row r="47" spans="1:16">
      <c r="A47" s="4">
        <v>39623</v>
      </c>
      <c r="B47" t="s">
        <v>16</v>
      </c>
      <c r="C47" t="s">
        <v>20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 s="5">
        <f t="shared" si="4"/>
        <v>0.33333333333333331</v>
      </c>
      <c r="K47" s="5">
        <f t="shared" si="5"/>
        <v>0.51639777949432231</v>
      </c>
      <c r="L47" s="5">
        <f t="shared" si="6"/>
        <v>0.21081851067789201</v>
      </c>
      <c r="M47">
        <v>531</v>
      </c>
      <c r="N47" s="5">
        <f t="shared" si="7"/>
        <v>0.98333333333333328</v>
      </c>
      <c r="O47">
        <v>4700</v>
      </c>
      <c r="P47">
        <f>O47*N47</f>
        <v>4621.6666666666661</v>
      </c>
    </row>
    <row r="48" spans="1:16">
      <c r="A48" s="4">
        <v>39623</v>
      </c>
      <c r="B48" t="s">
        <v>16</v>
      </c>
      <c r="C48" t="s">
        <v>21</v>
      </c>
      <c r="D48">
        <v>0</v>
      </c>
      <c r="E48">
        <v>0</v>
      </c>
      <c r="F48">
        <v>0</v>
      </c>
      <c r="G48">
        <v>0</v>
      </c>
      <c r="H48">
        <v>3</v>
      </c>
      <c r="I48">
        <v>0</v>
      </c>
      <c r="J48" s="5">
        <f t="shared" si="4"/>
        <v>0.5</v>
      </c>
      <c r="K48" s="5">
        <f t="shared" si="5"/>
        <v>1.2247448713915889</v>
      </c>
      <c r="L48" s="5">
        <f t="shared" si="6"/>
        <v>0.5</v>
      </c>
      <c r="M48">
        <v>531</v>
      </c>
      <c r="N48" s="5">
        <f t="shared" si="7"/>
        <v>1.4750000000000001</v>
      </c>
    </row>
    <row r="49" spans="1:16">
      <c r="A49" s="4">
        <v>39623</v>
      </c>
      <c r="B49" t="s">
        <v>16</v>
      </c>
      <c r="C49" t="s">
        <v>28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 s="5">
        <f t="shared" si="4"/>
        <v>0.33333333333333331</v>
      </c>
      <c r="K49" s="5">
        <f t="shared" si="5"/>
        <v>0.51639777949432231</v>
      </c>
      <c r="L49" s="5">
        <f t="shared" si="6"/>
        <v>0.21081851067789201</v>
      </c>
      <c r="M49">
        <v>531</v>
      </c>
      <c r="N49" s="5">
        <f t="shared" si="7"/>
        <v>0.98333333333333328</v>
      </c>
      <c r="O49">
        <v>24578</v>
      </c>
      <c r="P49">
        <f>O49*N49</f>
        <v>24168.366666666665</v>
      </c>
    </row>
    <row r="50" spans="1:16">
      <c r="A50" s="4">
        <v>39623</v>
      </c>
      <c r="B50" t="s">
        <v>16</v>
      </c>
      <c r="C50" t="s">
        <v>22</v>
      </c>
      <c r="D50">
        <v>1</v>
      </c>
      <c r="E50">
        <v>3</v>
      </c>
      <c r="F50">
        <v>2</v>
      </c>
      <c r="G50">
        <v>2</v>
      </c>
      <c r="H50">
        <v>1</v>
      </c>
      <c r="I50">
        <v>1</v>
      </c>
      <c r="J50" s="5">
        <f t="shared" si="4"/>
        <v>1.6666666666666667</v>
      </c>
      <c r="K50" s="5">
        <f t="shared" si="5"/>
        <v>0.81649658092772592</v>
      </c>
      <c r="L50" s="5">
        <f t="shared" si="6"/>
        <v>0.33333333333333331</v>
      </c>
      <c r="M50">
        <v>531</v>
      </c>
      <c r="N50" s="5">
        <f t="shared" si="7"/>
        <v>4.916666666666667</v>
      </c>
    </row>
    <row r="51" spans="1:16">
      <c r="A51" s="4">
        <v>39623</v>
      </c>
      <c r="B51" t="s">
        <v>16</v>
      </c>
      <c r="C51" t="s">
        <v>25</v>
      </c>
      <c r="D51">
        <v>1</v>
      </c>
      <c r="E51">
        <v>3</v>
      </c>
      <c r="F51">
        <v>2</v>
      </c>
      <c r="G51">
        <v>0</v>
      </c>
      <c r="H51">
        <v>1</v>
      </c>
      <c r="I51">
        <v>0</v>
      </c>
      <c r="J51" s="5">
        <f t="shared" si="4"/>
        <v>1.1666666666666667</v>
      </c>
      <c r="K51" s="5">
        <f t="shared" si="5"/>
        <v>1.1690451944500122</v>
      </c>
      <c r="L51" s="5">
        <f t="shared" si="6"/>
        <v>0.47726070210921184</v>
      </c>
      <c r="M51">
        <v>531</v>
      </c>
      <c r="N51" s="5">
        <f t="shared" si="7"/>
        <v>3.4416666666666669</v>
      </c>
    </row>
    <row r="52" spans="1:16">
      <c r="A52" s="4">
        <v>39623</v>
      </c>
      <c r="B52" t="s">
        <v>16</v>
      </c>
      <c r="C52" t="s">
        <v>26</v>
      </c>
      <c r="D52">
        <v>1</v>
      </c>
      <c r="E52">
        <v>2</v>
      </c>
      <c r="F52">
        <v>0</v>
      </c>
      <c r="G52">
        <v>3</v>
      </c>
      <c r="H52">
        <v>3</v>
      </c>
      <c r="I52">
        <v>4</v>
      </c>
      <c r="J52" s="5">
        <f t="shared" si="4"/>
        <v>2.1666666666666665</v>
      </c>
      <c r="K52" s="5">
        <f t="shared" si="5"/>
        <v>1.4719601443879744</v>
      </c>
      <c r="L52" s="5">
        <f t="shared" si="6"/>
        <v>0.60092521257733156</v>
      </c>
      <c r="M52">
        <v>531</v>
      </c>
      <c r="N52" s="5">
        <f t="shared" si="7"/>
        <v>6.3916666666666666</v>
      </c>
    </row>
    <row r="53" spans="1:16">
      <c r="A53" s="4">
        <v>39623</v>
      </c>
      <c r="B53" t="s">
        <v>16</v>
      </c>
      <c r="C53" t="s">
        <v>27</v>
      </c>
      <c r="D53">
        <v>90</v>
      </c>
      <c r="E53">
        <v>54</v>
      </c>
      <c r="F53">
        <v>60</v>
      </c>
      <c r="G53">
        <v>44</v>
      </c>
      <c r="H53">
        <v>57</v>
      </c>
      <c r="I53">
        <v>72</v>
      </c>
      <c r="J53" s="5">
        <f t="shared" si="4"/>
        <v>62.833333333333336</v>
      </c>
      <c r="K53" s="5">
        <f t="shared" si="5"/>
        <v>16.104864689486419</v>
      </c>
      <c r="L53" s="5">
        <f t="shared" si="6"/>
        <v>6.5747834776346634</v>
      </c>
      <c r="M53">
        <v>531</v>
      </c>
      <c r="N53" s="5">
        <f t="shared" si="7"/>
        <v>185.35833333333335</v>
      </c>
    </row>
    <row r="54" spans="1:16">
      <c r="A54" s="4">
        <v>39633</v>
      </c>
      <c r="B54" t="s">
        <v>16</v>
      </c>
      <c r="C54" t="s">
        <v>18</v>
      </c>
      <c r="D54">
        <v>3</v>
      </c>
      <c r="E54">
        <v>3</v>
      </c>
      <c r="F54">
        <v>3</v>
      </c>
      <c r="G54">
        <v>3</v>
      </c>
      <c r="H54">
        <v>3</v>
      </c>
      <c r="I54">
        <v>4</v>
      </c>
      <c r="J54" s="5">
        <f t="shared" si="4"/>
        <v>3.1666666666666665</v>
      </c>
      <c r="K54" s="5">
        <f t="shared" si="5"/>
        <v>0.40824829046386357</v>
      </c>
      <c r="L54" s="5">
        <f t="shared" si="6"/>
        <v>0.16666666666666691</v>
      </c>
      <c r="M54">
        <v>531</v>
      </c>
      <c r="N54" s="5">
        <f t="shared" si="7"/>
        <v>9.3416666666666668</v>
      </c>
      <c r="O54">
        <v>1440</v>
      </c>
      <c r="P54">
        <f>O54*N54</f>
        <v>13452</v>
      </c>
    </row>
    <row r="55" spans="1:16">
      <c r="A55" s="4">
        <v>39633</v>
      </c>
      <c r="B55" t="s">
        <v>16</v>
      </c>
      <c r="C55" t="s">
        <v>19</v>
      </c>
      <c r="D55">
        <v>53</v>
      </c>
      <c r="E55">
        <v>46</v>
      </c>
      <c r="F55">
        <v>11</v>
      </c>
      <c r="G55">
        <v>0</v>
      </c>
      <c r="H55">
        <v>42</v>
      </c>
      <c r="I55">
        <v>39</v>
      </c>
      <c r="J55" s="5">
        <f t="shared" si="4"/>
        <v>31.833333333333332</v>
      </c>
      <c r="K55" s="5">
        <f t="shared" si="5"/>
        <v>21.217131442932303</v>
      </c>
      <c r="L55" s="5">
        <f t="shared" si="6"/>
        <v>8.6618576401241878</v>
      </c>
      <c r="M55">
        <v>531</v>
      </c>
      <c r="N55" s="5">
        <f t="shared" si="7"/>
        <v>93.908333333333331</v>
      </c>
      <c r="O55">
        <v>84</v>
      </c>
      <c r="P55">
        <f>O55*N55</f>
        <v>7888.3</v>
      </c>
    </row>
    <row r="56" spans="1:16">
      <c r="A56" s="4">
        <v>39633</v>
      </c>
      <c r="B56" t="s">
        <v>16</v>
      </c>
      <c r="C56" t="s">
        <v>20</v>
      </c>
      <c r="D56">
        <v>0</v>
      </c>
      <c r="E56">
        <v>1</v>
      </c>
      <c r="F56">
        <v>0</v>
      </c>
      <c r="G56">
        <v>0</v>
      </c>
      <c r="H56">
        <v>0</v>
      </c>
      <c r="I56">
        <v>2</v>
      </c>
      <c r="J56" s="5">
        <f t="shared" si="4"/>
        <v>0.5</v>
      </c>
      <c r="K56" s="5">
        <f t="shared" si="5"/>
        <v>0.83666002653407556</v>
      </c>
      <c r="L56" s="5">
        <f t="shared" si="6"/>
        <v>0.34156502553198664</v>
      </c>
      <c r="M56">
        <v>531</v>
      </c>
      <c r="N56" s="5">
        <f t="shared" si="7"/>
        <v>1.4750000000000001</v>
      </c>
      <c r="O56">
        <v>4700</v>
      </c>
      <c r="P56">
        <f>O56*N56</f>
        <v>6932.5</v>
      </c>
    </row>
    <row r="57" spans="1:16">
      <c r="A57" s="4">
        <v>39633</v>
      </c>
      <c r="B57" t="s">
        <v>16</v>
      </c>
      <c r="C57" t="s">
        <v>28</v>
      </c>
      <c r="D57">
        <v>0</v>
      </c>
      <c r="E57">
        <v>3</v>
      </c>
      <c r="F57">
        <v>0</v>
      </c>
      <c r="G57">
        <v>1</v>
      </c>
      <c r="H57">
        <v>1</v>
      </c>
      <c r="I57">
        <v>2</v>
      </c>
      <c r="J57" s="5">
        <f t="shared" si="4"/>
        <v>1.1666666666666667</v>
      </c>
      <c r="K57" s="5">
        <f t="shared" si="5"/>
        <v>1.1690451944500122</v>
      </c>
      <c r="L57" s="5">
        <f t="shared" si="6"/>
        <v>0.47726070210921184</v>
      </c>
      <c r="M57">
        <v>531</v>
      </c>
      <c r="N57" s="5">
        <f t="shared" si="7"/>
        <v>3.4416666666666669</v>
      </c>
      <c r="O57">
        <v>24578</v>
      </c>
      <c r="P57">
        <f>O57*N57</f>
        <v>84589.28333333334</v>
      </c>
    </row>
    <row r="58" spans="1:16">
      <c r="A58" s="4">
        <v>39633</v>
      </c>
      <c r="B58" t="s">
        <v>16</v>
      </c>
      <c r="C58" t="s">
        <v>22</v>
      </c>
      <c r="D58">
        <v>1</v>
      </c>
      <c r="E58">
        <v>1</v>
      </c>
      <c r="F58">
        <v>0</v>
      </c>
      <c r="G58">
        <v>0</v>
      </c>
      <c r="H58">
        <v>1</v>
      </c>
      <c r="I58">
        <v>0</v>
      </c>
      <c r="J58" s="5">
        <f t="shared" si="4"/>
        <v>0.5</v>
      </c>
      <c r="K58" s="5">
        <f t="shared" si="5"/>
        <v>0.54772255750516607</v>
      </c>
      <c r="L58" s="5">
        <f t="shared" si="6"/>
        <v>0.22360679774997896</v>
      </c>
      <c r="M58">
        <v>531</v>
      </c>
      <c r="N58" s="5">
        <f t="shared" si="7"/>
        <v>1.4750000000000001</v>
      </c>
    </row>
    <row r="59" spans="1:16">
      <c r="A59" s="4">
        <v>39633</v>
      </c>
      <c r="B59" t="s">
        <v>16</v>
      </c>
      <c r="C59" t="s">
        <v>31</v>
      </c>
      <c r="D59">
        <v>0</v>
      </c>
      <c r="E59">
        <v>0</v>
      </c>
      <c r="F59">
        <v>3</v>
      </c>
      <c r="G59">
        <v>2</v>
      </c>
      <c r="H59">
        <v>0</v>
      </c>
      <c r="I59">
        <v>8</v>
      </c>
      <c r="J59" s="5">
        <f t="shared" si="4"/>
        <v>2.1666666666666665</v>
      </c>
      <c r="K59" s="5">
        <f t="shared" si="5"/>
        <v>3.1251666622224592</v>
      </c>
      <c r="L59" s="5">
        <f t="shared" si="6"/>
        <v>1.2758439472669758</v>
      </c>
      <c r="M59">
        <v>531</v>
      </c>
      <c r="N59" s="5">
        <f t="shared" si="7"/>
        <v>6.3916666666666666</v>
      </c>
      <c r="O59">
        <v>3470</v>
      </c>
      <c r="P59">
        <f>O59*N59</f>
        <v>22179.083333333332</v>
      </c>
    </row>
    <row r="60" spans="1:16">
      <c r="A60" s="4">
        <v>39633</v>
      </c>
      <c r="B60" t="s">
        <v>16</v>
      </c>
      <c r="C60" t="s">
        <v>32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 s="5">
        <f t="shared" si="4"/>
        <v>0.16666666666666666</v>
      </c>
      <c r="K60" s="5">
        <f t="shared" si="5"/>
        <v>0.40824829046386302</v>
      </c>
      <c r="L60" s="5">
        <f t="shared" si="6"/>
        <v>0.16666666666666669</v>
      </c>
      <c r="M60">
        <v>531</v>
      </c>
      <c r="N60" s="5">
        <f t="shared" si="7"/>
        <v>0.49166666666666664</v>
      </c>
      <c r="O60">
        <v>84480</v>
      </c>
      <c r="P60">
        <f>O60*N60</f>
        <v>41536</v>
      </c>
    </row>
    <row r="61" spans="1:16">
      <c r="A61" s="4">
        <v>39633</v>
      </c>
      <c r="B61" t="s">
        <v>16</v>
      </c>
      <c r="C61" t="s">
        <v>25</v>
      </c>
      <c r="D61">
        <v>2</v>
      </c>
      <c r="E61">
        <v>1</v>
      </c>
      <c r="F61">
        <v>0</v>
      </c>
      <c r="G61">
        <v>1</v>
      </c>
      <c r="H61">
        <v>3</v>
      </c>
      <c r="I61">
        <v>1</v>
      </c>
      <c r="J61" s="5">
        <f t="shared" si="4"/>
        <v>1.3333333333333333</v>
      </c>
      <c r="K61" s="5">
        <f t="shared" si="5"/>
        <v>1.0327955589886446</v>
      </c>
      <c r="L61" s="5">
        <f t="shared" si="6"/>
        <v>0.42163702135578401</v>
      </c>
      <c r="M61">
        <v>531</v>
      </c>
      <c r="N61" s="5">
        <f t="shared" si="7"/>
        <v>3.9333333333333331</v>
      </c>
    </row>
    <row r="62" spans="1:16">
      <c r="A62" s="4">
        <v>39633</v>
      </c>
      <c r="B62" t="s">
        <v>16</v>
      </c>
      <c r="C62" t="s">
        <v>26</v>
      </c>
      <c r="D62">
        <v>2</v>
      </c>
      <c r="E62">
        <v>0</v>
      </c>
      <c r="F62">
        <v>4</v>
      </c>
      <c r="G62">
        <v>0</v>
      </c>
      <c r="H62">
        <v>0</v>
      </c>
      <c r="I62">
        <v>2</v>
      </c>
      <c r="J62" s="5">
        <f t="shared" si="4"/>
        <v>1.3333333333333333</v>
      </c>
      <c r="K62" s="5">
        <f t="shared" si="5"/>
        <v>1.6329931618554521</v>
      </c>
      <c r="L62" s="5">
        <f t="shared" si="6"/>
        <v>0.66666666666666674</v>
      </c>
      <c r="M62">
        <v>531</v>
      </c>
      <c r="N62" s="5">
        <f t="shared" si="7"/>
        <v>3.9333333333333331</v>
      </c>
    </row>
    <row r="63" spans="1:16">
      <c r="A63" s="4">
        <v>39633</v>
      </c>
      <c r="B63" t="s">
        <v>16</v>
      </c>
      <c r="C63" t="s">
        <v>27</v>
      </c>
      <c r="D63">
        <v>35</v>
      </c>
      <c r="E63">
        <v>28</v>
      </c>
      <c r="F63">
        <v>31</v>
      </c>
      <c r="G63">
        <v>25</v>
      </c>
      <c r="H63">
        <v>24</v>
      </c>
      <c r="I63">
        <v>34</v>
      </c>
      <c r="J63" s="5">
        <f t="shared" si="4"/>
        <v>29.5</v>
      </c>
      <c r="K63" s="5">
        <f t="shared" si="5"/>
        <v>4.5934736311423405</v>
      </c>
      <c r="L63" s="5">
        <f t="shared" si="6"/>
        <v>1.8752777572046939</v>
      </c>
      <c r="M63">
        <v>531</v>
      </c>
      <c r="N63" s="5">
        <f t="shared" si="7"/>
        <v>87.025000000000006</v>
      </c>
    </row>
    <row r="64" spans="1:16">
      <c r="A64" s="4">
        <v>39637</v>
      </c>
      <c r="B64" t="s">
        <v>16</v>
      </c>
      <c r="C64" t="s">
        <v>18</v>
      </c>
      <c r="D64">
        <v>2</v>
      </c>
      <c r="E64">
        <v>4</v>
      </c>
      <c r="F64">
        <v>5</v>
      </c>
      <c r="G64">
        <v>4</v>
      </c>
      <c r="H64">
        <v>7</v>
      </c>
      <c r="I64">
        <v>3</v>
      </c>
      <c r="J64" s="5">
        <f t="shared" si="4"/>
        <v>4.166666666666667</v>
      </c>
      <c r="K64" s="5">
        <f t="shared" si="5"/>
        <v>1.7224014243685082</v>
      </c>
      <c r="L64" s="5">
        <f t="shared" si="6"/>
        <v>0.70316743699096618</v>
      </c>
      <c r="M64">
        <v>531</v>
      </c>
      <c r="N64" s="5">
        <f t="shared" si="7"/>
        <v>12.291666666666668</v>
      </c>
      <c r="O64">
        <v>1440</v>
      </c>
      <c r="P64">
        <f>O64*N64</f>
        <v>17700</v>
      </c>
    </row>
    <row r="65" spans="1:16">
      <c r="A65" s="4">
        <v>39637</v>
      </c>
      <c r="B65" t="s">
        <v>16</v>
      </c>
      <c r="C65" t="s">
        <v>19</v>
      </c>
      <c r="D65">
        <v>52</v>
      </c>
      <c r="E65">
        <v>22</v>
      </c>
      <c r="F65">
        <v>29</v>
      </c>
      <c r="G65">
        <v>79</v>
      </c>
      <c r="H65">
        <v>21</v>
      </c>
      <c r="I65">
        <v>44</v>
      </c>
      <c r="J65" s="5">
        <f t="shared" si="4"/>
        <v>41.166666666666664</v>
      </c>
      <c r="K65" s="5">
        <f t="shared" si="5"/>
        <v>22.26581834711374</v>
      </c>
      <c r="L65" s="5">
        <f t="shared" si="6"/>
        <v>9.0899822759881008</v>
      </c>
      <c r="M65">
        <v>531</v>
      </c>
      <c r="N65" s="5">
        <f t="shared" si="7"/>
        <v>121.44166666666666</v>
      </c>
      <c r="O65">
        <v>84</v>
      </c>
      <c r="P65">
        <f>O65*N65</f>
        <v>10201.1</v>
      </c>
    </row>
    <row r="66" spans="1:16">
      <c r="A66" s="4">
        <v>39637</v>
      </c>
      <c r="B66" t="s">
        <v>16</v>
      </c>
      <c r="C66" t="s">
        <v>28</v>
      </c>
      <c r="D66">
        <v>3</v>
      </c>
      <c r="E66">
        <v>0</v>
      </c>
      <c r="F66">
        <v>3</v>
      </c>
      <c r="G66">
        <v>1</v>
      </c>
      <c r="H66">
        <v>1</v>
      </c>
      <c r="I66">
        <v>1</v>
      </c>
      <c r="J66" s="5">
        <f t="shared" ref="J66:J97" si="8">AVERAGE(D66:I66)</f>
        <v>1.5</v>
      </c>
      <c r="K66" s="5">
        <f t="shared" ref="K66:K81" si="9">STDEV(D66:I66)</f>
        <v>1.2247448713915889</v>
      </c>
      <c r="L66" s="5">
        <f t="shared" ref="L66:L97" si="10">K66/(6)^(1/2)</f>
        <v>0.5</v>
      </c>
      <c r="M66">
        <v>531</v>
      </c>
      <c r="N66" s="5">
        <f t="shared" ref="N66:N97" si="11">J66/(20*(9/M66))</f>
        <v>4.4249999999999998</v>
      </c>
      <c r="O66">
        <v>24578</v>
      </c>
      <c r="P66">
        <f>O66*N66</f>
        <v>108757.65</v>
      </c>
    </row>
    <row r="67" spans="1:16">
      <c r="A67" s="4">
        <v>39637</v>
      </c>
      <c r="B67" t="s">
        <v>16</v>
      </c>
      <c r="C67" t="s">
        <v>22</v>
      </c>
      <c r="D67">
        <v>0</v>
      </c>
      <c r="E67">
        <v>0</v>
      </c>
      <c r="F67">
        <v>3</v>
      </c>
      <c r="G67">
        <v>1</v>
      </c>
      <c r="H67">
        <v>2</v>
      </c>
      <c r="I67">
        <v>0</v>
      </c>
      <c r="J67" s="5">
        <f t="shared" si="8"/>
        <v>1</v>
      </c>
      <c r="K67" s="5">
        <f t="shared" si="9"/>
        <v>1.2649110640673518</v>
      </c>
      <c r="L67" s="5">
        <f t="shared" si="10"/>
        <v>0.51639777949432231</v>
      </c>
      <c r="M67">
        <v>531</v>
      </c>
      <c r="N67" s="5">
        <f t="shared" si="11"/>
        <v>2.95</v>
      </c>
    </row>
    <row r="68" spans="1:16">
      <c r="A68" s="4">
        <v>39637</v>
      </c>
      <c r="B68" t="s">
        <v>16</v>
      </c>
      <c r="C68" t="s">
        <v>31</v>
      </c>
      <c r="D68">
        <v>84</v>
      </c>
      <c r="E68">
        <v>103</v>
      </c>
      <c r="F68">
        <v>83</v>
      </c>
      <c r="G68">
        <v>52</v>
      </c>
      <c r="H68">
        <v>125</v>
      </c>
      <c r="I68">
        <v>114</v>
      </c>
      <c r="J68" s="5">
        <f t="shared" si="8"/>
        <v>93.5</v>
      </c>
      <c r="K68" s="5">
        <f t="shared" si="9"/>
        <v>26.174414988686948</v>
      </c>
      <c r="L68" s="5">
        <f t="shared" si="10"/>
        <v>10.685660173023161</v>
      </c>
      <c r="M68">
        <v>531</v>
      </c>
      <c r="N68" s="5">
        <f t="shared" si="11"/>
        <v>275.82499999999999</v>
      </c>
      <c r="O68">
        <v>3470</v>
      </c>
      <c r="P68">
        <f>O68*N68</f>
        <v>957112.75</v>
      </c>
    </row>
    <row r="69" spans="1:16">
      <c r="A69" s="4">
        <v>39637</v>
      </c>
      <c r="B69" t="s">
        <v>16</v>
      </c>
      <c r="C69" t="s">
        <v>32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 s="5">
        <f t="shared" si="8"/>
        <v>0.33333333333333331</v>
      </c>
      <c r="K69" s="5">
        <f t="shared" si="9"/>
        <v>0.51639777949432231</v>
      </c>
      <c r="L69" s="5">
        <f t="shared" si="10"/>
        <v>0.21081851067789201</v>
      </c>
      <c r="M69">
        <v>531</v>
      </c>
      <c r="N69" s="5">
        <f t="shared" si="11"/>
        <v>0.98333333333333328</v>
      </c>
      <c r="O69">
        <v>84480</v>
      </c>
      <c r="P69">
        <f>O69*N69</f>
        <v>83072</v>
      </c>
    </row>
    <row r="70" spans="1:16">
      <c r="A70" s="4">
        <v>39637</v>
      </c>
      <c r="B70" t="s">
        <v>16</v>
      </c>
      <c r="C70" t="s">
        <v>27</v>
      </c>
      <c r="D70">
        <v>3</v>
      </c>
      <c r="E70">
        <v>2</v>
      </c>
      <c r="F70">
        <v>3</v>
      </c>
      <c r="G70">
        <v>9</v>
      </c>
      <c r="H70">
        <v>3</v>
      </c>
      <c r="I70">
        <v>8</v>
      </c>
      <c r="J70" s="5">
        <f t="shared" si="8"/>
        <v>4.666666666666667</v>
      </c>
      <c r="K70" s="5">
        <f t="shared" si="9"/>
        <v>3.0110906108363245</v>
      </c>
      <c r="L70" s="5">
        <f t="shared" si="10"/>
        <v>1.2292725943057186</v>
      </c>
      <c r="M70">
        <v>531</v>
      </c>
      <c r="N70" s="5">
        <f t="shared" si="11"/>
        <v>13.766666666666667</v>
      </c>
    </row>
    <row r="71" spans="1:16">
      <c r="A71" s="4">
        <v>39637</v>
      </c>
      <c r="B71" t="s">
        <v>16</v>
      </c>
      <c r="C71" t="s">
        <v>29</v>
      </c>
      <c r="D71">
        <v>0</v>
      </c>
      <c r="E71">
        <v>3</v>
      </c>
      <c r="F71">
        <v>0</v>
      </c>
      <c r="G71">
        <v>0</v>
      </c>
      <c r="H71">
        <v>2</v>
      </c>
      <c r="I71">
        <v>1</v>
      </c>
      <c r="J71" s="5">
        <f t="shared" si="8"/>
        <v>1</v>
      </c>
      <c r="K71" s="5">
        <f t="shared" si="9"/>
        <v>1.2649110640673518</v>
      </c>
      <c r="L71" s="5">
        <f t="shared" si="10"/>
        <v>0.51639777949432231</v>
      </c>
      <c r="M71">
        <v>531</v>
      </c>
      <c r="N71" s="5">
        <f t="shared" si="11"/>
        <v>2.95</v>
      </c>
      <c r="O71">
        <v>105605</v>
      </c>
      <c r="P71">
        <f>O71*N71</f>
        <v>311534.75</v>
      </c>
    </row>
    <row r="72" spans="1:16">
      <c r="A72" s="4">
        <v>39644</v>
      </c>
      <c r="B72" t="s">
        <v>16</v>
      </c>
      <c r="C72" t="s">
        <v>18</v>
      </c>
      <c r="D72">
        <v>8</v>
      </c>
      <c r="E72">
        <v>9</v>
      </c>
      <c r="F72">
        <v>15</v>
      </c>
      <c r="G72">
        <v>12</v>
      </c>
      <c r="H72">
        <v>11</v>
      </c>
      <c r="I72">
        <v>20</v>
      </c>
      <c r="J72" s="5">
        <f t="shared" si="8"/>
        <v>12.5</v>
      </c>
      <c r="K72" s="5">
        <f t="shared" si="9"/>
        <v>4.4158804331639239</v>
      </c>
      <c r="L72" s="5">
        <f t="shared" si="10"/>
        <v>1.802775637731995</v>
      </c>
      <c r="M72">
        <v>531</v>
      </c>
      <c r="N72" s="5">
        <f t="shared" si="11"/>
        <v>36.875</v>
      </c>
      <c r="O72">
        <v>1440</v>
      </c>
      <c r="P72">
        <f>O72*N72</f>
        <v>53100</v>
      </c>
    </row>
    <row r="73" spans="1:16">
      <c r="A73" s="4">
        <v>39644</v>
      </c>
      <c r="B73" t="s">
        <v>16</v>
      </c>
      <c r="C73" t="s">
        <v>19</v>
      </c>
      <c r="D73">
        <v>63</v>
      </c>
      <c r="E73">
        <v>128</v>
      </c>
      <c r="F73">
        <v>115</v>
      </c>
      <c r="G73">
        <v>58</v>
      </c>
      <c r="H73">
        <v>154</v>
      </c>
      <c r="I73">
        <v>68</v>
      </c>
      <c r="J73" s="5">
        <f t="shared" si="8"/>
        <v>97.666666666666671</v>
      </c>
      <c r="K73" s="5">
        <f t="shared" si="9"/>
        <v>40.123143778456182</v>
      </c>
      <c r="L73" s="5">
        <f t="shared" si="10"/>
        <v>16.38020485559052</v>
      </c>
      <c r="M73">
        <v>531</v>
      </c>
      <c r="N73" s="5">
        <f t="shared" si="11"/>
        <v>288.11666666666667</v>
      </c>
      <c r="O73">
        <v>84</v>
      </c>
      <c r="P73">
        <f>O73*N73</f>
        <v>24201.8</v>
      </c>
    </row>
    <row r="74" spans="1:16">
      <c r="A74" s="4">
        <v>39644</v>
      </c>
      <c r="B74" t="s">
        <v>16</v>
      </c>
      <c r="C74" t="s">
        <v>20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 s="5">
        <f t="shared" si="8"/>
        <v>0.66666666666666663</v>
      </c>
      <c r="K74" s="5">
        <f t="shared" si="9"/>
        <v>0.51639777949432231</v>
      </c>
      <c r="L74" s="5">
        <f t="shared" si="10"/>
        <v>0.21081851067789201</v>
      </c>
      <c r="M74">
        <v>531</v>
      </c>
      <c r="N74" s="5">
        <f t="shared" si="11"/>
        <v>1.9666666666666666</v>
      </c>
      <c r="O74">
        <v>4700</v>
      </c>
      <c r="P74">
        <f>O74*N74</f>
        <v>9243.3333333333321</v>
      </c>
    </row>
    <row r="75" spans="1:16">
      <c r="A75" s="4">
        <v>39644</v>
      </c>
      <c r="B75" t="s">
        <v>16</v>
      </c>
      <c r="C75" t="s">
        <v>28</v>
      </c>
      <c r="D75">
        <v>1</v>
      </c>
      <c r="E75">
        <v>2</v>
      </c>
      <c r="F75">
        <v>0</v>
      </c>
      <c r="G75">
        <v>1</v>
      </c>
      <c r="H75">
        <v>0</v>
      </c>
      <c r="I75">
        <v>0</v>
      </c>
      <c r="J75" s="5">
        <f t="shared" si="8"/>
        <v>0.66666666666666663</v>
      </c>
      <c r="K75" s="5">
        <f t="shared" si="9"/>
        <v>0.81649658092772603</v>
      </c>
      <c r="L75" s="5">
        <f t="shared" si="10"/>
        <v>0.33333333333333337</v>
      </c>
      <c r="M75">
        <v>531</v>
      </c>
      <c r="N75" s="5">
        <f t="shared" si="11"/>
        <v>1.9666666666666666</v>
      </c>
      <c r="O75">
        <v>24578</v>
      </c>
      <c r="P75">
        <f>O75*N75</f>
        <v>48336.73333333333</v>
      </c>
    </row>
    <row r="76" spans="1:16">
      <c r="A76" s="4">
        <v>39644</v>
      </c>
      <c r="B76" t="s">
        <v>16</v>
      </c>
      <c r="C76" t="s">
        <v>22</v>
      </c>
      <c r="D76">
        <v>2</v>
      </c>
      <c r="E76">
        <v>1</v>
      </c>
      <c r="F76">
        <v>1</v>
      </c>
      <c r="G76">
        <v>2</v>
      </c>
      <c r="H76">
        <v>1</v>
      </c>
      <c r="I76">
        <v>1</v>
      </c>
      <c r="J76" s="5">
        <f t="shared" si="8"/>
        <v>1.3333333333333333</v>
      </c>
      <c r="K76" s="5">
        <f t="shared" si="9"/>
        <v>0.51639777949432231</v>
      </c>
      <c r="L76" s="5">
        <f t="shared" si="10"/>
        <v>0.21081851067789201</v>
      </c>
      <c r="M76">
        <v>531</v>
      </c>
      <c r="N76" s="5">
        <f t="shared" si="11"/>
        <v>3.9333333333333331</v>
      </c>
    </row>
    <row r="77" spans="1:16">
      <c r="A77" s="4">
        <v>39644</v>
      </c>
      <c r="B77" t="s">
        <v>16</v>
      </c>
      <c r="C77" t="s">
        <v>31</v>
      </c>
      <c r="D77">
        <v>17</v>
      </c>
      <c r="E77">
        <v>6</v>
      </c>
      <c r="F77">
        <v>6</v>
      </c>
      <c r="G77">
        <v>10</v>
      </c>
      <c r="H77">
        <v>19</v>
      </c>
      <c r="I77">
        <v>16</v>
      </c>
      <c r="J77" s="5">
        <f t="shared" si="8"/>
        <v>12.333333333333334</v>
      </c>
      <c r="K77" s="5">
        <f t="shared" si="9"/>
        <v>5.7503623074260872</v>
      </c>
      <c r="L77" s="5">
        <f t="shared" si="10"/>
        <v>2.3475755815545352</v>
      </c>
      <c r="M77">
        <v>531</v>
      </c>
      <c r="N77" s="5">
        <f t="shared" si="11"/>
        <v>36.38333333333334</v>
      </c>
      <c r="O77">
        <v>3470</v>
      </c>
      <c r="P77">
        <f>O77*N77</f>
        <v>126250.16666666669</v>
      </c>
    </row>
    <row r="78" spans="1:16">
      <c r="A78" s="4">
        <v>39644</v>
      </c>
      <c r="B78" t="s">
        <v>16</v>
      </c>
      <c r="C78" t="s">
        <v>32</v>
      </c>
      <c r="D78">
        <v>0</v>
      </c>
      <c r="E78">
        <v>0</v>
      </c>
      <c r="F78">
        <v>1</v>
      </c>
      <c r="G78">
        <v>1</v>
      </c>
      <c r="H78">
        <v>1</v>
      </c>
      <c r="I78">
        <v>0</v>
      </c>
      <c r="J78" s="5">
        <f t="shared" si="8"/>
        <v>0.5</v>
      </c>
      <c r="K78" s="5">
        <f t="shared" si="9"/>
        <v>0.54772255750516607</v>
      </c>
      <c r="L78" s="5">
        <f t="shared" si="10"/>
        <v>0.22360679774997896</v>
      </c>
      <c r="M78">
        <v>531</v>
      </c>
      <c r="N78" s="5">
        <f t="shared" si="11"/>
        <v>1.4750000000000001</v>
      </c>
      <c r="O78">
        <v>84480</v>
      </c>
      <c r="P78">
        <f>O78*N78</f>
        <v>124608.00000000001</v>
      </c>
    </row>
    <row r="79" spans="1:16">
      <c r="A79" s="4">
        <v>39644</v>
      </c>
      <c r="B79" t="s">
        <v>16</v>
      </c>
      <c r="C79" t="s">
        <v>26</v>
      </c>
      <c r="D79">
        <v>0</v>
      </c>
      <c r="E79">
        <v>2</v>
      </c>
      <c r="F79">
        <v>2</v>
      </c>
      <c r="G79">
        <v>6</v>
      </c>
      <c r="H79">
        <v>1</v>
      </c>
      <c r="I79">
        <v>1</v>
      </c>
      <c r="J79" s="5">
        <f t="shared" si="8"/>
        <v>2</v>
      </c>
      <c r="K79" s="5">
        <f t="shared" si="9"/>
        <v>2.0976176963403033</v>
      </c>
      <c r="L79" s="5">
        <f t="shared" si="10"/>
        <v>0.85634883857767541</v>
      </c>
      <c r="M79">
        <v>531</v>
      </c>
      <c r="N79" s="5">
        <f t="shared" si="11"/>
        <v>5.9</v>
      </c>
    </row>
    <row r="80" spans="1:16">
      <c r="A80" s="4">
        <v>39644</v>
      </c>
      <c r="B80" t="s">
        <v>16</v>
      </c>
      <c r="C80" t="s">
        <v>27</v>
      </c>
      <c r="D80">
        <v>1</v>
      </c>
      <c r="E80">
        <v>2</v>
      </c>
      <c r="F80">
        <v>0</v>
      </c>
      <c r="G80">
        <v>1</v>
      </c>
      <c r="H80">
        <v>1</v>
      </c>
      <c r="I80">
        <v>0</v>
      </c>
      <c r="J80" s="5">
        <f t="shared" si="8"/>
        <v>0.83333333333333337</v>
      </c>
      <c r="K80" s="5">
        <f t="shared" si="9"/>
        <v>0.752772652709081</v>
      </c>
      <c r="L80" s="5">
        <f t="shared" si="10"/>
        <v>0.30731814857642958</v>
      </c>
      <c r="M80">
        <v>531</v>
      </c>
      <c r="N80" s="5">
        <f t="shared" si="11"/>
        <v>2.4583333333333335</v>
      </c>
    </row>
    <row r="81" spans="1:16">
      <c r="A81" s="4">
        <v>39644</v>
      </c>
      <c r="B81" t="s">
        <v>16</v>
      </c>
      <c r="C81" t="s">
        <v>29</v>
      </c>
      <c r="D81">
        <v>2</v>
      </c>
      <c r="E81">
        <v>0</v>
      </c>
      <c r="F81">
        <v>1</v>
      </c>
      <c r="G81">
        <v>1</v>
      </c>
      <c r="H81">
        <v>1</v>
      </c>
      <c r="I81">
        <v>2</v>
      </c>
      <c r="J81" s="5">
        <f t="shared" si="8"/>
        <v>1.1666666666666667</v>
      </c>
      <c r="K81" s="5">
        <f t="shared" si="9"/>
        <v>0.75277265270908111</v>
      </c>
      <c r="L81" s="5">
        <f t="shared" si="10"/>
        <v>0.30731814857642964</v>
      </c>
      <c r="M81">
        <v>531</v>
      </c>
      <c r="N81" s="5">
        <f t="shared" si="11"/>
        <v>3.4416666666666669</v>
      </c>
      <c r="O81">
        <v>105605</v>
      </c>
      <c r="P81">
        <f>O81*N81</f>
        <v>363457.20833333337</v>
      </c>
    </row>
    <row r="82" spans="1:16">
      <c r="A82" s="6">
        <v>39649</v>
      </c>
      <c r="B82" t="s">
        <v>16</v>
      </c>
      <c r="C82" t="s">
        <v>18</v>
      </c>
      <c r="D82">
        <v>25</v>
      </c>
      <c r="E82">
        <v>22</v>
      </c>
      <c r="F82">
        <v>7</v>
      </c>
      <c r="G82">
        <v>29</v>
      </c>
      <c r="H82">
        <v>28</v>
      </c>
      <c r="I82">
        <v>11</v>
      </c>
      <c r="J82" s="7">
        <f t="shared" ref="J82:J164" si="12">AVERAGE(D82:I82)</f>
        <v>20.333333333333332</v>
      </c>
      <c r="K82" s="7">
        <f t="shared" ref="K82:K164" si="13">STDEV(D82:I82)</f>
        <v>9.2014491612281759</v>
      </c>
      <c r="L82" s="5">
        <f t="shared" ref="L82:L164" si="14">K82/(6)^(1/2)</f>
        <v>3.7564758898615493</v>
      </c>
      <c r="M82">
        <v>531</v>
      </c>
      <c r="N82" s="5">
        <f t="shared" ref="N82:N164" si="15">(J82/(20*(9/M82)))</f>
        <v>59.983333333333334</v>
      </c>
      <c r="O82">
        <v>1440</v>
      </c>
      <c r="P82">
        <f>O82*N82</f>
        <v>86376</v>
      </c>
    </row>
    <row r="83" spans="1:16">
      <c r="A83" s="6">
        <v>39649</v>
      </c>
      <c r="B83" t="s">
        <v>16</v>
      </c>
      <c r="C83" t="s">
        <v>19</v>
      </c>
      <c r="D83">
        <v>194</v>
      </c>
      <c r="E83">
        <v>34</v>
      </c>
      <c r="F83">
        <v>24</v>
      </c>
      <c r="G83">
        <v>63</v>
      </c>
      <c r="H83">
        <v>129</v>
      </c>
      <c r="I83">
        <v>65</v>
      </c>
      <c r="J83" s="7">
        <f t="shared" si="12"/>
        <v>84.833333333333329</v>
      </c>
      <c r="K83" s="7">
        <f t="shared" si="13"/>
        <v>64.84263001040803</v>
      </c>
      <c r="L83" s="5">
        <f t="shared" si="14"/>
        <v>26.471892850929862</v>
      </c>
      <c r="M83">
        <v>531</v>
      </c>
      <c r="N83" s="5">
        <f t="shared" si="15"/>
        <v>250.25833333333333</v>
      </c>
      <c r="O83">
        <v>84</v>
      </c>
      <c r="P83">
        <f>O83*N83</f>
        <v>21021.7</v>
      </c>
    </row>
    <row r="84" spans="1:16">
      <c r="A84" s="6">
        <v>39649</v>
      </c>
      <c r="B84" t="s">
        <v>16</v>
      </c>
      <c r="C84" t="s">
        <v>20</v>
      </c>
      <c r="D84">
        <v>3</v>
      </c>
      <c r="E84">
        <v>3</v>
      </c>
      <c r="F84">
        <v>1</v>
      </c>
      <c r="G84">
        <v>3</v>
      </c>
      <c r="H84">
        <v>1</v>
      </c>
      <c r="I84">
        <v>0</v>
      </c>
      <c r="J84" s="7">
        <f t="shared" si="12"/>
        <v>1.8333333333333333</v>
      </c>
      <c r="K84" s="7">
        <f t="shared" si="13"/>
        <v>1.3291601358251257</v>
      </c>
      <c r="L84" s="5">
        <f t="shared" si="14"/>
        <v>0.54262735320332356</v>
      </c>
      <c r="M84">
        <v>531</v>
      </c>
      <c r="N84" s="5">
        <f t="shared" si="15"/>
        <v>5.4083333333333332</v>
      </c>
    </row>
    <row r="85" spans="1:16">
      <c r="A85" s="4">
        <v>39649</v>
      </c>
      <c r="B85" t="s">
        <v>16</v>
      </c>
      <c r="C85" t="s">
        <v>33</v>
      </c>
      <c r="D85">
        <v>5</v>
      </c>
      <c r="E85">
        <v>1</v>
      </c>
      <c r="F85">
        <v>0</v>
      </c>
      <c r="G85">
        <v>0</v>
      </c>
      <c r="H85">
        <v>3</v>
      </c>
      <c r="I85">
        <v>2</v>
      </c>
      <c r="J85" s="7">
        <f t="shared" si="12"/>
        <v>1.8333333333333333</v>
      </c>
      <c r="K85" s="7">
        <f t="shared" si="13"/>
        <v>1.9407902170679516</v>
      </c>
      <c r="L85" s="5">
        <f t="shared" si="14"/>
        <v>0.79232428826698098</v>
      </c>
      <c r="M85">
        <v>531</v>
      </c>
      <c r="N85" s="5">
        <f t="shared" si="15"/>
        <v>5.4083333333333332</v>
      </c>
    </row>
    <row r="86" spans="1:16">
      <c r="A86" s="4">
        <v>39649</v>
      </c>
      <c r="B86" t="s">
        <v>16</v>
      </c>
      <c r="C86" t="s">
        <v>22</v>
      </c>
      <c r="D86">
        <v>4</v>
      </c>
      <c r="E86">
        <v>1</v>
      </c>
      <c r="F86">
        <v>3</v>
      </c>
      <c r="G86">
        <v>6</v>
      </c>
      <c r="H86">
        <v>6</v>
      </c>
      <c r="I86">
        <v>1</v>
      </c>
      <c r="J86" s="7">
        <f t="shared" si="12"/>
        <v>3.5</v>
      </c>
      <c r="K86" s="7">
        <f t="shared" si="13"/>
        <v>2.2583179581272428</v>
      </c>
      <c r="L86" s="5">
        <f t="shared" si="14"/>
        <v>0.92195444572928875</v>
      </c>
      <c r="M86">
        <v>531</v>
      </c>
      <c r="N86" s="5">
        <f t="shared" si="15"/>
        <v>10.325000000000001</v>
      </c>
    </row>
    <row r="87" spans="1:16">
      <c r="A87" s="6">
        <v>39649</v>
      </c>
      <c r="B87" t="s">
        <v>16</v>
      </c>
      <c r="C87" t="s">
        <v>31</v>
      </c>
      <c r="D87">
        <v>18</v>
      </c>
      <c r="E87">
        <v>3</v>
      </c>
      <c r="F87">
        <v>13</v>
      </c>
      <c r="G87">
        <v>17</v>
      </c>
      <c r="H87">
        <v>6</v>
      </c>
      <c r="I87">
        <v>4</v>
      </c>
      <c r="J87" s="7">
        <f t="shared" si="12"/>
        <v>10.166666666666666</v>
      </c>
      <c r="K87" s="7">
        <f t="shared" si="13"/>
        <v>6.6758270399005006</v>
      </c>
      <c r="L87" s="5">
        <f t="shared" si="14"/>
        <v>2.7253949764718106</v>
      </c>
      <c r="M87">
        <v>531</v>
      </c>
      <c r="N87" s="5">
        <f t="shared" si="15"/>
        <v>29.991666666666667</v>
      </c>
    </row>
    <row r="88" spans="1:16">
      <c r="A88" s="4">
        <v>39649</v>
      </c>
      <c r="B88" t="s">
        <v>16</v>
      </c>
      <c r="C88" t="s">
        <v>32</v>
      </c>
      <c r="D88">
        <v>4</v>
      </c>
      <c r="E88">
        <v>5</v>
      </c>
      <c r="F88">
        <v>2</v>
      </c>
      <c r="G88">
        <v>1</v>
      </c>
      <c r="H88">
        <v>0</v>
      </c>
      <c r="I88">
        <v>0</v>
      </c>
      <c r="J88" s="7">
        <f t="shared" si="12"/>
        <v>2</v>
      </c>
      <c r="K88" s="7">
        <f t="shared" si="13"/>
        <v>2.0976176963403033</v>
      </c>
      <c r="L88" s="5">
        <f t="shared" si="14"/>
        <v>0.85634883857767541</v>
      </c>
      <c r="M88">
        <v>531</v>
      </c>
      <c r="N88" s="5">
        <f t="shared" si="15"/>
        <v>5.9</v>
      </c>
    </row>
    <row r="89" spans="1:16">
      <c r="A89" s="4">
        <v>39649</v>
      </c>
      <c r="B89" t="s">
        <v>16</v>
      </c>
      <c r="C89" t="s">
        <v>25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 s="7">
        <f t="shared" si="12"/>
        <v>0.66666666666666663</v>
      </c>
      <c r="K89" s="7">
        <f t="shared" si="13"/>
        <v>0.51639777949432231</v>
      </c>
      <c r="L89" s="5">
        <f t="shared" si="14"/>
        <v>0.21081851067789201</v>
      </c>
      <c r="M89">
        <v>531</v>
      </c>
      <c r="N89" s="5">
        <f t="shared" si="15"/>
        <v>1.9666666666666666</v>
      </c>
    </row>
    <row r="90" spans="1:16">
      <c r="A90" s="6">
        <v>39649</v>
      </c>
      <c r="B90" t="s">
        <v>16</v>
      </c>
      <c r="C90" t="s">
        <v>26</v>
      </c>
      <c r="D90">
        <v>6</v>
      </c>
      <c r="E90">
        <v>2</v>
      </c>
      <c r="F90">
        <v>1</v>
      </c>
      <c r="G90">
        <v>3</v>
      </c>
      <c r="H90">
        <v>0</v>
      </c>
      <c r="I90">
        <v>3</v>
      </c>
      <c r="J90" s="7">
        <f t="shared" si="12"/>
        <v>2.5</v>
      </c>
      <c r="K90" s="7">
        <f t="shared" si="13"/>
        <v>2.0736441353327719</v>
      </c>
      <c r="L90" s="5">
        <f t="shared" si="14"/>
        <v>0.84656167328001963</v>
      </c>
      <c r="M90">
        <v>531</v>
      </c>
      <c r="N90" s="5">
        <f t="shared" si="15"/>
        <v>7.375</v>
      </c>
    </row>
    <row r="91" spans="1:16">
      <c r="A91" s="4">
        <v>39649</v>
      </c>
      <c r="B91" t="s">
        <v>16</v>
      </c>
      <c r="C91" t="s">
        <v>27</v>
      </c>
      <c r="D91">
        <v>0</v>
      </c>
      <c r="E91">
        <v>3</v>
      </c>
      <c r="F91">
        <v>0</v>
      </c>
      <c r="G91">
        <v>0</v>
      </c>
      <c r="H91">
        <v>5</v>
      </c>
      <c r="I91">
        <v>0</v>
      </c>
      <c r="J91" s="7">
        <f t="shared" si="12"/>
        <v>1.3333333333333333</v>
      </c>
      <c r="K91" s="7">
        <f t="shared" si="13"/>
        <v>2.1602468994692869</v>
      </c>
      <c r="L91" s="5">
        <f t="shared" si="14"/>
        <v>0.88191710368819698</v>
      </c>
      <c r="M91">
        <v>531</v>
      </c>
      <c r="N91" s="5">
        <f t="shared" si="15"/>
        <v>3.9333333333333331</v>
      </c>
    </row>
    <row r="92" spans="1:16">
      <c r="A92" s="4">
        <v>39651</v>
      </c>
      <c r="B92" t="s">
        <v>16</v>
      </c>
      <c r="C92" t="s">
        <v>18</v>
      </c>
      <c r="D92">
        <v>3</v>
      </c>
      <c r="E92">
        <v>4</v>
      </c>
      <c r="F92">
        <v>4</v>
      </c>
      <c r="G92">
        <v>2</v>
      </c>
      <c r="H92">
        <v>3</v>
      </c>
      <c r="I92">
        <v>3</v>
      </c>
      <c r="J92" s="5">
        <f t="shared" ref="J92:J102" si="16">AVERAGE(D92:I92)</f>
        <v>3.1666666666666665</v>
      </c>
      <c r="K92" s="5">
        <f t="shared" ref="K92:K102" si="17">STDEV(D92:I92)</f>
        <v>0.75277265270908122</v>
      </c>
      <c r="L92" s="5">
        <f t="shared" ref="L92:L102" si="18">K92/(6)^(1/2)</f>
        <v>0.30731814857642969</v>
      </c>
      <c r="M92">
        <v>531</v>
      </c>
      <c r="N92" s="5">
        <f t="shared" ref="N92:N102" si="19">J92/(20*(9/M92))</f>
        <v>9.3416666666666668</v>
      </c>
      <c r="O92">
        <v>1440</v>
      </c>
      <c r="P92">
        <f>O92*N92</f>
        <v>13452</v>
      </c>
    </row>
    <row r="93" spans="1:16">
      <c r="A93" s="4">
        <v>39651</v>
      </c>
      <c r="B93" t="s">
        <v>16</v>
      </c>
      <c r="C93" t="s">
        <v>19</v>
      </c>
      <c r="D93">
        <v>64</v>
      </c>
      <c r="E93">
        <v>20</v>
      </c>
      <c r="F93">
        <v>29</v>
      </c>
      <c r="G93">
        <v>68</v>
      </c>
      <c r="H93">
        <v>64</v>
      </c>
      <c r="I93">
        <v>95</v>
      </c>
      <c r="J93" s="5">
        <f t="shared" si="16"/>
        <v>56.666666666666664</v>
      </c>
      <c r="K93" s="5">
        <f t="shared" si="17"/>
        <v>27.623661355198127</v>
      </c>
      <c r="L93" s="5">
        <f t="shared" si="18"/>
        <v>11.277312524612315</v>
      </c>
      <c r="M93">
        <v>531</v>
      </c>
      <c r="N93" s="5">
        <f t="shared" si="19"/>
        <v>167.16666666666666</v>
      </c>
      <c r="O93">
        <v>84</v>
      </c>
      <c r="P93">
        <f>O93*N93</f>
        <v>14042</v>
      </c>
    </row>
    <row r="94" spans="1:16">
      <c r="A94" s="4">
        <v>39651</v>
      </c>
      <c r="B94" t="s">
        <v>16</v>
      </c>
      <c r="C94" t="s">
        <v>20</v>
      </c>
      <c r="D94">
        <v>2</v>
      </c>
      <c r="E94">
        <v>3</v>
      </c>
      <c r="F94">
        <v>5</v>
      </c>
      <c r="G94">
        <v>1</v>
      </c>
      <c r="H94">
        <v>0</v>
      </c>
      <c r="I94">
        <v>0</v>
      </c>
      <c r="J94" s="5">
        <f t="shared" si="16"/>
        <v>1.8333333333333333</v>
      </c>
      <c r="K94" s="5">
        <f t="shared" si="17"/>
        <v>1.9407902170679516</v>
      </c>
      <c r="L94" s="5">
        <f t="shared" si="18"/>
        <v>0.79232428826698098</v>
      </c>
      <c r="M94">
        <v>531</v>
      </c>
      <c r="N94" s="5">
        <f t="shared" si="19"/>
        <v>5.4083333333333332</v>
      </c>
      <c r="O94">
        <v>9780</v>
      </c>
      <c r="P94">
        <f>O94*N94</f>
        <v>52893.5</v>
      </c>
    </row>
    <row r="95" spans="1:16">
      <c r="A95" s="4">
        <v>39651</v>
      </c>
      <c r="B95" t="s">
        <v>16</v>
      </c>
      <c r="C95" t="s">
        <v>28</v>
      </c>
      <c r="D95">
        <v>1</v>
      </c>
      <c r="E95">
        <v>4</v>
      </c>
      <c r="F95">
        <v>2</v>
      </c>
      <c r="G95">
        <v>3</v>
      </c>
      <c r="H95">
        <v>1</v>
      </c>
      <c r="I95">
        <v>5</v>
      </c>
      <c r="J95" s="5">
        <f t="shared" si="16"/>
        <v>2.6666666666666665</v>
      </c>
      <c r="K95" s="5">
        <f t="shared" si="17"/>
        <v>1.6329931618554521</v>
      </c>
      <c r="L95" s="5">
        <f t="shared" si="18"/>
        <v>0.66666666666666674</v>
      </c>
      <c r="M95">
        <v>531</v>
      </c>
      <c r="N95" s="5">
        <f t="shared" si="19"/>
        <v>7.8666666666666663</v>
      </c>
      <c r="O95">
        <v>33020</v>
      </c>
      <c r="P95">
        <f>O95*N95</f>
        <v>259757.33333333331</v>
      </c>
    </row>
    <row r="96" spans="1:16">
      <c r="A96" s="4">
        <v>39651</v>
      </c>
      <c r="B96" t="s">
        <v>16</v>
      </c>
      <c r="C96" t="s">
        <v>22</v>
      </c>
      <c r="D96">
        <v>7</v>
      </c>
      <c r="E96">
        <v>2</v>
      </c>
      <c r="F96">
        <v>1</v>
      </c>
      <c r="G96">
        <v>1</v>
      </c>
      <c r="H96">
        <v>1</v>
      </c>
      <c r="I96">
        <v>4</v>
      </c>
      <c r="J96" s="5">
        <f t="shared" si="16"/>
        <v>2.6666666666666665</v>
      </c>
      <c r="K96" s="5">
        <f t="shared" si="17"/>
        <v>2.4221202832779936</v>
      </c>
      <c r="L96" s="5">
        <f t="shared" si="18"/>
        <v>0.98882646494608861</v>
      </c>
      <c r="M96">
        <v>531</v>
      </c>
      <c r="N96" s="5">
        <f t="shared" si="19"/>
        <v>7.8666666666666663</v>
      </c>
    </row>
    <row r="97" spans="1:16">
      <c r="A97" s="4">
        <v>39651</v>
      </c>
      <c r="B97" t="s">
        <v>16</v>
      </c>
      <c r="C97" t="s">
        <v>31</v>
      </c>
      <c r="D97">
        <v>7</v>
      </c>
      <c r="E97">
        <v>6</v>
      </c>
      <c r="F97">
        <v>7</v>
      </c>
      <c r="G97">
        <v>1</v>
      </c>
      <c r="H97">
        <v>2</v>
      </c>
      <c r="I97">
        <v>12</v>
      </c>
      <c r="J97" s="5">
        <f t="shared" si="16"/>
        <v>5.833333333333333</v>
      </c>
      <c r="K97" s="5">
        <f t="shared" si="17"/>
        <v>3.9707262140150976</v>
      </c>
      <c r="L97" s="5">
        <f t="shared" si="18"/>
        <v>1.6210421887717108</v>
      </c>
      <c r="M97">
        <v>531</v>
      </c>
      <c r="N97" s="5">
        <f t="shared" si="19"/>
        <v>17.208333333333332</v>
      </c>
      <c r="O97">
        <v>1391</v>
      </c>
      <c r="P97">
        <f>O97*N97</f>
        <v>23936.791666666664</v>
      </c>
    </row>
    <row r="98" spans="1:16">
      <c r="A98" s="4">
        <v>39651</v>
      </c>
      <c r="B98" t="s">
        <v>16</v>
      </c>
      <c r="C98" t="s">
        <v>23</v>
      </c>
      <c r="D98">
        <v>0</v>
      </c>
      <c r="E98">
        <v>0</v>
      </c>
      <c r="F98">
        <v>0</v>
      </c>
      <c r="G98">
        <v>2</v>
      </c>
      <c r="H98">
        <v>0</v>
      </c>
      <c r="I98">
        <v>0</v>
      </c>
      <c r="J98" s="5">
        <f t="shared" si="16"/>
        <v>0.33333333333333331</v>
      </c>
      <c r="K98" s="5">
        <f t="shared" si="17"/>
        <v>0.81649658092772603</v>
      </c>
      <c r="L98" s="5">
        <f t="shared" si="18"/>
        <v>0.33333333333333337</v>
      </c>
      <c r="M98">
        <v>531</v>
      </c>
      <c r="N98" s="5">
        <f t="shared" si="19"/>
        <v>0.98333333333333328</v>
      </c>
      <c r="O98">
        <v>1039</v>
      </c>
      <c r="P98">
        <f>O98*N98</f>
        <v>1021.6833333333333</v>
      </c>
    </row>
    <row r="99" spans="1:16">
      <c r="A99" s="4">
        <v>39651</v>
      </c>
      <c r="B99" t="s">
        <v>16</v>
      </c>
      <c r="C99" t="s">
        <v>32</v>
      </c>
      <c r="D99">
        <v>1</v>
      </c>
      <c r="E99">
        <v>0</v>
      </c>
      <c r="F99">
        <v>1</v>
      </c>
      <c r="G99">
        <v>0</v>
      </c>
      <c r="H99">
        <v>0</v>
      </c>
      <c r="I99">
        <v>1</v>
      </c>
      <c r="J99" s="5">
        <f t="shared" si="16"/>
        <v>0.5</v>
      </c>
      <c r="K99" s="5">
        <f t="shared" si="17"/>
        <v>0.54772255750516607</v>
      </c>
      <c r="L99" s="5">
        <f t="shared" si="18"/>
        <v>0.22360679774997896</v>
      </c>
      <c r="M99">
        <v>531</v>
      </c>
      <c r="N99" s="5">
        <f t="shared" si="19"/>
        <v>1.4750000000000001</v>
      </c>
      <c r="O99">
        <v>45350</v>
      </c>
      <c r="P99">
        <f>O99*N99</f>
        <v>66891.25</v>
      </c>
    </row>
    <row r="100" spans="1:16">
      <c r="A100" s="4">
        <v>39651</v>
      </c>
      <c r="B100" t="s">
        <v>16</v>
      </c>
      <c r="C100" t="s">
        <v>25</v>
      </c>
      <c r="D100">
        <v>6</v>
      </c>
      <c r="E100">
        <v>0</v>
      </c>
      <c r="F100">
        <v>4</v>
      </c>
      <c r="G100">
        <v>0</v>
      </c>
      <c r="H100">
        <v>0</v>
      </c>
      <c r="I100">
        <v>2</v>
      </c>
      <c r="J100" s="5">
        <f t="shared" si="16"/>
        <v>2</v>
      </c>
      <c r="K100" s="5">
        <f t="shared" si="17"/>
        <v>2.5298221281347035</v>
      </c>
      <c r="L100" s="5">
        <f t="shared" si="18"/>
        <v>1.0327955589886446</v>
      </c>
      <c r="M100">
        <v>531</v>
      </c>
      <c r="N100" s="5">
        <f t="shared" si="19"/>
        <v>5.9</v>
      </c>
    </row>
    <row r="101" spans="1:16">
      <c r="A101" s="4">
        <v>39651</v>
      </c>
      <c r="B101" t="s">
        <v>16</v>
      </c>
      <c r="C101" t="s">
        <v>27</v>
      </c>
      <c r="D101">
        <v>23</v>
      </c>
      <c r="E101">
        <v>23</v>
      </c>
      <c r="F101">
        <v>20</v>
      </c>
      <c r="G101">
        <v>32</v>
      </c>
      <c r="H101">
        <v>14</v>
      </c>
      <c r="I101">
        <v>27</v>
      </c>
      <c r="J101" s="5">
        <f t="shared" si="16"/>
        <v>23.166666666666668</v>
      </c>
      <c r="K101" s="5">
        <f t="shared" si="17"/>
        <v>6.1128280416405216</v>
      </c>
      <c r="L101" s="5">
        <f t="shared" si="18"/>
        <v>2.4955515978993068</v>
      </c>
      <c r="M101">
        <v>531</v>
      </c>
      <c r="N101" s="5">
        <f t="shared" si="19"/>
        <v>68.341666666666669</v>
      </c>
    </row>
    <row r="102" spans="1:16">
      <c r="A102" s="4">
        <v>39651</v>
      </c>
      <c r="B102" t="s">
        <v>16</v>
      </c>
      <c r="C102" t="s">
        <v>29</v>
      </c>
      <c r="D102">
        <v>0</v>
      </c>
      <c r="E102">
        <v>1</v>
      </c>
      <c r="F102">
        <v>0</v>
      </c>
      <c r="G102">
        <v>4</v>
      </c>
      <c r="H102">
        <v>0</v>
      </c>
      <c r="I102">
        <v>0</v>
      </c>
      <c r="J102" s="5">
        <f t="shared" si="16"/>
        <v>0.83333333333333337</v>
      </c>
      <c r="K102" s="5">
        <f t="shared" si="17"/>
        <v>1.602081978759722</v>
      </c>
      <c r="L102" s="5">
        <f t="shared" si="18"/>
        <v>0.65404722901161949</v>
      </c>
      <c r="M102">
        <v>531</v>
      </c>
      <c r="N102" s="5">
        <f t="shared" si="19"/>
        <v>2.4583333333333335</v>
      </c>
      <c r="O102">
        <v>105605</v>
      </c>
      <c r="P102">
        <f>O102*N102</f>
        <v>259612.29166666669</v>
      </c>
    </row>
    <row r="103" spans="1:16">
      <c r="A103" s="4">
        <v>39665</v>
      </c>
      <c r="B103" t="s">
        <v>16</v>
      </c>
      <c r="C103" t="s">
        <v>18</v>
      </c>
      <c r="D103">
        <v>14</v>
      </c>
      <c r="E103">
        <v>39</v>
      </c>
      <c r="F103">
        <v>27</v>
      </c>
      <c r="G103">
        <v>37</v>
      </c>
      <c r="H103">
        <v>21</v>
      </c>
      <c r="I103">
        <v>22</v>
      </c>
      <c r="J103" s="7">
        <f t="shared" si="12"/>
        <v>26.666666666666668</v>
      </c>
      <c r="K103" s="7">
        <f t="shared" si="13"/>
        <v>9.7296796795509461</v>
      </c>
      <c r="L103" s="5">
        <f t="shared" si="14"/>
        <v>3.9721250959376606</v>
      </c>
      <c r="M103">
        <v>531</v>
      </c>
      <c r="N103" s="5">
        <f t="shared" si="15"/>
        <v>78.666666666666671</v>
      </c>
      <c r="O103">
        <v>1442</v>
      </c>
      <c r="P103">
        <f>O103*N103</f>
        <v>113437.33333333334</v>
      </c>
    </row>
    <row r="104" spans="1:16">
      <c r="A104" s="4">
        <v>39665</v>
      </c>
      <c r="B104" t="s">
        <v>16</v>
      </c>
      <c r="C104" t="s">
        <v>19</v>
      </c>
      <c r="D104">
        <v>32</v>
      </c>
      <c r="E104">
        <v>76</v>
      </c>
      <c r="F104">
        <v>86</v>
      </c>
      <c r="G104">
        <v>60</v>
      </c>
      <c r="H104">
        <v>36</v>
      </c>
      <c r="I104">
        <v>23</v>
      </c>
      <c r="J104" s="7">
        <f t="shared" si="12"/>
        <v>52.166666666666664</v>
      </c>
      <c r="K104" s="7">
        <f t="shared" si="13"/>
        <v>25.662553783025313</v>
      </c>
      <c r="L104" s="5">
        <f t="shared" si="14"/>
        <v>10.476693710857026</v>
      </c>
      <c r="M104">
        <v>531</v>
      </c>
      <c r="N104" s="5">
        <f t="shared" si="15"/>
        <v>153.89166666666668</v>
      </c>
      <c r="O104">
        <v>84</v>
      </c>
      <c r="P104">
        <f>O104*N104</f>
        <v>12926.900000000001</v>
      </c>
    </row>
    <row r="105" spans="1:16">
      <c r="A105" s="4">
        <v>39665</v>
      </c>
      <c r="B105" t="s">
        <v>16</v>
      </c>
      <c r="C105" t="s">
        <v>20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 s="7">
        <f t="shared" si="12"/>
        <v>0.16666666666666666</v>
      </c>
      <c r="K105" s="7">
        <f t="shared" si="13"/>
        <v>0.40824829046386302</v>
      </c>
      <c r="L105" s="5">
        <f t="shared" si="14"/>
        <v>0.16666666666666669</v>
      </c>
      <c r="M105">
        <v>531</v>
      </c>
      <c r="N105" s="5">
        <f t="shared" si="15"/>
        <v>0.49166666666666664</v>
      </c>
      <c r="O105">
        <v>9777</v>
      </c>
      <c r="P105">
        <f>O105*N105</f>
        <v>4807.0249999999996</v>
      </c>
    </row>
    <row r="106" spans="1:16">
      <c r="A106" s="4">
        <v>39665</v>
      </c>
      <c r="B106" t="s">
        <v>16</v>
      </c>
      <c r="C106" t="s">
        <v>33</v>
      </c>
      <c r="D106">
        <v>0</v>
      </c>
      <c r="E106">
        <v>4</v>
      </c>
      <c r="F106">
        <v>4</v>
      </c>
      <c r="G106">
        <v>4</v>
      </c>
      <c r="H106">
        <v>2</v>
      </c>
      <c r="I106">
        <v>0</v>
      </c>
      <c r="J106" s="7">
        <f t="shared" si="12"/>
        <v>2.3333333333333335</v>
      </c>
      <c r="K106" s="7">
        <f t="shared" si="13"/>
        <v>1.9663841605003503</v>
      </c>
      <c r="L106" s="5">
        <f t="shared" si="14"/>
        <v>0.80277297191948649</v>
      </c>
      <c r="M106">
        <v>531</v>
      </c>
      <c r="N106" s="5">
        <f t="shared" si="15"/>
        <v>6.8833333333333337</v>
      </c>
      <c r="O106">
        <v>33020</v>
      </c>
      <c r="P106">
        <f>O106*N106</f>
        <v>227287.66666666669</v>
      </c>
    </row>
    <row r="107" spans="1:16">
      <c r="A107" s="4">
        <v>39665</v>
      </c>
      <c r="B107" t="s">
        <v>16</v>
      </c>
      <c r="C107" t="s">
        <v>22</v>
      </c>
      <c r="D107">
        <v>1</v>
      </c>
      <c r="E107">
        <v>1</v>
      </c>
      <c r="F107">
        <v>2</v>
      </c>
      <c r="G107">
        <v>1</v>
      </c>
      <c r="H107">
        <v>0</v>
      </c>
      <c r="I107">
        <v>1</v>
      </c>
      <c r="J107" s="7">
        <f t="shared" si="12"/>
        <v>1</v>
      </c>
      <c r="K107" s="7">
        <f t="shared" si="13"/>
        <v>0.63245553203367588</v>
      </c>
      <c r="L107" s="5">
        <f t="shared" si="14"/>
        <v>0.25819888974716115</v>
      </c>
      <c r="M107">
        <v>531</v>
      </c>
      <c r="N107" s="5">
        <f t="shared" si="15"/>
        <v>2.95</v>
      </c>
    </row>
    <row r="108" spans="1:16">
      <c r="A108" s="4">
        <v>39665</v>
      </c>
      <c r="B108" t="s">
        <v>16</v>
      </c>
      <c r="C108" t="s">
        <v>31</v>
      </c>
      <c r="D108">
        <v>23</v>
      </c>
      <c r="E108">
        <v>83</v>
      </c>
      <c r="F108">
        <v>93</v>
      </c>
      <c r="G108">
        <v>69</v>
      </c>
      <c r="H108">
        <v>42</v>
      </c>
      <c r="I108">
        <v>34</v>
      </c>
      <c r="J108" s="7">
        <f t="shared" si="12"/>
        <v>57.333333333333336</v>
      </c>
      <c r="K108" s="7">
        <f t="shared" si="13"/>
        <v>28.373696739527375</v>
      </c>
      <c r="L108" s="5">
        <f t="shared" si="14"/>
        <v>11.583513188052136</v>
      </c>
      <c r="M108">
        <v>531</v>
      </c>
      <c r="N108" s="5">
        <f t="shared" si="15"/>
        <v>169.13333333333335</v>
      </c>
      <c r="O108">
        <v>4045</v>
      </c>
      <c r="P108">
        <f>O108*N108</f>
        <v>684144.33333333337</v>
      </c>
    </row>
    <row r="109" spans="1:16">
      <c r="A109" s="4">
        <v>39665</v>
      </c>
      <c r="B109" t="s">
        <v>16</v>
      </c>
      <c r="C109" t="s">
        <v>32</v>
      </c>
      <c r="D109">
        <v>0</v>
      </c>
      <c r="E109">
        <v>6</v>
      </c>
      <c r="F109">
        <v>3</v>
      </c>
      <c r="G109">
        <v>8</v>
      </c>
      <c r="H109">
        <v>3</v>
      </c>
      <c r="I109">
        <v>2</v>
      </c>
      <c r="J109" s="7">
        <f t="shared" si="12"/>
        <v>3.6666666666666665</v>
      </c>
      <c r="K109" s="7">
        <f t="shared" si="13"/>
        <v>2.8751811537130432</v>
      </c>
      <c r="L109" s="5">
        <f t="shared" si="14"/>
        <v>1.1737877907772674</v>
      </c>
      <c r="M109">
        <v>531</v>
      </c>
      <c r="N109" s="5">
        <f t="shared" si="15"/>
        <v>10.816666666666666</v>
      </c>
      <c r="O109">
        <v>45350</v>
      </c>
      <c r="P109">
        <f>O109*N109</f>
        <v>490535.83333333331</v>
      </c>
    </row>
    <row r="110" spans="1:16">
      <c r="A110" s="4">
        <v>39665</v>
      </c>
      <c r="B110" t="s">
        <v>16</v>
      </c>
      <c r="C110" t="s">
        <v>26</v>
      </c>
      <c r="D110">
        <v>0</v>
      </c>
      <c r="E110">
        <v>2</v>
      </c>
      <c r="F110">
        <v>5</v>
      </c>
      <c r="G110">
        <v>2</v>
      </c>
      <c r="H110">
        <v>0</v>
      </c>
      <c r="I110">
        <v>1</v>
      </c>
      <c r="J110" s="7">
        <f t="shared" si="12"/>
        <v>1.6666666666666667</v>
      </c>
      <c r="K110" s="7">
        <f t="shared" si="13"/>
        <v>1.8618986725025255</v>
      </c>
      <c r="L110" s="5">
        <f t="shared" si="14"/>
        <v>0.76011695006609203</v>
      </c>
      <c r="M110">
        <v>531</v>
      </c>
      <c r="N110" s="5">
        <f t="shared" si="15"/>
        <v>4.916666666666667</v>
      </c>
    </row>
    <row r="111" spans="1:16">
      <c r="A111" s="4">
        <v>39672</v>
      </c>
      <c r="B111" t="s">
        <v>16</v>
      </c>
      <c r="C111" t="s">
        <v>18</v>
      </c>
      <c r="D111">
        <v>35</v>
      </c>
      <c r="E111">
        <v>41</v>
      </c>
      <c r="F111">
        <v>37</v>
      </c>
      <c r="G111">
        <v>26</v>
      </c>
      <c r="H111">
        <v>32</v>
      </c>
      <c r="I111">
        <v>29</v>
      </c>
      <c r="J111" s="7">
        <f t="shared" si="12"/>
        <v>33.333333333333336</v>
      </c>
      <c r="K111" s="7">
        <f t="shared" si="13"/>
        <v>5.4650404085117801</v>
      </c>
      <c r="L111" s="5">
        <f t="shared" si="14"/>
        <v>2.2310934040908661</v>
      </c>
      <c r="M111">
        <v>531</v>
      </c>
      <c r="N111" s="5">
        <f t="shared" si="15"/>
        <v>98.333333333333343</v>
      </c>
      <c r="O111">
        <v>1442</v>
      </c>
      <c r="P111">
        <f>O111*N111</f>
        <v>141796.66666666669</v>
      </c>
    </row>
    <row r="112" spans="1:16">
      <c r="A112" s="4">
        <v>39672</v>
      </c>
      <c r="B112" t="s">
        <v>16</v>
      </c>
      <c r="C112" t="s">
        <v>19</v>
      </c>
      <c r="D112">
        <v>4</v>
      </c>
      <c r="E112">
        <v>2</v>
      </c>
      <c r="F112">
        <v>4</v>
      </c>
      <c r="G112">
        <v>7</v>
      </c>
      <c r="H112">
        <v>9</v>
      </c>
      <c r="I112">
        <v>7</v>
      </c>
      <c r="J112" s="7">
        <f t="shared" si="12"/>
        <v>5.5</v>
      </c>
      <c r="K112" s="7">
        <f t="shared" si="13"/>
        <v>2.5884358211089569</v>
      </c>
      <c r="L112" s="5">
        <f t="shared" si="14"/>
        <v>1.0567244989431572</v>
      </c>
      <c r="M112">
        <v>531</v>
      </c>
      <c r="N112" s="5">
        <f t="shared" si="15"/>
        <v>16.225000000000001</v>
      </c>
      <c r="O112">
        <v>84</v>
      </c>
      <c r="P112">
        <f>O112*N112</f>
        <v>1362.9</v>
      </c>
    </row>
    <row r="113" spans="1:16">
      <c r="A113" s="4">
        <v>39672</v>
      </c>
      <c r="B113" t="s">
        <v>16</v>
      </c>
      <c r="C113" t="s">
        <v>20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3</v>
      </c>
      <c r="J113" s="7">
        <f t="shared" si="12"/>
        <v>0.66666666666666663</v>
      </c>
      <c r="K113" s="7">
        <f t="shared" si="13"/>
        <v>1.2110601416389968</v>
      </c>
      <c r="L113" s="5">
        <f t="shared" si="14"/>
        <v>0.49441323247304431</v>
      </c>
      <c r="M113">
        <v>531</v>
      </c>
      <c r="N113" s="5">
        <f t="shared" si="15"/>
        <v>1.9666666666666666</v>
      </c>
      <c r="O113">
        <v>9777</v>
      </c>
      <c r="P113">
        <f>O113*N113</f>
        <v>19228.099999999999</v>
      </c>
    </row>
    <row r="114" spans="1:16">
      <c r="A114" s="4">
        <v>39672</v>
      </c>
      <c r="B114" t="s">
        <v>16</v>
      </c>
      <c r="C114" t="s">
        <v>33</v>
      </c>
      <c r="D114">
        <v>0</v>
      </c>
      <c r="E114">
        <v>3</v>
      </c>
      <c r="F114">
        <v>1</v>
      </c>
      <c r="G114">
        <v>1</v>
      </c>
      <c r="H114">
        <v>1</v>
      </c>
      <c r="I114">
        <v>1</v>
      </c>
      <c r="J114" s="7">
        <f t="shared" si="12"/>
        <v>1.1666666666666667</v>
      </c>
      <c r="K114" s="7">
        <f t="shared" si="13"/>
        <v>0.98319208025017513</v>
      </c>
      <c r="L114" s="5">
        <f t="shared" si="14"/>
        <v>0.40138648595974324</v>
      </c>
      <c r="M114">
        <v>531</v>
      </c>
      <c r="N114" s="5">
        <f t="shared" si="15"/>
        <v>3.4416666666666669</v>
      </c>
      <c r="O114">
        <v>33020</v>
      </c>
      <c r="P114">
        <f>O114*N114</f>
        <v>113643.83333333334</v>
      </c>
    </row>
    <row r="115" spans="1:16">
      <c r="A115" s="4">
        <v>39672</v>
      </c>
      <c r="B115" t="s">
        <v>16</v>
      </c>
      <c r="C115" t="s">
        <v>22</v>
      </c>
      <c r="D115">
        <v>2</v>
      </c>
      <c r="E115">
        <v>0</v>
      </c>
      <c r="F115">
        <v>1</v>
      </c>
      <c r="G115">
        <v>0</v>
      </c>
      <c r="H115">
        <v>1</v>
      </c>
      <c r="I115">
        <v>1</v>
      </c>
      <c r="J115" s="7">
        <f t="shared" si="12"/>
        <v>0.83333333333333337</v>
      </c>
      <c r="K115" s="7">
        <f t="shared" si="13"/>
        <v>0.752772652709081</v>
      </c>
      <c r="L115" s="5">
        <f t="shared" si="14"/>
        <v>0.30731814857642958</v>
      </c>
      <c r="M115">
        <v>531</v>
      </c>
      <c r="N115" s="5">
        <f t="shared" si="15"/>
        <v>2.4583333333333335</v>
      </c>
    </row>
    <row r="116" spans="1:16">
      <c r="A116" s="4">
        <v>39672</v>
      </c>
      <c r="B116" t="s">
        <v>16</v>
      </c>
      <c r="C116" t="s">
        <v>31</v>
      </c>
      <c r="D116">
        <v>32</v>
      </c>
      <c r="E116">
        <v>30</v>
      </c>
      <c r="F116">
        <v>46</v>
      </c>
      <c r="G116">
        <v>37</v>
      </c>
      <c r="H116">
        <v>34</v>
      </c>
      <c r="I116">
        <v>35</v>
      </c>
      <c r="J116" s="7">
        <f t="shared" si="12"/>
        <v>35.666666666666664</v>
      </c>
      <c r="K116" s="7">
        <f t="shared" si="13"/>
        <v>5.6095157247900289</v>
      </c>
      <c r="L116" s="5">
        <f t="shared" si="14"/>
        <v>2.290075204975687</v>
      </c>
      <c r="M116">
        <v>531</v>
      </c>
      <c r="N116" s="5">
        <f t="shared" si="15"/>
        <v>105.21666666666667</v>
      </c>
      <c r="O116">
        <v>4045</v>
      </c>
      <c r="P116">
        <f>O116*N116</f>
        <v>425601.41666666669</v>
      </c>
    </row>
    <row r="117" spans="1:16">
      <c r="A117" s="4">
        <v>39672</v>
      </c>
      <c r="B117" t="s">
        <v>16</v>
      </c>
      <c r="C117" t="s">
        <v>32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2</v>
      </c>
      <c r="J117" s="7">
        <f t="shared" si="12"/>
        <v>0.66666666666666663</v>
      </c>
      <c r="K117" s="7">
        <f t="shared" si="13"/>
        <v>0.81649658092772603</v>
      </c>
      <c r="L117" s="5">
        <f t="shared" si="14"/>
        <v>0.33333333333333337</v>
      </c>
      <c r="M117">
        <v>531</v>
      </c>
      <c r="N117" s="5">
        <f t="shared" si="15"/>
        <v>1.9666666666666666</v>
      </c>
      <c r="O117">
        <v>45350</v>
      </c>
      <c r="P117">
        <f>O117*N117</f>
        <v>89188.333333333328</v>
      </c>
    </row>
    <row r="118" spans="1:16">
      <c r="A118" s="4">
        <v>39672</v>
      </c>
      <c r="B118" t="s">
        <v>16</v>
      </c>
      <c r="C118" t="s">
        <v>26</v>
      </c>
      <c r="D118">
        <v>1</v>
      </c>
      <c r="E118">
        <v>1</v>
      </c>
      <c r="F118">
        <v>0</v>
      </c>
      <c r="G118">
        <v>3</v>
      </c>
      <c r="H118">
        <v>1</v>
      </c>
      <c r="I118">
        <v>0</v>
      </c>
      <c r="J118" s="7">
        <f t="shared" si="12"/>
        <v>1</v>
      </c>
      <c r="K118" s="7">
        <f t="shared" si="13"/>
        <v>1.0954451150103321</v>
      </c>
      <c r="L118" s="5">
        <f t="shared" si="14"/>
        <v>0.44721359549995793</v>
      </c>
      <c r="M118">
        <v>531</v>
      </c>
      <c r="N118" s="5">
        <f t="shared" si="15"/>
        <v>2.95</v>
      </c>
    </row>
    <row r="119" spans="1:16">
      <c r="A119" s="4">
        <v>39672</v>
      </c>
      <c r="B119" t="s">
        <v>16</v>
      </c>
      <c r="C119" t="s">
        <v>29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 s="7">
        <f t="shared" si="12"/>
        <v>0.16666666666666666</v>
      </c>
      <c r="K119" s="7">
        <f t="shared" si="13"/>
        <v>0.40824829046386302</v>
      </c>
      <c r="L119" s="5">
        <f t="shared" si="14"/>
        <v>0.16666666666666669</v>
      </c>
      <c r="M119">
        <v>531</v>
      </c>
      <c r="N119" s="5">
        <f t="shared" si="15"/>
        <v>0.49166666666666664</v>
      </c>
      <c r="O119">
        <v>105605</v>
      </c>
      <c r="P119">
        <f>O119*N119</f>
        <v>51922.458333333328</v>
      </c>
    </row>
    <row r="120" spans="1:16">
      <c r="A120" s="4">
        <v>39679</v>
      </c>
      <c r="B120" t="s">
        <v>16</v>
      </c>
      <c r="C120" t="s">
        <v>18</v>
      </c>
      <c r="D120">
        <v>37</v>
      </c>
      <c r="E120">
        <v>19</v>
      </c>
      <c r="F120">
        <v>37</v>
      </c>
      <c r="G120">
        <v>13</v>
      </c>
      <c r="H120">
        <v>23</v>
      </c>
      <c r="I120">
        <v>18</v>
      </c>
      <c r="J120" s="7">
        <f t="shared" si="12"/>
        <v>24.5</v>
      </c>
      <c r="K120" s="7">
        <f t="shared" si="13"/>
        <v>10.193134944657606</v>
      </c>
      <c r="L120" s="5">
        <f t="shared" si="14"/>
        <v>4.1613299156239307</v>
      </c>
      <c r="M120">
        <v>531</v>
      </c>
      <c r="N120" s="5">
        <f t="shared" si="15"/>
        <v>72.275000000000006</v>
      </c>
      <c r="O120">
        <v>1442</v>
      </c>
      <c r="P120">
        <f>O120*N120</f>
        <v>104220.55</v>
      </c>
    </row>
    <row r="121" spans="1:16">
      <c r="A121" s="4">
        <v>39679</v>
      </c>
      <c r="B121" t="s">
        <v>16</v>
      </c>
      <c r="C121" t="s">
        <v>19</v>
      </c>
      <c r="D121">
        <v>0</v>
      </c>
      <c r="E121">
        <v>0</v>
      </c>
      <c r="F121">
        <v>0</v>
      </c>
      <c r="G121">
        <v>0</v>
      </c>
      <c r="H121">
        <v>3</v>
      </c>
      <c r="I121">
        <v>0</v>
      </c>
      <c r="J121" s="7">
        <f t="shared" si="12"/>
        <v>0.5</v>
      </c>
      <c r="K121" s="7">
        <f t="shared" si="13"/>
        <v>1.2247448713915889</v>
      </c>
      <c r="L121" s="5">
        <f t="shared" si="14"/>
        <v>0.5</v>
      </c>
      <c r="M121">
        <v>531</v>
      </c>
      <c r="N121" s="5">
        <f t="shared" si="15"/>
        <v>1.4750000000000001</v>
      </c>
      <c r="O121">
        <v>84</v>
      </c>
      <c r="P121">
        <f>O121*N121</f>
        <v>123.9</v>
      </c>
    </row>
    <row r="122" spans="1:16">
      <c r="A122" s="4">
        <v>39679</v>
      </c>
      <c r="B122" t="s">
        <v>16</v>
      </c>
      <c r="C122" t="s">
        <v>20</v>
      </c>
      <c r="D122">
        <v>7</v>
      </c>
      <c r="E122">
        <v>1</v>
      </c>
      <c r="F122">
        <v>6</v>
      </c>
      <c r="G122">
        <v>2</v>
      </c>
      <c r="H122">
        <v>8</v>
      </c>
      <c r="I122">
        <v>3</v>
      </c>
      <c r="J122" s="7">
        <f t="shared" si="12"/>
        <v>4.5</v>
      </c>
      <c r="K122" s="7">
        <f t="shared" si="13"/>
        <v>2.8809720581775866</v>
      </c>
      <c r="L122" s="5">
        <f t="shared" si="14"/>
        <v>1.1761519176251567</v>
      </c>
      <c r="M122">
        <v>531</v>
      </c>
      <c r="N122" s="5">
        <f t="shared" si="15"/>
        <v>13.275</v>
      </c>
      <c r="O122">
        <v>9777</v>
      </c>
      <c r="P122">
        <f>O122*N122</f>
        <v>129789.675</v>
      </c>
    </row>
    <row r="123" spans="1:16">
      <c r="A123" s="4">
        <v>39679</v>
      </c>
      <c r="B123" t="s">
        <v>16</v>
      </c>
      <c r="C123" t="s">
        <v>33</v>
      </c>
      <c r="D123">
        <v>1</v>
      </c>
      <c r="E123">
        <v>2</v>
      </c>
      <c r="F123">
        <v>1</v>
      </c>
      <c r="G123">
        <v>1</v>
      </c>
      <c r="H123">
        <v>3</v>
      </c>
      <c r="I123">
        <v>0</v>
      </c>
      <c r="J123" s="7">
        <f t="shared" si="12"/>
        <v>1.3333333333333333</v>
      </c>
      <c r="K123" s="7">
        <f t="shared" si="13"/>
        <v>1.0327955589886446</v>
      </c>
      <c r="L123" s="5">
        <f t="shared" si="14"/>
        <v>0.42163702135578401</v>
      </c>
      <c r="M123">
        <v>531</v>
      </c>
      <c r="N123" s="5">
        <f t="shared" si="15"/>
        <v>3.9333333333333331</v>
      </c>
      <c r="O123">
        <v>33020</v>
      </c>
      <c r="P123">
        <f>O123*N123</f>
        <v>129878.66666666666</v>
      </c>
    </row>
    <row r="124" spans="1:16">
      <c r="A124" s="4">
        <v>39679</v>
      </c>
      <c r="B124" t="s">
        <v>16</v>
      </c>
      <c r="C124" t="s">
        <v>22</v>
      </c>
      <c r="D124">
        <v>1</v>
      </c>
      <c r="E124">
        <v>4</v>
      </c>
      <c r="F124">
        <v>4</v>
      </c>
      <c r="G124">
        <v>0</v>
      </c>
      <c r="H124">
        <v>3</v>
      </c>
      <c r="I124">
        <v>9</v>
      </c>
      <c r="J124" s="7">
        <f t="shared" si="12"/>
        <v>3.5</v>
      </c>
      <c r="K124" s="7">
        <f t="shared" si="13"/>
        <v>3.1464265445104549</v>
      </c>
      <c r="L124" s="5">
        <f t="shared" si="14"/>
        <v>1.2845232578665131</v>
      </c>
      <c r="M124">
        <v>531</v>
      </c>
      <c r="N124" s="5">
        <f t="shared" si="15"/>
        <v>10.325000000000001</v>
      </c>
    </row>
    <row r="125" spans="1:16">
      <c r="A125" s="4">
        <v>39679</v>
      </c>
      <c r="B125" t="s">
        <v>16</v>
      </c>
      <c r="C125" t="s">
        <v>31</v>
      </c>
      <c r="D125">
        <v>5</v>
      </c>
      <c r="E125">
        <v>1</v>
      </c>
      <c r="F125">
        <v>11</v>
      </c>
      <c r="G125">
        <v>6</v>
      </c>
      <c r="H125">
        <v>3</v>
      </c>
      <c r="I125">
        <v>0</v>
      </c>
      <c r="J125" s="7">
        <f t="shared" si="12"/>
        <v>4.333333333333333</v>
      </c>
      <c r="K125" s="7">
        <f t="shared" si="13"/>
        <v>3.9832984656772412</v>
      </c>
      <c r="L125" s="5">
        <f t="shared" si="14"/>
        <v>1.6261747890200624</v>
      </c>
      <c r="M125">
        <v>531</v>
      </c>
      <c r="N125" s="5">
        <f t="shared" si="15"/>
        <v>12.783333333333333</v>
      </c>
      <c r="O125">
        <v>4045</v>
      </c>
      <c r="P125">
        <f>O125*N125</f>
        <v>51708.583333333336</v>
      </c>
    </row>
    <row r="126" spans="1:16">
      <c r="A126" s="4">
        <v>39679</v>
      </c>
      <c r="B126" t="s">
        <v>16</v>
      </c>
      <c r="C126" t="s">
        <v>32</v>
      </c>
      <c r="D126">
        <v>0</v>
      </c>
      <c r="E126">
        <v>0</v>
      </c>
      <c r="F126">
        <v>3</v>
      </c>
      <c r="G126">
        <v>4</v>
      </c>
      <c r="H126">
        <v>1</v>
      </c>
      <c r="I126">
        <v>0</v>
      </c>
      <c r="J126" s="7">
        <f t="shared" si="12"/>
        <v>1.3333333333333333</v>
      </c>
      <c r="K126" s="7">
        <f t="shared" si="13"/>
        <v>1.7511900715418263</v>
      </c>
      <c r="L126" s="5">
        <f t="shared" si="14"/>
        <v>0.71492035298424061</v>
      </c>
      <c r="M126">
        <v>531</v>
      </c>
      <c r="N126" s="5">
        <f t="shared" si="15"/>
        <v>3.9333333333333331</v>
      </c>
      <c r="O126">
        <v>45350</v>
      </c>
      <c r="P126">
        <f>O126*N126</f>
        <v>178376.66666666666</v>
      </c>
    </row>
    <row r="127" spans="1:16">
      <c r="A127" s="4">
        <v>39679</v>
      </c>
      <c r="B127" t="s">
        <v>16</v>
      </c>
      <c r="C127" t="s">
        <v>25</v>
      </c>
      <c r="D127">
        <v>2</v>
      </c>
      <c r="E127">
        <v>5</v>
      </c>
      <c r="F127">
        <v>1</v>
      </c>
      <c r="G127">
        <v>1</v>
      </c>
      <c r="H127">
        <v>2</v>
      </c>
      <c r="I127">
        <v>2</v>
      </c>
      <c r="J127" s="7">
        <f t="shared" si="12"/>
        <v>2.1666666666666665</v>
      </c>
      <c r="K127" s="7">
        <f t="shared" si="13"/>
        <v>1.4719601443879744</v>
      </c>
      <c r="L127" s="5">
        <f t="shared" si="14"/>
        <v>0.60092521257733156</v>
      </c>
      <c r="M127">
        <v>531</v>
      </c>
      <c r="N127" s="5">
        <f t="shared" si="15"/>
        <v>6.3916666666666666</v>
      </c>
    </row>
    <row r="128" spans="1:16">
      <c r="A128" s="4">
        <v>39679</v>
      </c>
      <c r="B128" t="s">
        <v>16</v>
      </c>
      <c r="C128" t="s">
        <v>26</v>
      </c>
      <c r="D128">
        <v>3</v>
      </c>
      <c r="E128">
        <v>0</v>
      </c>
      <c r="F128">
        <v>0</v>
      </c>
      <c r="G128">
        <v>1</v>
      </c>
      <c r="H128">
        <v>0</v>
      </c>
      <c r="I128">
        <v>0</v>
      </c>
      <c r="J128" s="7">
        <f t="shared" si="12"/>
        <v>0.66666666666666663</v>
      </c>
      <c r="K128" s="7">
        <f t="shared" si="13"/>
        <v>1.2110601416389968</v>
      </c>
      <c r="L128" s="5">
        <f t="shared" si="14"/>
        <v>0.49441323247304431</v>
      </c>
      <c r="M128">
        <v>531</v>
      </c>
      <c r="N128" s="5">
        <f t="shared" si="15"/>
        <v>1.9666666666666666</v>
      </c>
    </row>
    <row r="129" spans="1:16">
      <c r="A129" s="4">
        <v>39685</v>
      </c>
      <c r="B129" t="s">
        <v>16</v>
      </c>
      <c r="C129" t="s">
        <v>18</v>
      </c>
      <c r="D129">
        <v>14</v>
      </c>
      <c r="E129">
        <v>26</v>
      </c>
      <c r="F129">
        <v>9</v>
      </c>
      <c r="G129">
        <v>19</v>
      </c>
      <c r="H129">
        <v>12</v>
      </c>
      <c r="I129">
        <v>16</v>
      </c>
      <c r="J129" s="7">
        <f t="shared" si="12"/>
        <v>16</v>
      </c>
      <c r="K129" s="7">
        <f t="shared" si="13"/>
        <v>5.9665735560705189</v>
      </c>
      <c r="L129" s="5">
        <f t="shared" si="14"/>
        <v>2.4358434541926814</v>
      </c>
      <c r="M129">
        <v>531</v>
      </c>
      <c r="N129" s="5">
        <f t="shared" si="15"/>
        <v>47.2</v>
      </c>
      <c r="O129">
        <v>1442</v>
      </c>
      <c r="P129">
        <f>O129*N129</f>
        <v>68062.400000000009</v>
      </c>
    </row>
    <row r="130" spans="1:16">
      <c r="A130" s="4">
        <v>39685</v>
      </c>
      <c r="B130" t="s">
        <v>16</v>
      </c>
      <c r="C130" t="s">
        <v>20</v>
      </c>
      <c r="D130">
        <v>1</v>
      </c>
      <c r="E130">
        <v>4</v>
      </c>
      <c r="F130">
        <v>3</v>
      </c>
      <c r="G130">
        <v>3</v>
      </c>
      <c r="H130">
        <v>1</v>
      </c>
      <c r="I130">
        <v>3</v>
      </c>
      <c r="J130" s="7">
        <f t="shared" si="12"/>
        <v>2.5</v>
      </c>
      <c r="K130" s="7">
        <f t="shared" si="13"/>
        <v>1.2247448713915889</v>
      </c>
      <c r="L130" s="5">
        <f t="shared" si="14"/>
        <v>0.5</v>
      </c>
      <c r="M130">
        <v>531</v>
      </c>
      <c r="N130" s="5">
        <f t="shared" si="15"/>
        <v>7.375</v>
      </c>
    </row>
    <row r="131" spans="1:16">
      <c r="A131" s="4">
        <v>39685</v>
      </c>
      <c r="B131" t="s">
        <v>16</v>
      </c>
      <c r="C131" t="s">
        <v>33</v>
      </c>
      <c r="D131">
        <v>0</v>
      </c>
      <c r="E131">
        <v>0</v>
      </c>
      <c r="F131">
        <v>0</v>
      </c>
      <c r="G131">
        <v>2</v>
      </c>
      <c r="H131">
        <v>0</v>
      </c>
      <c r="I131">
        <v>2</v>
      </c>
      <c r="J131" s="7">
        <f t="shared" si="12"/>
        <v>0.66666666666666663</v>
      </c>
      <c r="K131" s="7">
        <f t="shared" si="13"/>
        <v>1.0327955589886446</v>
      </c>
      <c r="L131" s="5">
        <f t="shared" si="14"/>
        <v>0.42163702135578401</v>
      </c>
      <c r="M131">
        <v>531</v>
      </c>
      <c r="N131" s="5">
        <f t="shared" si="15"/>
        <v>1.9666666666666666</v>
      </c>
    </row>
    <row r="132" spans="1:16">
      <c r="A132" s="4">
        <v>39685</v>
      </c>
      <c r="B132" t="s">
        <v>16</v>
      </c>
      <c r="C132" t="s">
        <v>22</v>
      </c>
      <c r="D132">
        <v>6</v>
      </c>
      <c r="E132">
        <v>1</v>
      </c>
      <c r="F132">
        <v>0</v>
      </c>
      <c r="G132">
        <v>1</v>
      </c>
      <c r="H132">
        <v>6</v>
      </c>
      <c r="I132">
        <v>4</v>
      </c>
      <c r="J132" s="7">
        <f t="shared" si="12"/>
        <v>3</v>
      </c>
      <c r="K132" s="7">
        <f t="shared" si="13"/>
        <v>2.6832815729997477</v>
      </c>
      <c r="L132" s="5">
        <f t="shared" si="14"/>
        <v>1.0954451150103324</v>
      </c>
      <c r="M132">
        <v>531</v>
      </c>
      <c r="N132" s="5">
        <f t="shared" si="15"/>
        <v>8.85</v>
      </c>
    </row>
    <row r="133" spans="1:16">
      <c r="A133" s="4">
        <v>39685</v>
      </c>
      <c r="B133" t="s">
        <v>16</v>
      </c>
      <c r="C133" t="s">
        <v>31</v>
      </c>
      <c r="D133">
        <v>9</v>
      </c>
      <c r="E133">
        <v>16</v>
      </c>
      <c r="F133">
        <v>11</v>
      </c>
      <c r="G133">
        <v>4</v>
      </c>
      <c r="H133">
        <v>4</v>
      </c>
      <c r="I133">
        <v>5</v>
      </c>
      <c r="J133" s="7">
        <f t="shared" si="12"/>
        <v>8.1666666666666661</v>
      </c>
      <c r="K133" s="7">
        <f t="shared" si="13"/>
        <v>4.7923550230201704</v>
      </c>
      <c r="L133" s="5">
        <f t="shared" si="14"/>
        <v>1.9564707454438917</v>
      </c>
      <c r="M133">
        <v>531</v>
      </c>
      <c r="N133" s="5">
        <f t="shared" si="15"/>
        <v>24.091666666666665</v>
      </c>
    </row>
    <row r="134" spans="1:16">
      <c r="A134" s="4">
        <v>39685</v>
      </c>
      <c r="B134" t="s">
        <v>16</v>
      </c>
      <c r="C134" t="s">
        <v>32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 s="7">
        <f t="shared" si="12"/>
        <v>0.16666666666666666</v>
      </c>
      <c r="K134" s="7">
        <f t="shared" si="13"/>
        <v>0.40824829046386302</v>
      </c>
      <c r="L134" s="5">
        <f t="shared" si="14"/>
        <v>0.16666666666666669</v>
      </c>
      <c r="M134">
        <v>531</v>
      </c>
      <c r="N134" s="5">
        <f t="shared" si="15"/>
        <v>0.49166666666666664</v>
      </c>
    </row>
    <row r="135" spans="1:16">
      <c r="A135" s="4">
        <v>39685</v>
      </c>
      <c r="B135" t="s">
        <v>16</v>
      </c>
      <c r="C135" t="s">
        <v>25</v>
      </c>
      <c r="D135">
        <v>0</v>
      </c>
      <c r="E135">
        <v>1</v>
      </c>
      <c r="F135">
        <v>1</v>
      </c>
      <c r="G135">
        <v>4</v>
      </c>
      <c r="H135">
        <v>0</v>
      </c>
      <c r="I135">
        <v>0</v>
      </c>
      <c r="J135" s="7">
        <f t="shared" si="12"/>
        <v>1</v>
      </c>
      <c r="K135" s="7">
        <f t="shared" si="13"/>
        <v>1.5491933384829668</v>
      </c>
      <c r="L135" s="5">
        <f t="shared" si="14"/>
        <v>0.63245553203367599</v>
      </c>
      <c r="M135">
        <v>531</v>
      </c>
      <c r="N135" s="5">
        <f t="shared" si="15"/>
        <v>2.95</v>
      </c>
    </row>
    <row r="136" spans="1:16">
      <c r="A136" s="4">
        <v>39685</v>
      </c>
      <c r="B136" t="s">
        <v>16</v>
      </c>
      <c r="C136" t="s">
        <v>26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1</v>
      </c>
      <c r="J136" s="7">
        <f t="shared" si="12"/>
        <v>0.66666666666666663</v>
      </c>
      <c r="K136" s="7">
        <f t="shared" si="13"/>
        <v>0.51639777949432231</v>
      </c>
      <c r="L136" s="5">
        <f t="shared" si="14"/>
        <v>0.21081851067789201</v>
      </c>
      <c r="M136">
        <v>531</v>
      </c>
      <c r="N136" s="5">
        <f t="shared" si="15"/>
        <v>1.9666666666666666</v>
      </c>
    </row>
    <row r="137" spans="1:16">
      <c r="A137" s="6">
        <v>39699</v>
      </c>
      <c r="B137" t="s">
        <v>16</v>
      </c>
      <c r="C137" t="s">
        <v>18</v>
      </c>
      <c r="D137">
        <v>6</v>
      </c>
      <c r="E137">
        <v>7</v>
      </c>
      <c r="F137">
        <v>6</v>
      </c>
      <c r="G137">
        <v>8</v>
      </c>
      <c r="H137">
        <v>7</v>
      </c>
      <c r="I137">
        <v>9</v>
      </c>
      <c r="J137" s="7">
        <f t="shared" si="12"/>
        <v>7.166666666666667</v>
      </c>
      <c r="K137" s="7">
        <f t="shared" si="13"/>
        <v>1.1690451944500104</v>
      </c>
      <c r="L137" s="5">
        <f t="shared" si="14"/>
        <v>0.47726070210921112</v>
      </c>
      <c r="M137">
        <v>531</v>
      </c>
      <c r="N137" s="5">
        <f t="shared" si="15"/>
        <v>21.141666666666669</v>
      </c>
    </row>
    <row r="138" spans="1:16">
      <c r="A138" s="6">
        <v>39699</v>
      </c>
      <c r="B138" t="s">
        <v>16</v>
      </c>
      <c r="C138" t="s">
        <v>19</v>
      </c>
      <c r="D138">
        <v>3</v>
      </c>
      <c r="E138">
        <v>1</v>
      </c>
      <c r="F138">
        <v>0</v>
      </c>
      <c r="G138">
        <v>0</v>
      </c>
      <c r="H138">
        <v>0</v>
      </c>
      <c r="I138">
        <v>0</v>
      </c>
      <c r="J138" s="7">
        <f t="shared" si="12"/>
        <v>0.66666666666666663</v>
      </c>
      <c r="K138" s="7">
        <f t="shared" si="13"/>
        <v>1.2110601416389968</v>
      </c>
      <c r="L138" s="5">
        <f t="shared" si="14"/>
        <v>0.49441323247304431</v>
      </c>
      <c r="M138">
        <v>531</v>
      </c>
      <c r="N138" s="5">
        <f t="shared" si="15"/>
        <v>1.9666666666666666</v>
      </c>
    </row>
    <row r="139" spans="1:16">
      <c r="A139" s="6">
        <v>39699</v>
      </c>
      <c r="B139" t="s">
        <v>16</v>
      </c>
      <c r="C139" t="s">
        <v>20</v>
      </c>
      <c r="D139">
        <v>3</v>
      </c>
      <c r="E139">
        <v>6</v>
      </c>
      <c r="F139">
        <v>4</v>
      </c>
      <c r="G139">
        <v>3</v>
      </c>
      <c r="H139">
        <v>3</v>
      </c>
      <c r="I139">
        <v>4</v>
      </c>
      <c r="J139" s="7">
        <f t="shared" si="12"/>
        <v>3.8333333333333335</v>
      </c>
      <c r="K139" s="7">
        <f t="shared" si="13"/>
        <v>1.1690451944500118</v>
      </c>
      <c r="L139" s="5">
        <f t="shared" si="14"/>
        <v>0.47726070210921168</v>
      </c>
      <c r="M139">
        <v>531</v>
      </c>
      <c r="N139" s="5">
        <f t="shared" si="15"/>
        <v>11.308333333333334</v>
      </c>
    </row>
    <row r="140" spans="1:16">
      <c r="A140" s="6">
        <v>39699</v>
      </c>
      <c r="B140" t="s">
        <v>16</v>
      </c>
      <c r="C140" t="s">
        <v>33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1</v>
      </c>
      <c r="J140" s="7">
        <f t="shared" si="12"/>
        <v>0.33333333333333331</v>
      </c>
      <c r="K140" s="7">
        <f t="shared" si="13"/>
        <v>0.51639777949432231</v>
      </c>
      <c r="L140" s="5">
        <f t="shared" si="14"/>
        <v>0.21081851067789201</v>
      </c>
      <c r="M140">
        <v>531</v>
      </c>
      <c r="N140" s="5">
        <f t="shared" si="15"/>
        <v>0.98333333333333328</v>
      </c>
    </row>
    <row r="141" spans="1:16">
      <c r="A141" s="6">
        <v>39699</v>
      </c>
      <c r="B141" t="s">
        <v>16</v>
      </c>
      <c r="C141" t="s">
        <v>22</v>
      </c>
      <c r="D141">
        <v>4</v>
      </c>
      <c r="E141">
        <v>1</v>
      </c>
      <c r="F141">
        <v>1</v>
      </c>
      <c r="G141">
        <v>0</v>
      </c>
      <c r="H141">
        <v>3</v>
      </c>
      <c r="I141">
        <v>4</v>
      </c>
      <c r="J141" s="7">
        <f t="shared" si="12"/>
        <v>2.1666666666666665</v>
      </c>
      <c r="K141" s="7">
        <f t="shared" si="13"/>
        <v>1.7224014243685084</v>
      </c>
      <c r="L141" s="5">
        <f t="shared" si="14"/>
        <v>0.70316743699096629</v>
      </c>
      <c r="M141">
        <v>531</v>
      </c>
      <c r="N141" s="5">
        <f t="shared" si="15"/>
        <v>6.3916666666666666</v>
      </c>
    </row>
    <row r="142" spans="1:16">
      <c r="A142" s="6">
        <v>39699</v>
      </c>
      <c r="B142" t="s">
        <v>16</v>
      </c>
      <c r="C142" t="s">
        <v>34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 s="7">
        <f t="shared" si="12"/>
        <v>0.16666666666666666</v>
      </c>
      <c r="K142" s="7">
        <f t="shared" si="13"/>
        <v>0.40824829046386302</v>
      </c>
      <c r="L142" s="5">
        <f t="shared" si="14"/>
        <v>0.16666666666666669</v>
      </c>
      <c r="M142">
        <v>531</v>
      </c>
      <c r="N142" s="5">
        <f t="shared" si="15"/>
        <v>0.49166666666666664</v>
      </c>
    </row>
    <row r="143" spans="1:16">
      <c r="A143" s="6">
        <v>39699</v>
      </c>
      <c r="B143" t="s">
        <v>16</v>
      </c>
      <c r="C143" t="s">
        <v>31</v>
      </c>
      <c r="D143">
        <v>1</v>
      </c>
      <c r="E143">
        <v>0</v>
      </c>
      <c r="F143">
        <v>2</v>
      </c>
      <c r="G143">
        <v>0</v>
      </c>
      <c r="H143">
        <v>1</v>
      </c>
      <c r="I143">
        <v>1</v>
      </c>
      <c r="J143" s="7">
        <f t="shared" si="12"/>
        <v>0.83333333333333337</v>
      </c>
      <c r="K143" s="7">
        <f t="shared" si="13"/>
        <v>0.752772652709081</v>
      </c>
      <c r="L143" s="5">
        <f t="shared" si="14"/>
        <v>0.30731814857642958</v>
      </c>
      <c r="M143">
        <v>531</v>
      </c>
      <c r="N143" s="5">
        <f t="shared" si="15"/>
        <v>2.4583333333333335</v>
      </c>
    </row>
    <row r="144" spans="1:16">
      <c r="A144" s="6">
        <v>39699</v>
      </c>
      <c r="B144" t="s">
        <v>16</v>
      </c>
      <c r="C144" t="s">
        <v>25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 s="7">
        <f t="shared" si="12"/>
        <v>0.5</v>
      </c>
      <c r="K144" s="7">
        <f t="shared" si="13"/>
        <v>0.54772255750516607</v>
      </c>
      <c r="L144" s="5">
        <f t="shared" si="14"/>
        <v>0.22360679774997896</v>
      </c>
      <c r="M144">
        <v>531</v>
      </c>
      <c r="N144" s="5">
        <f t="shared" si="15"/>
        <v>1.4750000000000001</v>
      </c>
    </row>
    <row r="145" spans="1:16">
      <c r="A145" s="6">
        <v>39699</v>
      </c>
      <c r="B145" t="s">
        <v>16</v>
      </c>
      <c r="C145" t="s">
        <v>27</v>
      </c>
      <c r="D145">
        <v>0</v>
      </c>
      <c r="E145">
        <v>2</v>
      </c>
      <c r="F145">
        <v>0</v>
      </c>
      <c r="G145">
        <v>0</v>
      </c>
      <c r="H145">
        <v>2</v>
      </c>
      <c r="I145">
        <v>2</v>
      </c>
      <c r="J145" s="7">
        <f t="shared" si="12"/>
        <v>1</v>
      </c>
      <c r="K145" s="7">
        <f t="shared" si="13"/>
        <v>1.0954451150103321</v>
      </c>
      <c r="L145" s="5">
        <f t="shared" si="14"/>
        <v>0.44721359549995793</v>
      </c>
      <c r="M145">
        <v>531</v>
      </c>
      <c r="N145" s="5">
        <f t="shared" si="15"/>
        <v>2.95</v>
      </c>
    </row>
    <row r="146" spans="1:16">
      <c r="A146" s="6">
        <v>39699</v>
      </c>
      <c r="B146" t="s">
        <v>16</v>
      </c>
      <c r="C146" t="s">
        <v>29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0</v>
      </c>
      <c r="J146" s="7">
        <f t="shared" si="12"/>
        <v>0.33333333333333331</v>
      </c>
      <c r="K146" s="7">
        <f t="shared" si="13"/>
        <v>0.51639777949432231</v>
      </c>
      <c r="L146" s="5">
        <f t="shared" si="14"/>
        <v>0.21081851067789201</v>
      </c>
      <c r="M146">
        <v>531</v>
      </c>
      <c r="N146" s="5">
        <f t="shared" si="15"/>
        <v>0.98333333333333328</v>
      </c>
      <c r="O146">
        <v>119060</v>
      </c>
      <c r="P146">
        <f>O146*N146</f>
        <v>117075.66666666666</v>
      </c>
    </row>
    <row r="147" spans="1:16">
      <c r="A147" s="6">
        <v>39702</v>
      </c>
      <c r="B147" t="s">
        <v>16</v>
      </c>
      <c r="C147" t="s">
        <v>35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 s="7">
        <f t="shared" si="12"/>
        <v>0.16666666666666666</v>
      </c>
      <c r="K147" s="7">
        <f t="shared" si="13"/>
        <v>0.40824829046386302</v>
      </c>
      <c r="L147" s="5">
        <f t="shared" si="14"/>
        <v>0.16666666666666669</v>
      </c>
      <c r="M147">
        <v>531</v>
      </c>
      <c r="N147" s="5">
        <f t="shared" si="15"/>
        <v>0.49166666666666664</v>
      </c>
    </row>
    <row r="148" spans="1:16">
      <c r="A148" s="6">
        <v>39702</v>
      </c>
      <c r="B148" t="s">
        <v>16</v>
      </c>
      <c r="C148" t="s">
        <v>18</v>
      </c>
      <c r="D148">
        <v>4</v>
      </c>
      <c r="E148">
        <v>9</v>
      </c>
      <c r="F148">
        <v>5</v>
      </c>
      <c r="G148">
        <v>13</v>
      </c>
      <c r="H148">
        <v>4</v>
      </c>
      <c r="I148">
        <v>10</v>
      </c>
      <c r="J148" s="7">
        <f t="shared" si="12"/>
        <v>7.5</v>
      </c>
      <c r="K148" s="7">
        <f t="shared" si="13"/>
        <v>3.7282703764614498</v>
      </c>
      <c r="L148" s="5">
        <f t="shared" si="14"/>
        <v>1.52206000757745</v>
      </c>
      <c r="M148">
        <v>531</v>
      </c>
      <c r="N148" s="5">
        <f t="shared" si="15"/>
        <v>22.125</v>
      </c>
    </row>
    <row r="149" spans="1:16">
      <c r="A149" s="6">
        <v>39702</v>
      </c>
      <c r="B149" t="s">
        <v>16</v>
      </c>
      <c r="C149" t="s">
        <v>19</v>
      </c>
      <c r="D149">
        <v>0</v>
      </c>
      <c r="E149">
        <v>0</v>
      </c>
      <c r="F149">
        <v>0</v>
      </c>
      <c r="G149">
        <v>3</v>
      </c>
      <c r="H149">
        <v>3</v>
      </c>
      <c r="I149">
        <v>2</v>
      </c>
      <c r="J149" s="7">
        <f t="shared" si="12"/>
        <v>1.3333333333333333</v>
      </c>
      <c r="K149" s="7">
        <f t="shared" si="13"/>
        <v>1.505545305418162</v>
      </c>
      <c r="L149" s="5">
        <f t="shared" si="14"/>
        <v>0.61463629715285917</v>
      </c>
      <c r="M149">
        <v>531</v>
      </c>
      <c r="N149" s="5">
        <f t="shared" si="15"/>
        <v>3.9333333333333331</v>
      </c>
    </row>
    <row r="150" spans="1:16">
      <c r="A150" s="6">
        <v>39702</v>
      </c>
      <c r="B150" t="s">
        <v>16</v>
      </c>
      <c r="C150" t="s">
        <v>20</v>
      </c>
      <c r="D150">
        <v>1</v>
      </c>
      <c r="E150">
        <v>4</v>
      </c>
      <c r="F150">
        <v>1</v>
      </c>
      <c r="G150">
        <v>1</v>
      </c>
      <c r="H150">
        <v>2</v>
      </c>
      <c r="I150">
        <v>3</v>
      </c>
      <c r="J150" s="7">
        <f t="shared" si="12"/>
        <v>2</v>
      </c>
      <c r="K150" s="7">
        <f t="shared" si="13"/>
        <v>1.2649110640673518</v>
      </c>
      <c r="L150" s="5">
        <f t="shared" si="14"/>
        <v>0.51639777949432231</v>
      </c>
      <c r="M150">
        <v>531</v>
      </c>
      <c r="N150" s="5">
        <f t="shared" si="15"/>
        <v>5.9</v>
      </c>
    </row>
    <row r="151" spans="1:16">
      <c r="A151" s="6">
        <v>39702</v>
      </c>
      <c r="B151" t="s">
        <v>16</v>
      </c>
      <c r="C151" t="s">
        <v>22</v>
      </c>
      <c r="D151">
        <v>8</v>
      </c>
      <c r="E151">
        <v>9</v>
      </c>
      <c r="F151">
        <v>12</v>
      </c>
      <c r="G151">
        <v>2</v>
      </c>
      <c r="H151">
        <v>0</v>
      </c>
      <c r="I151">
        <v>10</v>
      </c>
      <c r="J151" s="7">
        <f t="shared" si="12"/>
        <v>6.833333333333333</v>
      </c>
      <c r="K151" s="7">
        <f t="shared" si="13"/>
        <v>4.750438576243952</v>
      </c>
      <c r="L151" s="5">
        <f t="shared" si="14"/>
        <v>1.939358427705181</v>
      </c>
      <c r="M151">
        <v>531</v>
      </c>
      <c r="N151" s="5">
        <f t="shared" si="15"/>
        <v>20.158333333333335</v>
      </c>
    </row>
    <row r="152" spans="1:16">
      <c r="A152" s="6">
        <v>39702</v>
      </c>
      <c r="B152" t="s">
        <v>16</v>
      </c>
      <c r="C152" t="s">
        <v>31</v>
      </c>
      <c r="D152">
        <v>3</v>
      </c>
      <c r="E152">
        <v>5</v>
      </c>
      <c r="F152">
        <v>5</v>
      </c>
      <c r="G152">
        <v>3</v>
      </c>
      <c r="H152">
        <v>3</v>
      </c>
      <c r="I152">
        <v>2</v>
      </c>
      <c r="J152" s="7">
        <f t="shared" si="12"/>
        <v>3.5</v>
      </c>
      <c r="K152" s="7">
        <f t="shared" si="13"/>
        <v>1.2247448713915889</v>
      </c>
      <c r="L152" s="5">
        <f t="shared" si="14"/>
        <v>0.5</v>
      </c>
      <c r="M152">
        <v>531</v>
      </c>
      <c r="N152" s="5">
        <f t="shared" si="15"/>
        <v>10.325000000000001</v>
      </c>
    </row>
    <row r="153" spans="1:16">
      <c r="A153" s="6">
        <v>39702</v>
      </c>
      <c r="B153" t="s">
        <v>16</v>
      </c>
      <c r="C153" t="s">
        <v>32</v>
      </c>
      <c r="D153">
        <v>1</v>
      </c>
      <c r="E153">
        <v>0</v>
      </c>
      <c r="F153">
        <v>0</v>
      </c>
      <c r="G153">
        <v>1</v>
      </c>
      <c r="H153">
        <v>1</v>
      </c>
      <c r="I153">
        <v>0</v>
      </c>
      <c r="J153" s="7">
        <f t="shared" si="12"/>
        <v>0.5</v>
      </c>
      <c r="K153" s="7">
        <f t="shared" si="13"/>
        <v>0.54772255750516607</v>
      </c>
      <c r="L153" s="5">
        <f t="shared" si="14"/>
        <v>0.22360679774997896</v>
      </c>
      <c r="M153">
        <v>531</v>
      </c>
      <c r="N153" s="5">
        <f t="shared" si="15"/>
        <v>1.4750000000000001</v>
      </c>
    </row>
    <row r="154" spans="1:16">
      <c r="A154" s="6">
        <v>39702</v>
      </c>
      <c r="B154" t="s">
        <v>16</v>
      </c>
      <c r="C154" t="s">
        <v>24</v>
      </c>
      <c r="D154">
        <v>0</v>
      </c>
      <c r="E154">
        <v>10</v>
      </c>
      <c r="F154">
        <v>0</v>
      </c>
      <c r="G154">
        <v>0</v>
      </c>
      <c r="H154">
        <v>0</v>
      </c>
      <c r="I154">
        <v>0</v>
      </c>
      <c r="J154" s="7">
        <f t="shared" si="12"/>
        <v>1.6666666666666667</v>
      </c>
      <c r="K154" s="7">
        <f t="shared" si="13"/>
        <v>4.0824829046386295</v>
      </c>
      <c r="L154" s="5">
        <f t="shared" si="14"/>
        <v>1.6666666666666665</v>
      </c>
      <c r="M154">
        <v>531</v>
      </c>
      <c r="N154" s="5">
        <f t="shared" si="15"/>
        <v>4.916666666666667</v>
      </c>
    </row>
    <row r="155" spans="1:16">
      <c r="A155" s="6">
        <v>39702</v>
      </c>
      <c r="B155" t="s">
        <v>16</v>
      </c>
      <c r="C155" t="s">
        <v>26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0</v>
      </c>
      <c r="J155" s="7">
        <f t="shared" si="12"/>
        <v>0.33333333333333331</v>
      </c>
      <c r="K155" s="7">
        <f t="shared" si="13"/>
        <v>0.51639777949432231</v>
      </c>
      <c r="L155" s="5">
        <f t="shared" si="14"/>
        <v>0.21081851067789201</v>
      </c>
      <c r="M155">
        <v>531</v>
      </c>
      <c r="N155" s="5">
        <f t="shared" si="15"/>
        <v>0.98333333333333328</v>
      </c>
    </row>
    <row r="156" spans="1:16">
      <c r="A156" s="6">
        <v>39711</v>
      </c>
      <c r="B156" t="s">
        <v>16</v>
      </c>
      <c r="C156" t="s">
        <v>18</v>
      </c>
      <c r="D156">
        <v>2</v>
      </c>
      <c r="E156">
        <v>3</v>
      </c>
      <c r="F156">
        <v>0</v>
      </c>
      <c r="G156">
        <v>6</v>
      </c>
      <c r="H156">
        <v>8</v>
      </c>
      <c r="I156">
        <v>7</v>
      </c>
      <c r="J156" s="7">
        <f t="shared" si="12"/>
        <v>4.333333333333333</v>
      </c>
      <c r="K156" s="7">
        <f t="shared" si="13"/>
        <v>3.1411250638372654</v>
      </c>
      <c r="L156" s="5">
        <f t="shared" si="14"/>
        <v>1.2823589374447564</v>
      </c>
      <c r="M156">
        <v>531</v>
      </c>
      <c r="N156" s="5">
        <f t="shared" si="15"/>
        <v>12.783333333333333</v>
      </c>
    </row>
    <row r="157" spans="1:16">
      <c r="A157" s="6">
        <v>39711</v>
      </c>
      <c r="B157" t="s">
        <v>16</v>
      </c>
      <c r="C157" t="s">
        <v>20</v>
      </c>
      <c r="D157">
        <v>1</v>
      </c>
      <c r="E157">
        <v>1</v>
      </c>
      <c r="F157">
        <v>3</v>
      </c>
      <c r="G157">
        <v>2</v>
      </c>
      <c r="H157">
        <v>2</v>
      </c>
      <c r="I157">
        <v>5</v>
      </c>
      <c r="J157" s="7">
        <f t="shared" si="12"/>
        <v>2.3333333333333335</v>
      </c>
      <c r="K157" s="7">
        <f t="shared" si="13"/>
        <v>1.5055453054181622</v>
      </c>
      <c r="L157" s="5">
        <f t="shared" si="14"/>
        <v>0.61463629715285928</v>
      </c>
      <c r="M157">
        <v>531</v>
      </c>
      <c r="N157" s="5">
        <f t="shared" si="15"/>
        <v>6.8833333333333337</v>
      </c>
    </row>
    <row r="158" spans="1:16">
      <c r="A158" s="6">
        <v>39711</v>
      </c>
      <c r="B158" t="s">
        <v>16</v>
      </c>
      <c r="C158" t="s">
        <v>33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7</v>
      </c>
      <c r="J158" s="7">
        <f t="shared" si="12"/>
        <v>1.1666666666666667</v>
      </c>
      <c r="K158" s="7">
        <f t="shared" si="13"/>
        <v>2.8577380332470415</v>
      </c>
      <c r="L158" s="5">
        <f t="shared" si="14"/>
        <v>1.166666666666667</v>
      </c>
      <c r="M158">
        <v>531</v>
      </c>
      <c r="N158" s="5">
        <f t="shared" si="15"/>
        <v>3.4416666666666669</v>
      </c>
    </row>
    <row r="159" spans="1:16">
      <c r="A159" s="6">
        <v>39711</v>
      </c>
      <c r="B159" t="s">
        <v>16</v>
      </c>
      <c r="C159" t="s">
        <v>22</v>
      </c>
      <c r="D159">
        <v>3</v>
      </c>
      <c r="E159">
        <v>3</v>
      </c>
      <c r="F159">
        <v>4</v>
      </c>
      <c r="G159">
        <v>4</v>
      </c>
      <c r="H159">
        <v>5</v>
      </c>
      <c r="I159">
        <v>10</v>
      </c>
      <c r="J159" s="7">
        <f t="shared" si="12"/>
        <v>4.833333333333333</v>
      </c>
      <c r="K159" s="7">
        <f t="shared" si="13"/>
        <v>2.639444385977221</v>
      </c>
      <c r="L159" s="5">
        <f t="shared" si="14"/>
        <v>1.0775486583496412</v>
      </c>
      <c r="M159">
        <v>531</v>
      </c>
      <c r="N159" s="5">
        <f t="shared" si="15"/>
        <v>14.258333333333333</v>
      </c>
    </row>
    <row r="160" spans="1:16">
      <c r="A160" s="6">
        <v>39711</v>
      </c>
      <c r="B160" t="s">
        <v>16</v>
      </c>
      <c r="C160" t="s">
        <v>31</v>
      </c>
      <c r="D160">
        <v>2</v>
      </c>
      <c r="E160">
        <v>0</v>
      </c>
      <c r="F160">
        <v>0</v>
      </c>
      <c r="G160">
        <v>4</v>
      </c>
      <c r="H160">
        <v>0</v>
      </c>
      <c r="I160">
        <v>0</v>
      </c>
      <c r="J160" s="7">
        <f t="shared" si="12"/>
        <v>1</v>
      </c>
      <c r="K160" s="7">
        <f t="shared" si="13"/>
        <v>1.6733200530681511</v>
      </c>
      <c r="L160" s="5">
        <f t="shared" si="14"/>
        <v>0.68313005106397329</v>
      </c>
      <c r="M160">
        <v>531</v>
      </c>
      <c r="N160" s="5">
        <f t="shared" si="15"/>
        <v>2.95</v>
      </c>
    </row>
    <row r="161" spans="1:16">
      <c r="A161" s="6">
        <v>39711</v>
      </c>
      <c r="B161" t="s">
        <v>16</v>
      </c>
      <c r="C161" t="s">
        <v>24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 s="7">
        <f t="shared" si="12"/>
        <v>0.16666666666666666</v>
      </c>
      <c r="K161" s="7">
        <f t="shared" si="13"/>
        <v>0.40824829046386302</v>
      </c>
      <c r="L161" s="5">
        <f t="shared" si="14"/>
        <v>0.16666666666666669</v>
      </c>
      <c r="M161">
        <v>531</v>
      </c>
      <c r="N161" s="5">
        <f t="shared" si="15"/>
        <v>0.49166666666666664</v>
      </c>
    </row>
    <row r="162" spans="1:16">
      <c r="A162" s="6">
        <v>39711</v>
      </c>
      <c r="B162" t="s">
        <v>16</v>
      </c>
      <c r="C162" t="s">
        <v>25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 s="7">
        <f t="shared" si="12"/>
        <v>0.16666666666666666</v>
      </c>
      <c r="K162" s="7">
        <f t="shared" si="13"/>
        <v>0.40824829046386302</v>
      </c>
      <c r="L162" s="5">
        <f t="shared" si="14"/>
        <v>0.16666666666666669</v>
      </c>
      <c r="M162">
        <v>531</v>
      </c>
      <c r="N162" s="5">
        <f t="shared" si="15"/>
        <v>0.49166666666666664</v>
      </c>
    </row>
    <row r="163" spans="1:16">
      <c r="A163" s="6">
        <v>39711</v>
      </c>
      <c r="B163" t="s">
        <v>16</v>
      </c>
      <c r="C163" t="s">
        <v>27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 s="7">
        <f t="shared" si="12"/>
        <v>0.33333333333333331</v>
      </c>
      <c r="K163" s="7">
        <f t="shared" si="13"/>
        <v>0.51639777949432231</v>
      </c>
      <c r="L163" s="5">
        <f t="shared" si="14"/>
        <v>0.21081851067789201</v>
      </c>
      <c r="M163">
        <v>531</v>
      </c>
      <c r="N163" s="5">
        <f t="shared" si="15"/>
        <v>0.98333333333333328</v>
      </c>
    </row>
    <row r="164" spans="1:16">
      <c r="A164" s="6">
        <v>39711</v>
      </c>
      <c r="B164" t="s">
        <v>16</v>
      </c>
      <c r="C164" t="s">
        <v>29</v>
      </c>
      <c r="D164">
        <v>6</v>
      </c>
      <c r="E164">
        <v>0</v>
      </c>
      <c r="F164">
        <v>3</v>
      </c>
      <c r="G164">
        <v>2</v>
      </c>
      <c r="H164">
        <v>5</v>
      </c>
      <c r="I164">
        <v>12</v>
      </c>
      <c r="J164" s="7">
        <f t="shared" si="12"/>
        <v>4.666666666666667</v>
      </c>
      <c r="K164" s="7">
        <f t="shared" si="13"/>
        <v>4.1793141383086612</v>
      </c>
      <c r="L164" s="5">
        <f t="shared" si="14"/>
        <v>1.7061978522759638</v>
      </c>
      <c r="M164">
        <v>531</v>
      </c>
      <c r="N164" s="5">
        <f t="shared" si="15"/>
        <v>13.766666666666667</v>
      </c>
      <c r="O164">
        <v>119060</v>
      </c>
      <c r="P164">
        <f>O164*N164</f>
        <v>1639059.3333333335</v>
      </c>
    </row>
  </sheetData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R18"/>
  <sheetViews>
    <sheetView tabSelected="1" zoomScale="70" zoomScaleNormal="70" workbookViewId="0">
      <selection activeCell="C7" sqref="C7"/>
    </sheetView>
  </sheetViews>
  <sheetFormatPr defaultColWidth="11.5703125" defaultRowHeight="12.75"/>
  <cols>
    <col min="2" max="2" width="4.5703125" bestFit="1" customWidth="1"/>
  </cols>
  <sheetData>
    <row r="1" spans="1:18">
      <c r="C1" t="s">
        <v>35</v>
      </c>
      <c r="D1" t="s">
        <v>18</v>
      </c>
      <c r="E1" t="s">
        <v>19</v>
      </c>
      <c r="F1" t="s">
        <v>20</v>
      </c>
      <c r="G1" t="s">
        <v>21</v>
      </c>
      <c r="H1" t="s">
        <v>37</v>
      </c>
      <c r="I1" t="s">
        <v>22</v>
      </c>
      <c r="J1" t="s">
        <v>31</v>
      </c>
      <c r="K1" t="s">
        <v>23</v>
      </c>
      <c r="L1" t="s">
        <v>38</v>
      </c>
      <c r="M1" t="s">
        <v>39</v>
      </c>
      <c r="N1" t="s">
        <v>36</v>
      </c>
      <c r="O1" t="s">
        <v>25</v>
      </c>
      <c r="P1" t="s">
        <v>26</v>
      </c>
      <c r="Q1" t="s">
        <v>27</v>
      </c>
      <c r="R1" t="s">
        <v>29</v>
      </c>
    </row>
    <row r="2" spans="1:18">
      <c r="A2" s="4">
        <v>39590</v>
      </c>
      <c r="B2" s="4" t="s">
        <v>16</v>
      </c>
      <c r="C2" s="5">
        <v>0</v>
      </c>
      <c r="D2" s="5">
        <v>48.675000000000004</v>
      </c>
      <c r="E2" s="5">
        <v>243.8666666666667</v>
      </c>
      <c r="F2" s="5">
        <v>6.3916666666666666</v>
      </c>
      <c r="G2" s="5">
        <v>6.3916666666666666</v>
      </c>
      <c r="I2" s="5">
        <v>20.650000000000002</v>
      </c>
      <c r="J2" s="5"/>
      <c r="K2" s="5">
        <v>0.49166666666666664</v>
      </c>
      <c r="N2" s="5">
        <v>2.95</v>
      </c>
      <c r="O2" s="5">
        <v>6.8833333333333337</v>
      </c>
      <c r="P2" s="5">
        <v>0.98333333333333328</v>
      </c>
      <c r="Q2" s="5">
        <v>118.49166666666666</v>
      </c>
    </row>
    <row r="3" spans="1:18">
      <c r="A3" s="4">
        <v>39597</v>
      </c>
      <c r="B3" s="4" t="s">
        <v>16</v>
      </c>
      <c r="C3" s="5">
        <v>0</v>
      </c>
      <c r="D3" s="5">
        <v>40.808333333333337</v>
      </c>
      <c r="E3" s="5">
        <v>253.20833333333334</v>
      </c>
      <c r="G3" s="5">
        <v>9.8333333333333339</v>
      </c>
      <c r="H3" s="5">
        <v>0.49166666666666664</v>
      </c>
      <c r="I3" s="5">
        <v>5.9</v>
      </c>
      <c r="J3" s="5"/>
      <c r="O3" s="5">
        <v>1.4750000000000001</v>
      </c>
      <c r="P3" s="5">
        <v>1.4750000000000001</v>
      </c>
      <c r="Q3" s="5">
        <v>104.72500000000001</v>
      </c>
      <c r="R3" s="5">
        <v>0.98333333333333328</v>
      </c>
    </row>
    <row r="4" spans="1:18">
      <c r="A4" s="4">
        <v>39605</v>
      </c>
      <c r="B4" s="4" t="s">
        <v>16</v>
      </c>
      <c r="C4" s="5">
        <v>0</v>
      </c>
      <c r="D4" s="5">
        <v>41.791666666666664</v>
      </c>
      <c r="E4" s="5">
        <v>621.4666666666667</v>
      </c>
      <c r="F4" s="5">
        <v>0.98333333333333328</v>
      </c>
      <c r="G4" s="5">
        <v>7.8666666666666663</v>
      </c>
      <c r="H4" s="5">
        <v>2.95</v>
      </c>
      <c r="I4" s="5">
        <v>7.8666666666666663</v>
      </c>
      <c r="J4" s="5"/>
      <c r="M4" s="5">
        <v>1.4750000000000001</v>
      </c>
      <c r="P4" s="5">
        <v>1.4750000000000001</v>
      </c>
      <c r="Q4" s="5">
        <v>17.208333333333332</v>
      </c>
    </row>
    <row r="5" spans="1:18">
      <c r="A5" s="4">
        <v>39612</v>
      </c>
      <c r="B5" s="4" t="s">
        <v>16</v>
      </c>
      <c r="C5" s="5">
        <v>0</v>
      </c>
      <c r="D5" s="5">
        <v>42.283333333333339</v>
      </c>
      <c r="E5" s="5">
        <v>647.03333333333342</v>
      </c>
      <c r="F5" s="5">
        <v>0.98333333333333328</v>
      </c>
      <c r="G5" s="5">
        <v>3.9333333333333331</v>
      </c>
      <c r="H5" s="5">
        <v>0.49166666666666664</v>
      </c>
      <c r="I5" s="5">
        <v>2.4583333333333335</v>
      </c>
      <c r="J5" s="5"/>
      <c r="M5" s="5">
        <v>0.49166666666666664</v>
      </c>
      <c r="O5" s="5">
        <v>1.9666666666666666</v>
      </c>
      <c r="P5" s="5">
        <v>2.95</v>
      </c>
      <c r="Q5" s="5">
        <v>55.06666666666667</v>
      </c>
    </row>
    <row r="6" spans="1:18">
      <c r="A6" s="4">
        <v>39623</v>
      </c>
      <c r="B6" s="4" t="s">
        <v>16</v>
      </c>
      <c r="C6" s="5">
        <v>0</v>
      </c>
      <c r="D6" s="5">
        <v>13.766666666666667</v>
      </c>
      <c r="E6" s="5">
        <v>558.04166666666663</v>
      </c>
      <c r="F6" s="5">
        <v>0.98333333333333328</v>
      </c>
      <c r="G6" s="5">
        <v>1.4750000000000001</v>
      </c>
      <c r="H6" s="5">
        <v>0.98333333333333328</v>
      </c>
      <c r="I6" s="5">
        <v>4.916666666666667</v>
      </c>
      <c r="J6" s="5"/>
      <c r="O6" s="5">
        <v>3.4416666666666669</v>
      </c>
      <c r="P6" s="5">
        <v>6.3916666666666666</v>
      </c>
      <c r="Q6" s="5">
        <v>185.35833333333335</v>
      </c>
    </row>
    <row r="7" spans="1:18">
      <c r="A7" s="4">
        <v>39633</v>
      </c>
      <c r="B7" s="4" t="s">
        <v>16</v>
      </c>
      <c r="C7" s="5">
        <v>0</v>
      </c>
      <c r="D7" s="5">
        <v>9.3416666666666668</v>
      </c>
      <c r="E7" s="5">
        <v>93.908333333333331</v>
      </c>
      <c r="F7" s="5">
        <v>1.4750000000000001</v>
      </c>
      <c r="H7" s="5">
        <v>3.4416666666666669</v>
      </c>
      <c r="I7" s="5">
        <v>1.4750000000000001</v>
      </c>
      <c r="J7" s="5">
        <v>6.3916666666666666</v>
      </c>
      <c r="L7" s="5">
        <v>0.49166666666666664</v>
      </c>
      <c r="M7" s="5"/>
      <c r="O7" s="5">
        <v>3.9333333333333331</v>
      </c>
      <c r="P7" s="5">
        <v>3.9333333333333331</v>
      </c>
      <c r="Q7" s="5">
        <v>87.025000000000006</v>
      </c>
    </row>
    <row r="8" spans="1:18">
      <c r="A8" s="4">
        <v>39637</v>
      </c>
      <c r="B8" s="4" t="s">
        <v>16</v>
      </c>
      <c r="C8" s="5">
        <v>0</v>
      </c>
      <c r="D8" s="5">
        <v>12.291666666666668</v>
      </c>
      <c r="E8" s="5">
        <v>121.44166666666666</v>
      </c>
      <c r="H8" s="5">
        <v>4.4249999999999998</v>
      </c>
      <c r="I8" s="5">
        <v>2.95</v>
      </c>
      <c r="J8" s="5">
        <v>275.82499999999999</v>
      </c>
      <c r="L8" s="5">
        <v>0.98333333333333328</v>
      </c>
      <c r="M8" s="5"/>
      <c r="Q8" s="5">
        <v>13.766666666666667</v>
      </c>
      <c r="R8" s="5">
        <v>2.95</v>
      </c>
    </row>
    <row r="9" spans="1:18">
      <c r="A9" s="4">
        <v>39644</v>
      </c>
      <c r="B9" s="4" t="s">
        <v>16</v>
      </c>
      <c r="C9" s="5">
        <v>0</v>
      </c>
      <c r="D9" s="5">
        <v>36.875</v>
      </c>
      <c r="E9" s="5">
        <v>288.11666666666667</v>
      </c>
      <c r="F9" s="5">
        <v>1.9666666666666666</v>
      </c>
      <c r="H9" s="5">
        <v>1.9666666666666666</v>
      </c>
      <c r="I9" s="5">
        <v>3.9333333333333331</v>
      </c>
      <c r="J9" s="5">
        <v>36.38333333333334</v>
      </c>
      <c r="L9" s="5">
        <v>1.4750000000000001</v>
      </c>
      <c r="M9" s="5"/>
      <c r="P9" s="5">
        <v>5.9</v>
      </c>
      <c r="Q9" s="5">
        <v>2.4583333333333335</v>
      </c>
      <c r="R9" s="5">
        <v>3.4416666666666669</v>
      </c>
    </row>
    <row r="10" spans="1:18">
      <c r="A10" s="6">
        <v>39649</v>
      </c>
      <c r="B10" s="4" t="s">
        <v>16</v>
      </c>
      <c r="C10" s="5">
        <v>0</v>
      </c>
      <c r="D10" s="5">
        <v>59.983333333333334</v>
      </c>
      <c r="E10" s="5">
        <v>250.25833333333333</v>
      </c>
      <c r="F10" s="5">
        <v>5.4083333333333332</v>
      </c>
      <c r="H10" s="5">
        <v>5.4083333333333332</v>
      </c>
      <c r="I10" s="5">
        <v>10.325000000000001</v>
      </c>
      <c r="J10" s="5">
        <v>29.991666666666667</v>
      </c>
      <c r="L10" s="5">
        <v>5.9</v>
      </c>
      <c r="M10" s="5"/>
      <c r="O10" s="5">
        <v>1.9666666666666666</v>
      </c>
      <c r="P10" s="5">
        <v>7.375</v>
      </c>
      <c r="Q10" s="5">
        <v>3.9333333333333331</v>
      </c>
    </row>
    <row r="11" spans="1:18">
      <c r="A11" s="4">
        <v>39651</v>
      </c>
      <c r="B11" s="4" t="s">
        <v>16</v>
      </c>
      <c r="C11" s="5">
        <v>0</v>
      </c>
      <c r="D11" s="5">
        <v>9.3416666666666668</v>
      </c>
      <c r="E11" s="5">
        <v>167.16666666666666</v>
      </c>
      <c r="F11" s="5">
        <v>5.4083333333333332</v>
      </c>
      <c r="H11" s="5">
        <v>7.8666666666666663</v>
      </c>
      <c r="I11" s="5">
        <v>7.8666666666666663</v>
      </c>
      <c r="J11" s="5">
        <v>17.208333333333332</v>
      </c>
      <c r="K11" s="5">
        <v>0.98333333333333328</v>
      </c>
      <c r="L11" s="5">
        <v>1.4750000000000001</v>
      </c>
      <c r="M11" s="5"/>
      <c r="O11" s="5">
        <v>5.9</v>
      </c>
      <c r="Q11" s="5">
        <v>68.341666666666669</v>
      </c>
      <c r="R11" s="5">
        <v>2.4583333333333335</v>
      </c>
    </row>
    <row r="12" spans="1:18">
      <c r="A12" s="4">
        <v>39665</v>
      </c>
      <c r="B12" s="4" t="s">
        <v>16</v>
      </c>
      <c r="C12" s="5">
        <v>0</v>
      </c>
      <c r="D12" s="5">
        <v>78.666666666666671</v>
      </c>
      <c r="E12" s="5">
        <v>153.89166666666668</v>
      </c>
      <c r="F12" s="5">
        <v>0.49166666666666664</v>
      </c>
      <c r="H12" s="5">
        <v>6.8833333333333337</v>
      </c>
      <c r="I12" s="5">
        <v>2.95</v>
      </c>
      <c r="J12" s="5">
        <v>169.13333333333335</v>
      </c>
      <c r="L12" s="5">
        <v>10.816666666666666</v>
      </c>
      <c r="M12" s="5"/>
      <c r="P12" s="5">
        <v>4.916666666666667</v>
      </c>
    </row>
    <row r="13" spans="1:18">
      <c r="A13" s="4">
        <v>39672</v>
      </c>
      <c r="B13" s="4" t="s">
        <v>16</v>
      </c>
      <c r="C13" s="5">
        <v>0</v>
      </c>
      <c r="D13" s="5">
        <v>98.333333333333343</v>
      </c>
      <c r="E13" s="5">
        <v>16.225000000000001</v>
      </c>
      <c r="F13" s="5">
        <v>1.9666666666666666</v>
      </c>
      <c r="H13" s="5">
        <v>3.4416666666666669</v>
      </c>
      <c r="I13" s="5">
        <v>2.4583333333333335</v>
      </c>
      <c r="J13" s="5">
        <v>105.21666666666667</v>
      </c>
      <c r="L13" s="5">
        <v>1.9666666666666666</v>
      </c>
      <c r="M13" s="5"/>
      <c r="P13" s="5">
        <v>2.95</v>
      </c>
      <c r="R13" s="5">
        <v>0.49166666666666664</v>
      </c>
    </row>
    <row r="14" spans="1:18">
      <c r="A14" s="4">
        <v>39679</v>
      </c>
      <c r="B14" s="4" t="s">
        <v>16</v>
      </c>
      <c r="C14" s="5">
        <v>0</v>
      </c>
      <c r="D14" s="5">
        <v>72.275000000000006</v>
      </c>
      <c r="E14" s="5">
        <v>1.4750000000000001</v>
      </c>
      <c r="F14" s="5">
        <v>13.275</v>
      </c>
      <c r="H14" s="5">
        <v>3.9333333333333331</v>
      </c>
      <c r="I14" s="5">
        <v>10.325000000000001</v>
      </c>
      <c r="J14" s="5">
        <v>12.783333333333333</v>
      </c>
      <c r="L14" s="5">
        <v>3.9333333333333331</v>
      </c>
      <c r="M14" s="5"/>
      <c r="O14" s="5">
        <v>6.3916666666666666</v>
      </c>
      <c r="P14" s="5">
        <v>1.9666666666666666</v>
      </c>
    </row>
    <row r="15" spans="1:18">
      <c r="A15" s="4">
        <v>39685</v>
      </c>
      <c r="B15" s="4" t="s">
        <v>16</v>
      </c>
      <c r="C15" s="5">
        <v>0</v>
      </c>
      <c r="D15" s="5">
        <v>47.2</v>
      </c>
      <c r="E15" s="5">
        <v>0</v>
      </c>
      <c r="F15" s="5">
        <v>7.375</v>
      </c>
      <c r="H15" s="5">
        <v>1.9666666666666666</v>
      </c>
      <c r="I15" s="5">
        <v>8.85</v>
      </c>
      <c r="J15" s="5">
        <v>24.091666666666665</v>
      </c>
      <c r="L15" s="5">
        <v>0.49166666666666664</v>
      </c>
      <c r="M15" s="5"/>
      <c r="O15" s="5">
        <v>2.95</v>
      </c>
      <c r="P15" s="5">
        <v>1.9666666666666666</v>
      </c>
    </row>
    <row r="16" spans="1:18">
      <c r="A16" s="6">
        <v>39699</v>
      </c>
      <c r="B16" s="4" t="s">
        <v>16</v>
      </c>
      <c r="C16" s="5">
        <v>0</v>
      </c>
      <c r="D16" s="5">
        <v>21.141666666666669</v>
      </c>
      <c r="E16" s="5">
        <v>1.9666666666666666</v>
      </c>
      <c r="F16" s="5">
        <v>11.308333333333334</v>
      </c>
      <c r="H16" s="5">
        <v>0.98333333333333328</v>
      </c>
      <c r="I16" s="5">
        <v>6.3916666666666666</v>
      </c>
      <c r="J16" s="5">
        <v>2.4583333333333335</v>
      </c>
      <c r="O16" s="5">
        <v>1.4750000000000001</v>
      </c>
      <c r="Q16" s="5">
        <v>2.95</v>
      </c>
      <c r="R16" s="5">
        <v>0.98333333333333328</v>
      </c>
    </row>
    <row r="17" spans="1:18">
      <c r="A17" s="6">
        <v>39702</v>
      </c>
      <c r="B17" s="4" t="s">
        <v>16</v>
      </c>
      <c r="C17" s="5">
        <v>0.49166666666666664</v>
      </c>
      <c r="D17" s="5">
        <v>22.125</v>
      </c>
      <c r="E17" s="5">
        <v>3.9333333333333331</v>
      </c>
      <c r="F17" s="5">
        <v>5.9</v>
      </c>
      <c r="I17" s="5">
        <v>20.158333333333335</v>
      </c>
      <c r="J17" s="5">
        <v>10.325000000000001</v>
      </c>
      <c r="L17" s="5">
        <v>1.4750000000000001</v>
      </c>
      <c r="N17" s="5">
        <v>4.916666666666667</v>
      </c>
      <c r="P17" s="5">
        <v>0.98333333333333328</v>
      </c>
    </row>
    <row r="18" spans="1:18">
      <c r="A18" s="6">
        <v>39711</v>
      </c>
      <c r="B18" s="4" t="s">
        <v>16</v>
      </c>
      <c r="C18" s="5">
        <v>0</v>
      </c>
      <c r="D18" s="5">
        <v>12.783333333333333</v>
      </c>
      <c r="E18" s="5">
        <v>0</v>
      </c>
      <c r="F18" s="5">
        <v>6.8833333333333337</v>
      </c>
      <c r="H18" s="5">
        <v>3.4416666666666669</v>
      </c>
      <c r="I18" s="5">
        <v>14.258333333333333</v>
      </c>
      <c r="J18" s="5">
        <v>2.95</v>
      </c>
      <c r="N18" s="5">
        <v>0.49166666666666664</v>
      </c>
      <c r="O18" s="5">
        <v>0.49166666666666664</v>
      </c>
      <c r="Q18" s="5">
        <v>0.98333333333333328</v>
      </c>
      <c r="R18" s="5">
        <v>13.766666666666667</v>
      </c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2009-11-10T03:23:17Z</dcterms:created>
  <dcterms:modified xsi:type="dcterms:W3CDTF">2009-11-10T04:11:55Z</dcterms:modified>
</cp:coreProperties>
</file>