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2565" yWindow="-75" windowWidth="1680" windowHeight="7845"/>
  </bookViews>
  <sheets>
    <sheet name="2000 phyto biovolume" sheetId="2" r:id="rId1"/>
    <sheet name="2000 biovol" sheetId="1" r:id="rId2"/>
    <sheet name="2000 Biovolume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2" i="2"/>
  <c r="D2"/>
  <c r="F2"/>
  <c r="G2"/>
  <c r="C3"/>
  <c r="D3"/>
  <c r="F3"/>
  <c r="G3"/>
  <c r="C4"/>
  <c r="D4"/>
  <c r="F4"/>
  <c r="G4"/>
  <c r="C5"/>
  <c r="D5"/>
  <c r="F5"/>
  <c r="G5"/>
  <c r="C6"/>
  <c r="D6"/>
  <c r="F6"/>
  <c r="G6"/>
  <c r="C7"/>
  <c r="D7"/>
  <c r="F7"/>
  <c r="G7"/>
  <c r="C8"/>
  <c r="D8"/>
  <c r="F8"/>
  <c r="G8"/>
  <c r="C9"/>
  <c r="D9"/>
  <c r="F9"/>
  <c r="G9"/>
  <c r="C10"/>
  <c r="D10"/>
  <c r="F10"/>
  <c r="G10"/>
  <c r="C11"/>
  <c r="D11"/>
  <c r="F11"/>
  <c r="G11"/>
  <c r="C12"/>
  <c r="D12"/>
  <c r="F12"/>
  <c r="G12"/>
  <c r="C13"/>
  <c r="D13"/>
  <c r="F13"/>
  <c r="G13"/>
  <c r="C14"/>
  <c r="D14"/>
  <c r="F14"/>
  <c r="G14"/>
  <c r="C15"/>
  <c r="D15"/>
  <c r="F15"/>
  <c r="G15"/>
  <c r="C16"/>
  <c r="D16"/>
  <c r="F16"/>
  <c r="G16"/>
  <c r="B16" i="1"/>
  <c r="C16"/>
  <c r="D16"/>
  <c r="E16"/>
  <c r="F16"/>
  <c r="H16"/>
  <c r="I16"/>
  <c r="J16"/>
  <c r="K16"/>
  <c r="L16"/>
  <c r="N16"/>
  <c r="O16"/>
  <c r="P16"/>
  <c r="Q16"/>
  <c r="R16"/>
  <c r="B30"/>
  <c r="C30"/>
  <c r="D30"/>
  <c r="E30"/>
  <c r="F30"/>
  <c r="H30"/>
  <c r="I30"/>
  <c r="J30"/>
  <c r="K30"/>
  <c r="L30"/>
  <c r="N30"/>
  <c r="O30"/>
  <c r="P30"/>
  <c r="Q30"/>
  <c r="R30"/>
  <c r="B40"/>
  <c r="C40"/>
  <c r="D40"/>
  <c r="E40"/>
  <c r="F40"/>
  <c r="I40"/>
  <c r="J40"/>
  <c r="K40"/>
  <c r="L40"/>
  <c r="N40"/>
  <c r="O40"/>
  <c r="P40"/>
  <c r="Q40"/>
  <c r="R40"/>
  <c r="B45"/>
  <c r="C45"/>
  <c r="D45"/>
  <c r="E45"/>
  <c r="F45"/>
  <c r="H45"/>
  <c r="I45"/>
  <c r="J45"/>
  <c r="K45"/>
  <c r="L45"/>
  <c r="N45"/>
  <c r="O45"/>
  <c r="P45"/>
  <c r="Q45"/>
  <c r="R45"/>
  <c r="B65"/>
  <c r="C65"/>
  <c r="D65"/>
  <c r="E65"/>
  <c r="F65"/>
  <c r="H65"/>
  <c r="I65"/>
  <c r="J65"/>
  <c r="K65"/>
  <c r="L65"/>
  <c r="N65"/>
  <c r="O65"/>
  <c r="P65"/>
  <c r="Q65"/>
  <c r="R65"/>
  <c r="B112"/>
  <c r="C112"/>
  <c r="D112"/>
  <c r="F112"/>
  <c r="H112"/>
  <c r="I112"/>
  <c r="J112"/>
  <c r="K112"/>
  <c r="L112"/>
  <c r="N112"/>
  <c r="O112"/>
  <c r="P112"/>
  <c r="Q112"/>
  <c r="R112"/>
  <c r="B123"/>
  <c r="C123"/>
  <c r="C125" s="1"/>
  <c r="D123"/>
  <c r="E123"/>
  <c r="F123"/>
  <c r="H123"/>
  <c r="I123"/>
  <c r="J123"/>
  <c r="K123"/>
  <c r="L123"/>
  <c r="N123"/>
  <c r="O123"/>
  <c r="P123"/>
  <c r="Q123"/>
  <c r="R123"/>
  <c r="B125"/>
  <c r="D125"/>
  <c r="E125"/>
  <c r="F125"/>
  <c r="H125"/>
  <c r="I125"/>
  <c r="J125"/>
  <c r="K125"/>
  <c r="L125"/>
  <c r="N125"/>
  <c r="O125"/>
  <c r="P125"/>
  <c r="Q125"/>
  <c r="R125"/>
  <c r="F135"/>
  <c r="F165" s="1"/>
  <c r="K135"/>
  <c r="L135"/>
  <c r="N135"/>
  <c r="O135"/>
  <c r="P135"/>
  <c r="Q135"/>
  <c r="R135"/>
  <c r="B143"/>
  <c r="B165" s="1"/>
  <c r="C143"/>
  <c r="D143"/>
  <c r="D165" s="1"/>
  <c r="E143"/>
  <c r="F143"/>
  <c r="H143"/>
  <c r="I143"/>
  <c r="I165" s="1"/>
  <c r="K143"/>
  <c r="L143"/>
  <c r="N143"/>
  <c r="O143"/>
  <c r="P143"/>
  <c r="Q143"/>
  <c r="R143"/>
  <c r="B163"/>
  <c r="C163"/>
  <c r="D163"/>
  <c r="E163"/>
  <c r="F163"/>
  <c r="H163"/>
  <c r="I163"/>
  <c r="J163"/>
  <c r="K163"/>
  <c r="K165" s="1"/>
  <c r="L163"/>
  <c r="N163"/>
  <c r="N165" s="1"/>
  <c r="O163"/>
  <c r="P163"/>
  <c r="P165" s="1"/>
  <c r="Q163"/>
  <c r="R163"/>
  <c r="R165" s="1"/>
  <c r="C165"/>
  <c r="E165"/>
  <c r="H165"/>
  <c r="J165"/>
  <c r="L165"/>
  <c r="O165"/>
  <c r="Q165"/>
</calcChain>
</file>

<file path=xl/comments1.xml><?xml version="1.0" encoding="utf-8"?>
<comments xmlns="http://schemas.openxmlformats.org/spreadsheetml/2006/main">
  <authors>
    <author>Angela Kent</author>
  </authors>
  <commentList>
    <comment ref="B2" authorId="0">
      <text>
        <r>
          <rPr>
            <b/>
            <sz val="9"/>
            <color indexed="81"/>
            <rFont val="Geneva"/>
          </rPr>
          <t>Aggregated by genus</t>
        </r>
        <r>
          <rPr>
            <sz val="9"/>
            <color indexed="81"/>
            <rFont val="Geneva"/>
          </rPr>
          <t xml:space="preserve">
</t>
        </r>
      </text>
    </comment>
    <comment ref="K4" authorId="0">
      <text>
        <r>
          <rPr>
            <b/>
            <sz val="9"/>
            <color indexed="81"/>
            <rFont val="Geneva"/>
          </rPr>
          <t>biovolume by species</t>
        </r>
        <r>
          <rPr>
            <sz val="9"/>
            <color indexed="81"/>
            <rFont val="Genev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<sst xmlns="http://schemas.openxmlformats.org/spreadsheetml/2006/main" count="614" uniqueCount="154">
  <si>
    <t>Euastrum elegans</t>
  </si>
  <si>
    <t>Bambusina brebissonii</t>
  </si>
  <si>
    <t>Spondylosium planum</t>
  </si>
  <si>
    <t>Xanthidium aculeatum</t>
  </si>
  <si>
    <t>Scenedesmus quadricauda</t>
  </si>
  <si>
    <t>Scenedesmus bijuga</t>
  </si>
  <si>
    <t>Ankistrodesmus falcatus 1</t>
  </si>
  <si>
    <t>Ankistrodesmus falcatus 2</t>
  </si>
  <si>
    <t>Quadrigulla lacustris</t>
  </si>
  <si>
    <t>Chlamydomonas sphagnicola</t>
  </si>
  <si>
    <t>Chlamydomonas sp.</t>
  </si>
  <si>
    <t>Botryococcus sudeticus</t>
  </si>
  <si>
    <t>Dictyosphaerium Ehrenbergianum</t>
  </si>
  <si>
    <t>Crucigenia tetrapedia</t>
  </si>
  <si>
    <t>Crucigenia fenestrata</t>
  </si>
  <si>
    <t>Tetraedon trigonum</t>
  </si>
  <si>
    <t>Schizomeris Leibleinii</t>
  </si>
  <si>
    <t>Mougeotia</t>
  </si>
  <si>
    <t>Zygnema</t>
  </si>
  <si>
    <t>Unknown spherical cell</t>
  </si>
  <si>
    <t>Total chlorophytes</t>
  </si>
  <si>
    <t>Euglenoids</t>
  </si>
  <si>
    <t>Euglena acus</t>
  </si>
  <si>
    <t>Euglena acutissima</t>
  </si>
  <si>
    <t>Euglena minuta</t>
  </si>
  <si>
    <t>Trachelomonas volvocina</t>
  </si>
  <si>
    <t>Leptocinclis sphagnophila</t>
  </si>
  <si>
    <t>Phacus</t>
  </si>
  <si>
    <t>Astasia klebsii</t>
  </si>
  <si>
    <t>Unknown euglenoids</t>
  </si>
  <si>
    <t>Total euglenoids</t>
  </si>
  <si>
    <t>total phytoplankton</t>
  </si>
  <si>
    <t>Amoebae</t>
  </si>
  <si>
    <t>Arcella hemisphaerica</t>
  </si>
  <si>
    <t>Actinophrys</t>
  </si>
  <si>
    <t>Chlamydaster</t>
  </si>
  <si>
    <t>Chrysamoeba</t>
  </si>
  <si>
    <t>Difflugia</t>
  </si>
  <si>
    <t>Total amoebae</t>
  </si>
  <si>
    <t>Flagellates</t>
  </si>
  <si>
    <t>Cyanophora</t>
  </si>
  <si>
    <t>Monosiga</t>
  </si>
  <si>
    <t>Bicosoeca</t>
  </si>
  <si>
    <t>Desmarella moniliformis</t>
  </si>
  <si>
    <t>other nanoflagellates</t>
  </si>
  <si>
    <t>Total flagellates</t>
  </si>
  <si>
    <t>Ciliates</t>
  </si>
  <si>
    <t>Strombidium</t>
  </si>
  <si>
    <t>Strobilidium</t>
  </si>
  <si>
    <t>Cyclidium</t>
  </si>
  <si>
    <t>Urotricha</t>
  </si>
  <si>
    <t>Prorodon</t>
  </si>
  <si>
    <t>Podophrya</t>
  </si>
  <si>
    <t>Colpidium</t>
  </si>
  <si>
    <t>Coleps</t>
  </si>
  <si>
    <t>Vaginicola annulata</t>
  </si>
  <si>
    <t>Paramecium</t>
  </si>
  <si>
    <t>Phialina</t>
  </si>
  <si>
    <t>Stentor</t>
  </si>
  <si>
    <t>Uroleptus</t>
  </si>
  <si>
    <t>Aspidisca</t>
  </si>
  <si>
    <t>Hypotrichs</t>
  </si>
  <si>
    <t>Rhabdostyla</t>
  </si>
  <si>
    <t>unknown ciliate</t>
  </si>
  <si>
    <t>Total ciliates</t>
  </si>
  <si>
    <t>Daynum</t>
    <phoneticPr fontId="0" type="noConversion"/>
  </si>
  <si>
    <t>Dinobryon sertularia</t>
    <phoneticPr fontId="0" type="noConversion"/>
  </si>
  <si>
    <t>um3/L</t>
    <phoneticPr fontId="0" type="noConversion"/>
  </si>
  <si>
    <t>Total protozoa</t>
  </si>
  <si>
    <t>Biovolume by</t>
  </si>
  <si>
    <t>Date (um3/L)</t>
  </si>
  <si>
    <t>MO Data</t>
  </si>
  <si>
    <t>Crystal Bog</t>
  </si>
  <si>
    <t>Genus species</t>
  </si>
  <si>
    <t>Dinoflagellates</t>
  </si>
  <si>
    <t>Peridinium limbatum</t>
  </si>
  <si>
    <t>Peridinium inconspicuum</t>
  </si>
  <si>
    <t>Peridinium Willei</t>
  </si>
  <si>
    <t>Peridinium cinctum</t>
  </si>
  <si>
    <t>Gymnodinium fuscum</t>
  </si>
  <si>
    <t>Gymnodinium cnecoides</t>
  </si>
  <si>
    <t>Hemidinium nasutum</t>
  </si>
  <si>
    <t>Glenodinium armatum</t>
  </si>
  <si>
    <t>Glenodinium quadridens</t>
  </si>
  <si>
    <t>Dino cysts</t>
  </si>
  <si>
    <t>Total dinos</t>
  </si>
  <si>
    <t>Chrysophytes</t>
  </si>
  <si>
    <t>Ochromonas</t>
  </si>
  <si>
    <t>Dinobryon sertularia</t>
  </si>
  <si>
    <t>Dinobryon bavaricum</t>
  </si>
  <si>
    <t>Dinobryon divergens</t>
  </si>
  <si>
    <t>Dinobryon sp.1</t>
  </si>
  <si>
    <t>Mallomonas caudatum</t>
  </si>
  <si>
    <t>Mallomonas alpina</t>
  </si>
  <si>
    <t>Chromulina</t>
  </si>
  <si>
    <t>Ophiocytium capitatum</t>
  </si>
  <si>
    <t>Synura</t>
  </si>
  <si>
    <t>Epipyxis ramosa</t>
  </si>
  <si>
    <t>Total chrysophytes</t>
  </si>
  <si>
    <t>Diatoms</t>
  </si>
  <si>
    <t>Asterionella formosa</t>
  </si>
  <si>
    <t>Tabellaria</t>
  </si>
  <si>
    <t>Synedra</t>
  </si>
  <si>
    <t>Navicula</t>
  </si>
  <si>
    <t>Fragilaria</t>
  </si>
  <si>
    <t>Pinnularia</t>
  </si>
  <si>
    <t>Aulocoseira</t>
  </si>
  <si>
    <t>Total diatoms</t>
  </si>
  <si>
    <t>Cryptomonads</t>
  </si>
  <si>
    <t>Cryptomonas (small)</t>
  </si>
  <si>
    <t>Cryptomonas (large)</t>
  </si>
  <si>
    <t>Total cryptos</t>
  </si>
  <si>
    <t>Cyanobacteria</t>
  </si>
  <si>
    <t>Merismopedia elegans</t>
  </si>
  <si>
    <t>Chroococcus turgidus</t>
  </si>
  <si>
    <t>Chroococcus Prescottii</t>
  </si>
  <si>
    <t>Chroococcus limneticus</t>
  </si>
  <si>
    <t>Marssoniella elegans</t>
  </si>
  <si>
    <t>Cyanarcus hamiformis</t>
  </si>
  <si>
    <t>total Peridinium</t>
  </si>
  <si>
    <t>Total Dino.</t>
  </si>
  <si>
    <t>total Mallomonas</t>
  </si>
  <si>
    <t>total Gleno</t>
  </si>
  <si>
    <t>Aphanocapsa elachista</t>
  </si>
  <si>
    <t>Gloeothece linearis</t>
  </si>
  <si>
    <t>Gomphospheria lacustris</t>
  </si>
  <si>
    <t>Coelosphaerium pallidum</t>
  </si>
  <si>
    <t>Aphanizomenon flos-aquae</t>
  </si>
  <si>
    <t>Spirulina Nordstedtii</t>
  </si>
  <si>
    <t>Anabaena sp</t>
  </si>
  <si>
    <t>Oscillatoria sp</t>
  </si>
  <si>
    <t>Phormidium sp</t>
  </si>
  <si>
    <t>Total cyanos</t>
  </si>
  <si>
    <t>Chlorophytes</t>
  </si>
  <si>
    <t>Oocystis pusilla</t>
  </si>
  <si>
    <t>Oocystis solitaria</t>
  </si>
  <si>
    <t>Sphaerocystis Schroeteri</t>
  </si>
  <si>
    <t>Gloeocystis gigas</t>
  </si>
  <si>
    <t>Gloeocystis planctonica</t>
  </si>
  <si>
    <t>Schroederia setigera</t>
  </si>
  <si>
    <t>Closteridium lunula</t>
  </si>
  <si>
    <t>Staurastrum tetracerum</t>
  </si>
  <si>
    <t>Staurastrum furcatum</t>
  </si>
  <si>
    <t>Staurastrum pentacerum</t>
  </si>
  <si>
    <t>Staurastrum vestitum</t>
  </si>
  <si>
    <t>Staurastrum clevei</t>
  </si>
  <si>
    <t>Staurastrum cuspidatum</t>
  </si>
  <si>
    <t>Arthrodesmus constrictus</t>
  </si>
  <si>
    <t>Arthrodesmus octocornis</t>
  </si>
  <si>
    <t>Tetmemorus brebissonii</t>
  </si>
  <si>
    <t>Closterium lunula</t>
  </si>
  <si>
    <t>Closterium macilentum</t>
  </si>
  <si>
    <t>Closterium sp</t>
  </si>
  <si>
    <t>Cosmarium</t>
  </si>
</sst>
</file>

<file path=xl/styles.xml><?xml version="1.0" encoding="utf-8"?>
<styleSheet xmlns="http://schemas.openxmlformats.org/spreadsheetml/2006/main">
  <fonts count="4">
    <font>
      <sz val="9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0.1037037037037037"/>
          <c:y val="3.7037037037037035E-2"/>
          <c:w val="0.80148148148148146"/>
          <c:h val="0.89542483660130723"/>
        </c:manualLayout>
      </c:layout>
      <c:scatterChart>
        <c:scatterStyle val="lineMarker"/>
        <c:ser>
          <c:idx val="0"/>
          <c:order val="0"/>
          <c:tx>
            <c:strRef>
              <c:f>'2000 phyto biovolume'!$C$1</c:f>
              <c:strCache>
                <c:ptCount val="1"/>
                <c:pt idx="0">
                  <c:v>Total Dino.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'2000 phyto biovolume'!$B$2:$B$16</c:f>
              <c:numCache>
                <c:formatCode>General</c:formatCode>
                <c:ptCount val="15"/>
                <c:pt idx="0">
                  <c:v>89</c:v>
                </c:pt>
                <c:pt idx="1">
                  <c:v>108</c:v>
                </c:pt>
                <c:pt idx="2">
                  <c:v>122</c:v>
                </c:pt>
                <c:pt idx="3">
                  <c:v>137</c:v>
                </c:pt>
                <c:pt idx="4">
                  <c:v>155</c:v>
                </c:pt>
                <c:pt idx="5">
                  <c:v>167</c:v>
                </c:pt>
                <c:pt idx="6">
                  <c:v>180</c:v>
                </c:pt>
                <c:pt idx="7">
                  <c:v>192</c:v>
                </c:pt>
                <c:pt idx="8">
                  <c:v>208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  <c:pt idx="12">
                  <c:v>262</c:v>
                </c:pt>
                <c:pt idx="13">
                  <c:v>276</c:v>
                </c:pt>
                <c:pt idx="14">
                  <c:v>292</c:v>
                </c:pt>
              </c:numCache>
            </c:numRef>
          </c:xVal>
          <c:yVal>
            <c:numRef>
              <c:f>'2000 phyto biovolume'!$C$2:$C$16</c:f>
              <c:numCache>
                <c:formatCode>0.00E+00</c:formatCode>
                <c:ptCount val="15"/>
                <c:pt idx="0">
                  <c:v>19766000</c:v>
                </c:pt>
                <c:pt idx="1">
                  <c:v>1520000</c:v>
                </c:pt>
                <c:pt idx="2">
                  <c:v>132600</c:v>
                </c:pt>
                <c:pt idx="3">
                  <c:v>19000</c:v>
                </c:pt>
                <c:pt idx="4">
                  <c:v>7011000</c:v>
                </c:pt>
                <c:pt idx="5">
                  <c:v>6648000</c:v>
                </c:pt>
                <c:pt idx="6">
                  <c:v>152103000</c:v>
                </c:pt>
                <c:pt idx="7">
                  <c:v>577200</c:v>
                </c:pt>
                <c:pt idx="8">
                  <c:v>712100</c:v>
                </c:pt>
                <c:pt idx="9">
                  <c:v>1268000</c:v>
                </c:pt>
                <c:pt idx="10">
                  <c:v>12165600</c:v>
                </c:pt>
                <c:pt idx="11">
                  <c:v>1604400</c:v>
                </c:pt>
                <c:pt idx="12">
                  <c:v>450800</c:v>
                </c:pt>
                <c:pt idx="13">
                  <c:v>7036000</c:v>
                </c:pt>
                <c:pt idx="14">
                  <c:v>5544600</c:v>
                </c:pt>
              </c:numCache>
            </c:numRef>
          </c:yVal>
        </c:ser>
        <c:ser>
          <c:idx val="1"/>
          <c:order val="1"/>
          <c:tx>
            <c:strRef>
              <c:f>'2000 phyto biovolume'!$D$1</c:f>
              <c:strCache>
                <c:ptCount val="1"/>
                <c:pt idx="0">
                  <c:v>total Gleno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'2000 phyto biovolume'!$B$2:$B$16</c:f>
              <c:numCache>
                <c:formatCode>General</c:formatCode>
                <c:ptCount val="15"/>
                <c:pt idx="0">
                  <c:v>89</c:v>
                </c:pt>
                <c:pt idx="1">
                  <c:v>108</c:v>
                </c:pt>
                <c:pt idx="2">
                  <c:v>122</c:v>
                </c:pt>
                <c:pt idx="3">
                  <c:v>137</c:v>
                </c:pt>
                <c:pt idx="4">
                  <c:v>155</c:v>
                </c:pt>
                <c:pt idx="5">
                  <c:v>167</c:v>
                </c:pt>
                <c:pt idx="6">
                  <c:v>180</c:v>
                </c:pt>
                <c:pt idx="7">
                  <c:v>192</c:v>
                </c:pt>
                <c:pt idx="8">
                  <c:v>208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  <c:pt idx="12">
                  <c:v>262</c:v>
                </c:pt>
                <c:pt idx="13">
                  <c:v>276</c:v>
                </c:pt>
                <c:pt idx="14">
                  <c:v>292</c:v>
                </c:pt>
              </c:numCache>
            </c:numRef>
          </c:xVal>
          <c:yVal>
            <c:numRef>
              <c:f>'2000 phyto biovolume'!$D$2:$D$16</c:f>
              <c:numCache>
                <c:formatCode>0.00E+00</c:formatCode>
                <c:ptCount val="15"/>
                <c:pt idx="0">
                  <c:v>190090000</c:v>
                </c:pt>
                <c:pt idx="1">
                  <c:v>587600000</c:v>
                </c:pt>
                <c:pt idx="2">
                  <c:v>1007070000</c:v>
                </c:pt>
                <c:pt idx="3">
                  <c:v>330150000</c:v>
                </c:pt>
                <c:pt idx="4">
                  <c:v>6740000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4163500</c:v>
                </c:pt>
                <c:pt idx="14">
                  <c:v>168360000</c:v>
                </c:pt>
              </c:numCache>
            </c:numRef>
          </c:yVal>
        </c:ser>
        <c:ser>
          <c:idx val="2"/>
          <c:order val="2"/>
          <c:tx>
            <c:strRef>
              <c:f>'2000 phyto biovolume'!$E$1</c:f>
              <c:strCache>
                <c:ptCount val="1"/>
                <c:pt idx="0">
                  <c:v>Total cryptos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'2000 phyto biovolume'!$B$2:$B$16</c:f>
              <c:numCache>
                <c:formatCode>General</c:formatCode>
                <c:ptCount val="15"/>
                <c:pt idx="0">
                  <c:v>89</c:v>
                </c:pt>
                <c:pt idx="1">
                  <c:v>108</c:v>
                </c:pt>
                <c:pt idx="2">
                  <c:v>122</c:v>
                </c:pt>
                <c:pt idx="3">
                  <c:v>137</c:v>
                </c:pt>
                <c:pt idx="4">
                  <c:v>155</c:v>
                </c:pt>
                <c:pt idx="5">
                  <c:v>167</c:v>
                </c:pt>
                <c:pt idx="6">
                  <c:v>180</c:v>
                </c:pt>
                <c:pt idx="7">
                  <c:v>192</c:v>
                </c:pt>
                <c:pt idx="8">
                  <c:v>208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  <c:pt idx="12">
                  <c:v>262</c:v>
                </c:pt>
                <c:pt idx="13">
                  <c:v>276</c:v>
                </c:pt>
                <c:pt idx="14">
                  <c:v>292</c:v>
                </c:pt>
              </c:numCache>
            </c:numRef>
          </c:xVal>
          <c:yVal>
            <c:numRef>
              <c:f>'2000 phyto biovolume'!$E$2:$E$16</c:f>
              <c:numCache>
                <c:formatCode>General</c:formatCode>
                <c:ptCount val="15"/>
                <c:pt idx="0">
                  <c:v>4605000</c:v>
                </c:pt>
                <c:pt idx="1">
                  <c:v>33622500</c:v>
                </c:pt>
                <c:pt idx="2">
                  <c:v>156683000</c:v>
                </c:pt>
                <c:pt idx="3">
                  <c:v>862272000</c:v>
                </c:pt>
                <c:pt idx="4">
                  <c:v>1221530000</c:v>
                </c:pt>
                <c:pt idx="5">
                  <c:v>153210000</c:v>
                </c:pt>
                <c:pt idx="6">
                  <c:v>122210000</c:v>
                </c:pt>
                <c:pt idx="7">
                  <c:v>428900000</c:v>
                </c:pt>
                <c:pt idx="8">
                  <c:v>191067000</c:v>
                </c:pt>
                <c:pt idx="9">
                  <c:v>614200000</c:v>
                </c:pt>
                <c:pt idx="10">
                  <c:v>199790000</c:v>
                </c:pt>
                <c:pt idx="11">
                  <c:v>194894000</c:v>
                </c:pt>
                <c:pt idx="12">
                  <c:v>123732000</c:v>
                </c:pt>
                <c:pt idx="13">
                  <c:v>62884000</c:v>
                </c:pt>
                <c:pt idx="14">
                  <c:v>288810000</c:v>
                </c:pt>
              </c:numCache>
            </c:numRef>
          </c:yVal>
        </c:ser>
        <c:ser>
          <c:idx val="4"/>
          <c:order val="4"/>
          <c:tx>
            <c:strRef>
              <c:f>'2000 phyto biovolume'!$G$1</c:f>
              <c:strCache>
                <c:ptCount val="1"/>
                <c:pt idx="0">
                  <c:v>total Mallomonas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'2000 phyto biovolume'!$B$2:$B$16</c:f>
              <c:numCache>
                <c:formatCode>General</c:formatCode>
                <c:ptCount val="15"/>
                <c:pt idx="0">
                  <c:v>89</c:v>
                </c:pt>
                <c:pt idx="1">
                  <c:v>108</c:v>
                </c:pt>
                <c:pt idx="2">
                  <c:v>122</c:v>
                </c:pt>
                <c:pt idx="3">
                  <c:v>137</c:v>
                </c:pt>
                <c:pt idx="4">
                  <c:v>155</c:v>
                </c:pt>
                <c:pt idx="5">
                  <c:v>167</c:v>
                </c:pt>
                <c:pt idx="6">
                  <c:v>180</c:v>
                </c:pt>
                <c:pt idx="7">
                  <c:v>192</c:v>
                </c:pt>
                <c:pt idx="8">
                  <c:v>208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  <c:pt idx="12">
                  <c:v>262</c:v>
                </c:pt>
                <c:pt idx="13">
                  <c:v>276</c:v>
                </c:pt>
                <c:pt idx="14">
                  <c:v>292</c:v>
                </c:pt>
              </c:numCache>
            </c:numRef>
          </c:xVal>
          <c:yVal>
            <c:numRef>
              <c:f>'2000 phyto biovolume'!$G$2:$G$16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2104000</c:v>
                </c:pt>
                <c:pt idx="4">
                  <c:v>0</c:v>
                </c:pt>
                <c:pt idx="5">
                  <c:v>1841000</c:v>
                </c:pt>
                <c:pt idx="6">
                  <c:v>180204000</c:v>
                </c:pt>
                <c:pt idx="7">
                  <c:v>758890000</c:v>
                </c:pt>
                <c:pt idx="8">
                  <c:v>288300000</c:v>
                </c:pt>
                <c:pt idx="9">
                  <c:v>274370000</c:v>
                </c:pt>
                <c:pt idx="10">
                  <c:v>529300000</c:v>
                </c:pt>
                <c:pt idx="11">
                  <c:v>90170000</c:v>
                </c:pt>
                <c:pt idx="12">
                  <c:v>71901000</c:v>
                </c:pt>
                <c:pt idx="13">
                  <c:v>23950000</c:v>
                </c:pt>
                <c:pt idx="14">
                  <c:v>39141000</c:v>
                </c:pt>
              </c:numCache>
            </c:numRef>
          </c:yVal>
        </c:ser>
        <c:ser>
          <c:idx val="5"/>
          <c:order val="5"/>
          <c:tx>
            <c:strRef>
              <c:f>'2000 phyto biovolume'!$H$1</c:f>
              <c:strCache>
                <c:ptCount val="1"/>
                <c:pt idx="0">
                  <c:v>Gymnodinium fuscum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'2000 phyto biovolume'!$B$2:$B$16</c:f>
              <c:numCache>
                <c:formatCode>General</c:formatCode>
                <c:ptCount val="15"/>
                <c:pt idx="0">
                  <c:v>89</c:v>
                </c:pt>
                <c:pt idx="1">
                  <c:v>108</c:v>
                </c:pt>
                <c:pt idx="2">
                  <c:v>122</c:v>
                </c:pt>
                <c:pt idx="3">
                  <c:v>137</c:v>
                </c:pt>
                <c:pt idx="4">
                  <c:v>155</c:v>
                </c:pt>
                <c:pt idx="5">
                  <c:v>167</c:v>
                </c:pt>
                <c:pt idx="6">
                  <c:v>180</c:v>
                </c:pt>
                <c:pt idx="7">
                  <c:v>192</c:v>
                </c:pt>
                <c:pt idx="8">
                  <c:v>208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  <c:pt idx="12">
                  <c:v>262</c:v>
                </c:pt>
                <c:pt idx="13">
                  <c:v>276</c:v>
                </c:pt>
                <c:pt idx="14">
                  <c:v>292</c:v>
                </c:pt>
              </c:numCache>
            </c:numRef>
          </c:xVal>
          <c:yVal>
            <c:numRef>
              <c:f>'2000 phyto biovolume'!$H$2:$H$16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5518000</c:v>
                </c:pt>
                <c:pt idx="5">
                  <c:v>0</c:v>
                </c:pt>
                <c:pt idx="6" formatCode="0.00E+00">
                  <c:v>19660000</c:v>
                </c:pt>
                <c:pt idx="7" formatCode="0.00E+00">
                  <c:v>113000000</c:v>
                </c:pt>
                <c:pt idx="8" formatCode="0.00E+00">
                  <c:v>2547000000</c:v>
                </c:pt>
                <c:pt idx="9" formatCode="0.00E+00">
                  <c:v>452600000</c:v>
                </c:pt>
                <c:pt idx="10" formatCode="0.00E+00">
                  <c:v>3886000000</c:v>
                </c:pt>
                <c:pt idx="11" formatCode="0.00E+00">
                  <c:v>709200000</c:v>
                </c:pt>
                <c:pt idx="12" formatCode="0.00E+00">
                  <c:v>1625000000</c:v>
                </c:pt>
                <c:pt idx="13" formatCode="0.00E+00">
                  <c:v>452900000</c:v>
                </c:pt>
                <c:pt idx="14" formatCode="0.00E+00">
                  <c:v>593600000</c:v>
                </c:pt>
              </c:numCache>
            </c:numRef>
          </c:yVal>
        </c:ser>
        <c:axId val="146637184"/>
        <c:axId val="146639104"/>
      </c:scatterChart>
      <c:scatterChart>
        <c:scatterStyle val="lineMarker"/>
        <c:ser>
          <c:idx val="3"/>
          <c:order val="3"/>
          <c:tx>
            <c:strRef>
              <c:f>'2000 phyto biovolume'!$F$1</c:f>
              <c:strCache>
                <c:ptCount val="1"/>
                <c:pt idx="0">
                  <c:v>total Peridinium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'2000 phyto biovolume'!$B$2:$B$16</c:f>
              <c:numCache>
                <c:formatCode>General</c:formatCode>
                <c:ptCount val="15"/>
                <c:pt idx="0">
                  <c:v>89</c:v>
                </c:pt>
                <c:pt idx="1">
                  <c:v>108</c:v>
                </c:pt>
                <c:pt idx="2">
                  <c:v>122</c:v>
                </c:pt>
                <c:pt idx="3">
                  <c:v>137</c:v>
                </c:pt>
                <c:pt idx="4">
                  <c:v>155</c:v>
                </c:pt>
                <c:pt idx="5">
                  <c:v>167</c:v>
                </c:pt>
                <c:pt idx="6">
                  <c:v>180</c:v>
                </c:pt>
                <c:pt idx="7">
                  <c:v>192</c:v>
                </c:pt>
                <c:pt idx="8">
                  <c:v>208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  <c:pt idx="12">
                  <c:v>262</c:v>
                </c:pt>
                <c:pt idx="13">
                  <c:v>276</c:v>
                </c:pt>
                <c:pt idx="14">
                  <c:v>292</c:v>
                </c:pt>
              </c:numCache>
            </c:numRef>
          </c:xVal>
          <c:yVal>
            <c:numRef>
              <c:f>'2000 phyto biovolume'!$F$2:$F$16</c:f>
              <c:numCache>
                <c:formatCode>0.00E+00</c:formatCode>
                <c:ptCount val="15"/>
                <c:pt idx="0">
                  <c:v>14830000</c:v>
                </c:pt>
                <c:pt idx="1">
                  <c:v>61075000</c:v>
                </c:pt>
                <c:pt idx="2">
                  <c:v>11689000</c:v>
                </c:pt>
                <c:pt idx="3">
                  <c:v>117356000</c:v>
                </c:pt>
                <c:pt idx="4">
                  <c:v>544789000</c:v>
                </c:pt>
                <c:pt idx="5">
                  <c:v>1128242000</c:v>
                </c:pt>
                <c:pt idx="6">
                  <c:v>1921580000</c:v>
                </c:pt>
                <c:pt idx="7">
                  <c:v>3845900000</c:v>
                </c:pt>
                <c:pt idx="8">
                  <c:v>7060218000</c:v>
                </c:pt>
                <c:pt idx="9">
                  <c:v>17873700000</c:v>
                </c:pt>
                <c:pt idx="10">
                  <c:v>7889700000</c:v>
                </c:pt>
                <c:pt idx="11">
                  <c:v>333200000</c:v>
                </c:pt>
                <c:pt idx="12">
                  <c:v>189770000</c:v>
                </c:pt>
                <c:pt idx="13">
                  <c:v>98760000</c:v>
                </c:pt>
                <c:pt idx="14">
                  <c:v>19520000</c:v>
                </c:pt>
              </c:numCache>
            </c:numRef>
          </c:yVal>
        </c:ser>
        <c:axId val="146792448"/>
        <c:axId val="146794368"/>
      </c:scatterChart>
      <c:valAx>
        <c:axId val="146637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6639104"/>
        <c:crosses val="autoZero"/>
        <c:crossBetween val="midCat"/>
      </c:valAx>
      <c:valAx>
        <c:axId val="146639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6637184"/>
        <c:crosses val="autoZero"/>
        <c:crossBetween val="midCat"/>
      </c:valAx>
      <c:valAx>
        <c:axId val="146792448"/>
        <c:scaling>
          <c:orientation val="minMax"/>
        </c:scaling>
        <c:delete val="1"/>
        <c:axPos val="b"/>
        <c:numFmt formatCode="General" sourceLinked="1"/>
        <c:tickLblPos val="none"/>
        <c:crossAx val="146794368"/>
        <c:crosses val="autoZero"/>
        <c:crossBetween val="midCat"/>
      </c:valAx>
      <c:valAx>
        <c:axId val="146794368"/>
        <c:scaling>
          <c:orientation val="minMax"/>
        </c:scaling>
        <c:axPos val="r"/>
        <c:numFmt formatCode="0.00E+0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679244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1331853496115"/>
          <c:y val="0.38988580750407831"/>
          <c:w val="0.21198668146503885"/>
          <c:h val="0.184339314845024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tabSelected="1" workbookViewId="0">
      <selection activeCell="C23" sqref="C23"/>
    </sheetView>
  </sheetViews>
  <sheetFormatPr defaultColWidth="11.42578125" defaultRowHeight="12"/>
  <cols>
    <col min="6" max="6" width="8.85546875" customWidth="1"/>
    <col min="9" max="9" width="8.85546875" customWidth="1"/>
    <col min="16" max="17" width="8.85546875" customWidth="1"/>
    <col min="20" max="20" width="8.85546875" customWidth="1"/>
    <col min="25" max="26" width="8.85546875" customWidth="1"/>
  </cols>
  <sheetData>
    <row r="1" spans="1:26">
      <c r="A1" t="s">
        <v>73</v>
      </c>
      <c r="B1" t="s">
        <v>65</v>
      </c>
      <c r="C1" t="s">
        <v>120</v>
      </c>
      <c r="D1" t="s">
        <v>122</v>
      </c>
      <c r="E1" t="s">
        <v>111</v>
      </c>
      <c r="F1" t="s">
        <v>119</v>
      </c>
      <c r="G1" t="s">
        <v>121</v>
      </c>
      <c r="H1" t="s">
        <v>79</v>
      </c>
      <c r="K1" t="s">
        <v>67</v>
      </c>
      <c r="L1" t="s">
        <v>66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82</v>
      </c>
      <c r="S1" t="s">
        <v>83</v>
      </c>
      <c r="U1" t="s">
        <v>75</v>
      </c>
      <c r="V1" t="s">
        <v>76</v>
      </c>
      <c r="W1" t="s">
        <v>77</v>
      </c>
      <c r="X1" t="s">
        <v>78</v>
      </c>
      <c r="Y1" t="s">
        <v>96</v>
      </c>
      <c r="Z1" t="s">
        <v>79</v>
      </c>
    </row>
    <row r="2" spans="1:26">
      <c r="A2" s="1">
        <v>35152</v>
      </c>
      <c r="B2">
        <v>89</v>
      </c>
      <c r="C2" s="2">
        <f t="shared" ref="C2:C16" si="0">SUM(L2:O2)</f>
        <v>19766000</v>
      </c>
      <c r="D2" s="2">
        <f t="shared" ref="D2:D16" si="1">SUM(R2:S2)</f>
        <v>190090000</v>
      </c>
      <c r="E2">
        <v>4605000</v>
      </c>
      <c r="F2" s="2">
        <f t="shared" ref="F2:F16" si="2">SUM(U2:X2)</f>
        <v>14830000</v>
      </c>
      <c r="G2">
        <f t="shared" ref="G2:G16" si="3">SUM(P2:Q2)</f>
        <v>0</v>
      </c>
      <c r="H2">
        <v>0</v>
      </c>
      <c r="J2" s="2"/>
      <c r="L2" s="2">
        <v>16550000</v>
      </c>
      <c r="M2">
        <v>0</v>
      </c>
      <c r="N2">
        <v>0</v>
      </c>
      <c r="O2" s="2">
        <v>3216000</v>
      </c>
      <c r="P2">
        <v>0</v>
      </c>
      <c r="Q2">
        <v>0</v>
      </c>
      <c r="R2" s="2">
        <v>64190000</v>
      </c>
      <c r="S2" s="2">
        <v>125900000</v>
      </c>
      <c r="U2" s="2">
        <v>14700000</v>
      </c>
      <c r="V2" s="2">
        <v>130000</v>
      </c>
      <c r="W2">
        <v>0</v>
      </c>
      <c r="X2">
        <v>0</v>
      </c>
      <c r="Y2" s="2">
        <v>0</v>
      </c>
      <c r="Z2">
        <v>0</v>
      </c>
    </row>
    <row r="3" spans="1:26">
      <c r="A3" s="1">
        <v>35171</v>
      </c>
      <c r="B3">
        <v>108</v>
      </c>
      <c r="C3" s="2">
        <f t="shared" si="0"/>
        <v>1520000</v>
      </c>
      <c r="D3" s="2">
        <f t="shared" si="1"/>
        <v>587600000</v>
      </c>
      <c r="E3">
        <v>33622500</v>
      </c>
      <c r="F3" s="2">
        <f t="shared" si="2"/>
        <v>61075000</v>
      </c>
      <c r="G3">
        <f t="shared" si="3"/>
        <v>0</v>
      </c>
      <c r="H3">
        <v>0</v>
      </c>
      <c r="L3" s="2">
        <v>1520000</v>
      </c>
      <c r="M3">
        <v>0</v>
      </c>
      <c r="N3">
        <v>0</v>
      </c>
      <c r="O3">
        <v>0</v>
      </c>
      <c r="P3">
        <v>0</v>
      </c>
      <c r="Q3">
        <v>0</v>
      </c>
      <c r="R3" s="2">
        <v>141400000</v>
      </c>
      <c r="S3" s="2">
        <v>446200000</v>
      </c>
      <c r="U3" s="2">
        <v>59060000</v>
      </c>
      <c r="V3" s="2">
        <v>2015000</v>
      </c>
      <c r="W3">
        <v>0</v>
      </c>
      <c r="X3">
        <v>0</v>
      </c>
      <c r="Y3" s="2">
        <v>53840000</v>
      </c>
      <c r="Z3">
        <v>0</v>
      </c>
    </row>
    <row r="4" spans="1:26">
      <c r="A4" s="1">
        <v>35185</v>
      </c>
      <c r="B4">
        <v>122</v>
      </c>
      <c r="C4" s="2">
        <f t="shared" si="0"/>
        <v>132600</v>
      </c>
      <c r="D4" s="2">
        <f t="shared" si="1"/>
        <v>1007070000</v>
      </c>
      <c r="E4">
        <v>156683000</v>
      </c>
      <c r="F4" s="2">
        <f t="shared" si="2"/>
        <v>11689000</v>
      </c>
      <c r="G4">
        <f t="shared" si="3"/>
        <v>0</v>
      </c>
      <c r="H4">
        <v>0</v>
      </c>
      <c r="L4" s="2">
        <v>132600</v>
      </c>
      <c r="M4">
        <v>0</v>
      </c>
      <c r="N4">
        <v>0</v>
      </c>
      <c r="O4">
        <v>0</v>
      </c>
      <c r="P4">
        <v>0</v>
      </c>
      <c r="Q4">
        <v>0</v>
      </c>
      <c r="R4" s="2">
        <v>75070000</v>
      </c>
      <c r="S4" s="2">
        <v>932000000</v>
      </c>
      <c r="U4" s="2">
        <v>8699000</v>
      </c>
      <c r="V4" s="2">
        <v>2990000</v>
      </c>
      <c r="W4">
        <v>0</v>
      </c>
      <c r="X4">
        <v>0</v>
      </c>
      <c r="Y4" s="2">
        <v>144100</v>
      </c>
      <c r="Z4">
        <v>0</v>
      </c>
    </row>
    <row r="5" spans="1:26">
      <c r="A5" s="1">
        <v>35200</v>
      </c>
      <c r="B5">
        <v>137</v>
      </c>
      <c r="C5" s="2">
        <f t="shared" si="0"/>
        <v>19000</v>
      </c>
      <c r="D5" s="2">
        <f t="shared" si="1"/>
        <v>330150000</v>
      </c>
      <c r="E5">
        <v>862272000</v>
      </c>
      <c r="F5" s="2">
        <f t="shared" si="2"/>
        <v>117356000</v>
      </c>
      <c r="G5">
        <f t="shared" si="3"/>
        <v>2104000</v>
      </c>
      <c r="H5">
        <v>0</v>
      </c>
      <c r="L5" s="2">
        <v>19000</v>
      </c>
      <c r="M5">
        <v>0</v>
      </c>
      <c r="N5">
        <v>0</v>
      </c>
      <c r="O5">
        <v>0</v>
      </c>
      <c r="P5" s="2">
        <v>2104000</v>
      </c>
      <c r="Q5">
        <v>0</v>
      </c>
      <c r="R5" s="2">
        <v>43050000</v>
      </c>
      <c r="S5" s="2">
        <v>287100000</v>
      </c>
      <c r="U5" s="2">
        <v>108500000</v>
      </c>
      <c r="V5" s="2">
        <v>1491000</v>
      </c>
      <c r="W5" s="2">
        <v>7365000</v>
      </c>
      <c r="X5">
        <v>0</v>
      </c>
      <c r="Y5">
        <v>0</v>
      </c>
      <c r="Z5">
        <v>0</v>
      </c>
    </row>
    <row r="6" spans="1:26">
      <c r="A6" s="1">
        <v>35218</v>
      </c>
      <c r="B6">
        <v>155</v>
      </c>
      <c r="C6" s="2">
        <f t="shared" si="0"/>
        <v>7011000</v>
      </c>
      <c r="D6" s="2">
        <f t="shared" si="1"/>
        <v>6740000</v>
      </c>
      <c r="E6">
        <v>1221530000</v>
      </c>
      <c r="F6" s="2">
        <f t="shared" si="2"/>
        <v>544789000</v>
      </c>
      <c r="G6">
        <f t="shared" si="3"/>
        <v>0</v>
      </c>
      <c r="H6" s="2">
        <v>5518000</v>
      </c>
      <c r="L6" s="2">
        <v>7011000</v>
      </c>
      <c r="M6">
        <v>0</v>
      </c>
      <c r="N6">
        <v>0</v>
      </c>
      <c r="O6">
        <v>0</v>
      </c>
      <c r="P6" s="2">
        <v>0</v>
      </c>
      <c r="Q6">
        <v>0</v>
      </c>
      <c r="R6" s="2">
        <v>5596000</v>
      </c>
      <c r="S6" s="2">
        <v>1144000</v>
      </c>
      <c r="U6" s="2">
        <v>519000000</v>
      </c>
      <c r="V6" s="2">
        <v>3479000</v>
      </c>
      <c r="W6" s="2">
        <v>0</v>
      </c>
      <c r="X6" s="2">
        <v>22310000</v>
      </c>
      <c r="Y6">
        <v>0</v>
      </c>
      <c r="Z6" s="2">
        <v>5518000</v>
      </c>
    </row>
    <row r="7" spans="1:26">
      <c r="A7" s="1">
        <v>35230</v>
      </c>
      <c r="B7">
        <v>167</v>
      </c>
      <c r="C7" s="2">
        <f t="shared" si="0"/>
        <v>6648000</v>
      </c>
      <c r="D7" s="2">
        <f t="shared" si="1"/>
        <v>0</v>
      </c>
      <c r="E7">
        <v>153210000</v>
      </c>
      <c r="F7" s="2">
        <f t="shared" si="2"/>
        <v>1128242000</v>
      </c>
      <c r="G7">
        <f t="shared" si="3"/>
        <v>1841000</v>
      </c>
      <c r="H7">
        <v>0</v>
      </c>
      <c r="L7" s="2">
        <v>6648000</v>
      </c>
      <c r="M7">
        <v>0</v>
      </c>
      <c r="N7">
        <v>0</v>
      </c>
      <c r="O7">
        <v>0</v>
      </c>
      <c r="P7" s="2">
        <v>1841000</v>
      </c>
      <c r="Q7">
        <v>0</v>
      </c>
      <c r="R7">
        <v>0</v>
      </c>
      <c r="S7">
        <v>0</v>
      </c>
      <c r="U7" s="2">
        <v>1127000000</v>
      </c>
      <c r="V7" s="2">
        <v>1242000</v>
      </c>
      <c r="W7">
        <v>0</v>
      </c>
      <c r="X7">
        <v>0</v>
      </c>
      <c r="Y7">
        <v>0</v>
      </c>
      <c r="Z7">
        <v>0</v>
      </c>
    </row>
    <row r="8" spans="1:26">
      <c r="A8" s="1">
        <v>35243</v>
      </c>
      <c r="B8">
        <v>180</v>
      </c>
      <c r="C8" s="2">
        <f t="shared" si="0"/>
        <v>152103000</v>
      </c>
      <c r="D8" s="2">
        <f t="shared" si="1"/>
        <v>0</v>
      </c>
      <c r="E8">
        <v>122210000</v>
      </c>
      <c r="F8" s="2">
        <f t="shared" si="2"/>
        <v>1921580000</v>
      </c>
      <c r="G8">
        <f t="shared" si="3"/>
        <v>180204000</v>
      </c>
      <c r="H8" s="2">
        <v>19660000</v>
      </c>
      <c r="L8" s="2">
        <v>139300000</v>
      </c>
      <c r="M8" s="2">
        <v>11470000</v>
      </c>
      <c r="N8" s="2">
        <v>1333000</v>
      </c>
      <c r="O8">
        <v>0</v>
      </c>
      <c r="P8" s="2">
        <v>179000000</v>
      </c>
      <c r="Q8" s="2">
        <v>1204000</v>
      </c>
      <c r="R8">
        <v>0</v>
      </c>
      <c r="S8">
        <v>0</v>
      </c>
      <c r="U8" s="2">
        <v>1854000000</v>
      </c>
      <c r="V8" s="2">
        <v>0</v>
      </c>
      <c r="W8">
        <v>0</v>
      </c>
      <c r="X8" s="2">
        <v>67580000</v>
      </c>
      <c r="Y8">
        <v>0</v>
      </c>
      <c r="Z8" s="2">
        <v>19660000</v>
      </c>
    </row>
    <row r="9" spans="1:26">
      <c r="A9" s="1">
        <v>35255</v>
      </c>
      <c r="B9">
        <v>192</v>
      </c>
      <c r="C9" s="2">
        <f t="shared" si="0"/>
        <v>577200</v>
      </c>
      <c r="D9" s="2">
        <f t="shared" si="1"/>
        <v>0</v>
      </c>
      <c r="E9">
        <v>428900000</v>
      </c>
      <c r="F9" s="2">
        <f t="shared" si="2"/>
        <v>3845900000</v>
      </c>
      <c r="G9">
        <f t="shared" si="3"/>
        <v>758890000</v>
      </c>
      <c r="H9" s="2">
        <v>113000000</v>
      </c>
      <c r="L9" s="2">
        <v>542700</v>
      </c>
      <c r="M9" s="2">
        <v>34500</v>
      </c>
      <c r="N9" s="2">
        <v>0</v>
      </c>
      <c r="O9" s="2">
        <v>0</v>
      </c>
      <c r="P9" s="2">
        <v>683800000</v>
      </c>
      <c r="Q9" s="2">
        <v>75090000</v>
      </c>
      <c r="R9">
        <v>0</v>
      </c>
      <c r="S9">
        <v>0</v>
      </c>
      <c r="U9" s="2">
        <v>3677000000</v>
      </c>
      <c r="V9">
        <v>0</v>
      </c>
      <c r="W9">
        <v>0</v>
      </c>
      <c r="X9" s="2">
        <v>168900000</v>
      </c>
      <c r="Y9" s="2">
        <v>10560000</v>
      </c>
      <c r="Z9" s="2">
        <v>113000000</v>
      </c>
    </row>
    <row r="10" spans="1:26">
      <c r="A10" s="1">
        <v>35271</v>
      </c>
      <c r="B10">
        <v>208</v>
      </c>
      <c r="C10" s="2">
        <f t="shared" si="0"/>
        <v>712100</v>
      </c>
      <c r="D10" s="2">
        <f t="shared" si="1"/>
        <v>0</v>
      </c>
      <c r="E10">
        <v>191067000</v>
      </c>
      <c r="F10" s="2">
        <f t="shared" si="2"/>
        <v>7060218000</v>
      </c>
      <c r="G10">
        <f t="shared" si="3"/>
        <v>288300000</v>
      </c>
      <c r="H10" s="2">
        <v>2547000000</v>
      </c>
      <c r="L10" s="2">
        <v>154500</v>
      </c>
      <c r="M10" s="2">
        <v>287000</v>
      </c>
      <c r="N10" s="2">
        <v>270600</v>
      </c>
      <c r="O10" s="2">
        <v>0</v>
      </c>
      <c r="P10" s="2">
        <v>131100000</v>
      </c>
      <c r="Q10" s="2">
        <v>157200000</v>
      </c>
      <c r="R10">
        <v>0</v>
      </c>
      <c r="S10">
        <v>0</v>
      </c>
      <c r="U10" s="2">
        <v>6775000000</v>
      </c>
      <c r="V10" s="2">
        <v>6818000</v>
      </c>
      <c r="W10">
        <v>0</v>
      </c>
      <c r="X10" s="2">
        <v>278400000</v>
      </c>
      <c r="Y10" s="2">
        <v>0</v>
      </c>
      <c r="Z10" s="2">
        <v>2547000000</v>
      </c>
    </row>
    <row r="11" spans="1:26">
      <c r="A11" s="1">
        <v>35284</v>
      </c>
      <c r="B11">
        <v>221</v>
      </c>
      <c r="C11" s="2">
        <f t="shared" si="0"/>
        <v>1268000</v>
      </c>
      <c r="D11" s="2">
        <f t="shared" si="1"/>
        <v>0</v>
      </c>
      <c r="E11">
        <v>614200000</v>
      </c>
      <c r="F11" s="2">
        <f t="shared" si="2"/>
        <v>17873700000</v>
      </c>
      <c r="G11">
        <f t="shared" si="3"/>
        <v>274370000</v>
      </c>
      <c r="H11" s="2">
        <v>452600000</v>
      </c>
      <c r="L11" s="2">
        <v>1268000</v>
      </c>
      <c r="M11">
        <v>0</v>
      </c>
      <c r="N11">
        <v>0</v>
      </c>
      <c r="O11">
        <v>0</v>
      </c>
      <c r="P11" s="2">
        <v>181300000</v>
      </c>
      <c r="Q11" s="2">
        <v>93070000</v>
      </c>
      <c r="R11">
        <v>0</v>
      </c>
      <c r="S11">
        <v>0</v>
      </c>
      <c r="U11" s="2">
        <v>17630000000</v>
      </c>
      <c r="V11" s="2">
        <v>17000000</v>
      </c>
      <c r="W11">
        <v>0</v>
      </c>
      <c r="X11" s="2">
        <v>226700000</v>
      </c>
      <c r="Y11" s="2">
        <v>71440000</v>
      </c>
      <c r="Z11" s="2">
        <v>452600000</v>
      </c>
    </row>
    <row r="12" spans="1:26">
      <c r="A12" s="1">
        <v>35298</v>
      </c>
      <c r="B12">
        <v>235</v>
      </c>
      <c r="C12" s="2">
        <f t="shared" si="0"/>
        <v>12165600</v>
      </c>
      <c r="D12" s="2">
        <f t="shared" si="1"/>
        <v>0</v>
      </c>
      <c r="E12">
        <v>199790000</v>
      </c>
      <c r="F12" s="2">
        <f t="shared" si="2"/>
        <v>7889700000</v>
      </c>
      <c r="G12">
        <f t="shared" si="3"/>
        <v>529300000</v>
      </c>
      <c r="H12" s="2">
        <v>3886000000</v>
      </c>
      <c r="L12" s="2">
        <v>11990000</v>
      </c>
      <c r="M12" s="2">
        <v>70000</v>
      </c>
      <c r="N12" s="2">
        <v>105600</v>
      </c>
      <c r="O12">
        <v>0</v>
      </c>
      <c r="P12" s="2">
        <v>135900000</v>
      </c>
      <c r="Q12" s="2">
        <v>393400000</v>
      </c>
      <c r="R12">
        <v>0</v>
      </c>
      <c r="S12">
        <v>0</v>
      </c>
      <c r="U12" s="2">
        <v>7792000000</v>
      </c>
      <c r="V12" s="2">
        <v>79560000</v>
      </c>
      <c r="W12">
        <v>0</v>
      </c>
      <c r="X12" s="2">
        <v>18140000</v>
      </c>
      <c r="Y12" s="2">
        <v>3396000000</v>
      </c>
      <c r="Z12" s="2">
        <v>3886000000</v>
      </c>
    </row>
    <row r="13" spans="1:26">
      <c r="A13" s="1">
        <v>35316</v>
      </c>
      <c r="B13">
        <v>253</v>
      </c>
      <c r="C13" s="2">
        <f t="shared" si="0"/>
        <v>1604400</v>
      </c>
      <c r="D13" s="2">
        <f t="shared" si="1"/>
        <v>0</v>
      </c>
      <c r="E13">
        <v>194894000</v>
      </c>
      <c r="F13" s="2">
        <f t="shared" si="2"/>
        <v>333200000</v>
      </c>
      <c r="G13">
        <f t="shared" si="3"/>
        <v>90170000</v>
      </c>
      <c r="H13" s="2">
        <v>709200000</v>
      </c>
      <c r="L13" s="2">
        <v>722400</v>
      </c>
      <c r="M13" s="2">
        <v>882000</v>
      </c>
      <c r="N13">
        <v>0</v>
      </c>
      <c r="O13">
        <v>0</v>
      </c>
      <c r="P13" s="2">
        <v>46150000</v>
      </c>
      <c r="Q13" s="2">
        <v>44020000</v>
      </c>
      <c r="R13">
        <v>0</v>
      </c>
      <c r="S13">
        <v>0</v>
      </c>
      <c r="U13" s="2">
        <v>242300000</v>
      </c>
      <c r="V13" s="2">
        <v>90900000</v>
      </c>
      <c r="W13">
        <v>0</v>
      </c>
      <c r="X13">
        <v>0</v>
      </c>
      <c r="Y13" s="2">
        <v>5754000000</v>
      </c>
      <c r="Z13" s="2">
        <v>709200000</v>
      </c>
    </row>
    <row r="14" spans="1:26">
      <c r="A14" s="1">
        <v>35325</v>
      </c>
      <c r="B14">
        <v>262</v>
      </c>
      <c r="C14" s="2">
        <f t="shared" si="0"/>
        <v>450800</v>
      </c>
      <c r="D14" s="2">
        <f t="shared" si="1"/>
        <v>0</v>
      </c>
      <c r="E14">
        <v>123732000</v>
      </c>
      <c r="F14" s="2">
        <f t="shared" si="2"/>
        <v>189770000</v>
      </c>
      <c r="G14">
        <f t="shared" si="3"/>
        <v>71901000</v>
      </c>
      <c r="H14" s="2">
        <v>1625000000</v>
      </c>
      <c r="L14" s="2">
        <v>352800</v>
      </c>
      <c r="M14" s="2">
        <v>98000</v>
      </c>
      <c r="N14">
        <v>0</v>
      </c>
      <c r="O14">
        <v>0</v>
      </c>
      <c r="P14" s="2">
        <v>7051000</v>
      </c>
      <c r="Q14" s="2">
        <v>64850000</v>
      </c>
      <c r="R14">
        <v>0</v>
      </c>
      <c r="S14">
        <v>0</v>
      </c>
      <c r="U14" s="2">
        <v>94210000</v>
      </c>
      <c r="V14" s="2">
        <v>95560000</v>
      </c>
      <c r="W14">
        <v>0</v>
      </c>
      <c r="X14">
        <v>0</v>
      </c>
      <c r="Y14" s="2">
        <v>5654000000</v>
      </c>
      <c r="Z14" s="2">
        <v>1625000000</v>
      </c>
    </row>
    <row r="15" spans="1:26">
      <c r="A15" s="1">
        <v>35339</v>
      </c>
      <c r="B15">
        <v>276</v>
      </c>
      <c r="C15" s="2">
        <f t="shared" si="0"/>
        <v>7036000</v>
      </c>
      <c r="D15" s="2">
        <f t="shared" si="1"/>
        <v>4163500</v>
      </c>
      <c r="E15">
        <v>62884000</v>
      </c>
      <c r="F15" s="2">
        <f t="shared" si="2"/>
        <v>98760000</v>
      </c>
      <c r="G15">
        <f t="shared" si="3"/>
        <v>23950000</v>
      </c>
      <c r="H15" s="2">
        <v>452900000</v>
      </c>
      <c r="L15" s="2">
        <v>3158000</v>
      </c>
      <c r="M15" s="2">
        <v>2954000</v>
      </c>
      <c r="N15" s="2">
        <v>924000</v>
      </c>
      <c r="O15">
        <v>0</v>
      </c>
      <c r="P15" s="2">
        <v>8330000</v>
      </c>
      <c r="Q15" s="2">
        <v>15620000</v>
      </c>
      <c r="R15" s="2">
        <v>3264000</v>
      </c>
      <c r="S15" s="2">
        <v>899500</v>
      </c>
      <c r="U15" s="2">
        <v>46270000</v>
      </c>
      <c r="V15" s="2">
        <v>52490000</v>
      </c>
      <c r="W15">
        <v>0</v>
      </c>
      <c r="X15">
        <v>0</v>
      </c>
      <c r="Y15" s="2">
        <v>1215000000</v>
      </c>
      <c r="Z15" s="2">
        <v>452900000</v>
      </c>
    </row>
    <row r="16" spans="1:26">
      <c r="A16" s="1">
        <v>35355</v>
      </c>
      <c r="B16">
        <v>292</v>
      </c>
      <c r="C16" s="2">
        <f t="shared" si="0"/>
        <v>5544600</v>
      </c>
      <c r="D16" s="2">
        <f t="shared" si="1"/>
        <v>168360000</v>
      </c>
      <c r="E16">
        <v>288810000</v>
      </c>
      <c r="F16" s="2">
        <f t="shared" si="2"/>
        <v>19520000</v>
      </c>
      <c r="G16">
        <f t="shared" si="3"/>
        <v>39141000</v>
      </c>
      <c r="H16" s="2">
        <v>593600000</v>
      </c>
      <c r="L16" s="2">
        <v>4998000</v>
      </c>
      <c r="M16" s="2">
        <v>546600</v>
      </c>
      <c r="N16">
        <v>0</v>
      </c>
      <c r="O16">
        <v>0</v>
      </c>
      <c r="P16" s="2">
        <v>7051000</v>
      </c>
      <c r="Q16" s="2">
        <v>32090000</v>
      </c>
      <c r="R16" s="2">
        <v>67960000</v>
      </c>
      <c r="S16" s="2">
        <v>100400000</v>
      </c>
      <c r="U16" s="2">
        <v>0</v>
      </c>
      <c r="V16" s="2">
        <v>19520000</v>
      </c>
      <c r="W16">
        <v>0</v>
      </c>
      <c r="X16">
        <v>0</v>
      </c>
      <c r="Y16" s="2">
        <v>1821000</v>
      </c>
      <c r="Z16" s="2">
        <v>593600000</v>
      </c>
    </row>
    <row r="17" spans="1:11">
      <c r="A17" s="1">
        <v>35368</v>
      </c>
      <c r="B17">
        <v>305</v>
      </c>
      <c r="C17" s="1"/>
    </row>
    <row r="18" spans="1:11">
      <c r="A18" s="1">
        <v>35381</v>
      </c>
      <c r="B18">
        <v>318</v>
      </c>
      <c r="C18" s="1"/>
    </row>
    <row r="25" spans="1:11">
      <c r="F25" s="1"/>
      <c r="K25" s="2"/>
    </row>
    <row r="26" spans="1:11">
      <c r="F26" s="1"/>
      <c r="K26" s="2"/>
    </row>
    <row r="27" spans="1:11">
      <c r="F27" s="1"/>
      <c r="K27" s="2"/>
    </row>
    <row r="28" spans="1:11">
      <c r="F28" s="1"/>
      <c r="K28" s="2"/>
    </row>
    <row r="29" spans="1:11">
      <c r="F29" s="1"/>
      <c r="K29" s="2"/>
    </row>
    <row r="31" spans="1:11">
      <c r="F31" s="1"/>
      <c r="K31" s="2"/>
    </row>
    <row r="32" spans="1:11">
      <c r="F32" s="1"/>
      <c r="K32" s="2"/>
    </row>
    <row r="33" spans="6:11">
      <c r="F33" s="1"/>
      <c r="K33" s="2"/>
    </row>
    <row r="34" spans="6:11">
      <c r="F34" s="1"/>
      <c r="K34" s="2"/>
    </row>
    <row r="35" spans="6:11">
      <c r="F35" s="1"/>
      <c r="K35" s="2"/>
    </row>
    <row r="37" spans="6:11">
      <c r="F37" s="1"/>
      <c r="K37" s="2"/>
    </row>
    <row r="38" spans="6:11">
      <c r="F38" s="1"/>
      <c r="K38" s="2"/>
    </row>
    <row r="39" spans="6:11">
      <c r="F39" s="1"/>
      <c r="K39" s="2"/>
    </row>
    <row r="40" spans="6:11">
      <c r="F40" s="1"/>
      <c r="K40" s="2"/>
    </row>
    <row r="41" spans="6:11">
      <c r="F41" s="1"/>
      <c r="K41" s="2"/>
    </row>
    <row r="43" spans="6:11">
      <c r="F43" s="1"/>
    </row>
    <row r="44" spans="6:11">
      <c r="F44" s="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5"/>
  <sheetViews>
    <sheetView topLeftCell="C1" zoomScaleNormal="100" workbookViewId="0">
      <selection activeCell="L32" sqref="K32:L33"/>
    </sheetView>
  </sheetViews>
  <sheetFormatPr defaultColWidth="11.42578125" defaultRowHeight="12"/>
  <cols>
    <col min="1" max="1" width="26" customWidth="1"/>
    <col min="2" max="2" width="8.85546875" bestFit="1" customWidth="1"/>
    <col min="7" max="7" width="26" customWidth="1"/>
    <col min="13" max="13" width="26" customWidth="1"/>
    <col min="19" max="19" width="26" customWidth="1"/>
  </cols>
  <sheetData>
    <row r="1" spans="1:21">
      <c r="A1" t="s">
        <v>72</v>
      </c>
      <c r="C1">
        <v>2000</v>
      </c>
      <c r="E1" t="s">
        <v>69</v>
      </c>
      <c r="F1" t="s">
        <v>70</v>
      </c>
      <c r="G1" t="s">
        <v>72</v>
      </c>
      <c r="L1" t="s">
        <v>71</v>
      </c>
      <c r="M1" t="s">
        <v>72</v>
      </c>
      <c r="S1" t="s">
        <v>72</v>
      </c>
    </row>
    <row r="3" spans="1:21">
      <c r="A3" t="s">
        <v>73</v>
      </c>
      <c r="B3" s="1">
        <v>35152</v>
      </c>
      <c r="C3" s="1">
        <v>35171</v>
      </c>
      <c r="D3" s="1">
        <v>35185</v>
      </c>
      <c r="E3" s="1">
        <v>35200</v>
      </c>
      <c r="F3" s="1">
        <v>35218</v>
      </c>
      <c r="G3" t="s">
        <v>73</v>
      </c>
      <c r="H3" s="1">
        <v>35230</v>
      </c>
      <c r="I3" s="1">
        <v>35243</v>
      </c>
      <c r="J3" s="1">
        <v>35255</v>
      </c>
      <c r="K3" s="1">
        <v>35271</v>
      </c>
      <c r="L3" s="1">
        <v>35284</v>
      </c>
      <c r="M3" t="s">
        <v>73</v>
      </c>
      <c r="N3" s="1">
        <v>35298</v>
      </c>
      <c r="O3" s="1">
        <v>35316</v>
      </c>
      <c r="P3" s="1">
        <v>35325</v>
      </c>
      <c r="Q3" s="1">
        <v>35339</v>
      </c>
      <c r="R3" s="1">
        <v>35355</v>
      </c>
      <c r="S3" t="s">
        <v>73</v>
      </c>
      <c r="T3" s="1">
        <v>35368</v>
      </c>
      <c r="U3" s="1">
        <v>35381</v>
      </c>
    </row>
    <row r="4" spans="1:21">
      <c r="B4">
        <v>89</v>
      </c>
      <c r="C4">
        <v>108</v>
      </c>
      <c r="D4">
        <v>122</v>
      </c>
      <c r="E4">
        <v>137</v>
      </c>
      <c r="F4">
        <v>155</v>
      </c>
      <c r="H4">
        <v>167</v>
      </c>
      <c r="I4">
        <v>180</v>
      </c>
      <c r="J4">
        <v>192</v>
      </c>
      <c r="K4">
        <v>208</v>
      </c>
      <c r="L4">
        <v>221</v>
      </c>
      <c r="N4">
        <v>235</v>
      </c>
      <c r="O4">
        <v>253</v>
      </c>
      <c r="P4">
        <v>262</v>
      </c>
      <c r="Q4">
        <v>276</v>
      </c>
      <c r="R4">
        <v>292</v>
      </c>
      <c r="T4">
        <v>305</v>
      </c>
      <c r="U4">
        <v>318</v>
      </c>
    </row>
    <row r="5" spans="1:21">
      <c r="A5" t="s">
        <v>74</v>
      </c>
      <c r="G5" t="s">
        <v>74</v>
      </c>
      <c r="M5" t="s">
        <v>74</v>
      </c>
      <c r="S5" t="s">
        <v>74</v>
      </c>
    </row>
    <row r="6" spans="1:21">
      <c r="A6" t="s">
        <v>75</v>
      </c>
      <c r="B6" s="2">
        <v>14700000</v>
      </c>
      <c r="C6" s="2">
        <v>59060000</v>
      </c>
      <c r="D6" s="2">
        <v>8699000</v>
      </c>
      <c r="E6" s="2">
        <v>108500000</v>
      </c>
      <c r="F6" s="2">
        <v>519000000</v>
      </c>
      <c r="G6" t="s">
        <v>75</v>
      </c>
      <c r="H6" s="2">
        <v>1127000000</v>
      </c>
      <c r="I6" s="2">
        <v>1854000000</v>
      </c>
      <c r="J6" s="2">
        <v>3677000000</v>
      </c>
      <c r="K6" s="2">
        <v>6775000000</v>
      </c>
      <c r="L6" s="2">
        <v>17630000000</v>
      </c>
      <c r="M6" t="s">
        <v>75</v>
      </c>
      <c r="N6" s="2">
        <v>7792000000</v>
      </c>
      <c r="O6" s="2">
        <v>242300000</v>
      </c>
      <c r="P6" s="2">
        <v>94210000</v>
      </c>
      <c r="Q6" s="2">
        <v>46270000</v>
      </c>
      <c r="R6" s="2">
        <v>0</v>
      </c>
      <c r="S6" t="s">
        <v>75</v>
      </c>
    </row>
    <row r="7" spans="1:21">
      <c r="A7" t="s">
        <v>76</v>
      </c>
      <c r="B7" s="2">
        <v>130000</v>
      </c>
      <c r="C7" s="2">
        <v>2015000</v>
      </c>
      <c r="D7" s="2">
        <v>2990000</v>
      </c>
      <c r="E7" s="2">
        <v>1491000</v>
      </c>
      <c r="F7" s="2">
        <v>3479000</v>
      </c>
      <c r="G7" t="s">
        <v>76</v>
      </c>
      <c r="H7" s="2">
        <v>1242000</v>
      </c>
      <c r="I7" s="2">
        <v>0</v>
      </c>
      <c r="J7">
        <v>0</v>
      </c>
      <c r="K7" s="2">
        <v>6818000</v>
      </c>
      <c r="L7" s="2">
        <v>17000000</v>
      </c>
      <c r="M7" t="s">
        <v>76</v>
      </c>
      <c r="N7" s="2">
        <v>79560000</v>
      </c>
      <c r="O7" s="2">
        <v>90900000</v>
      </c>
      <c r="P7" s="2">
        <v>95560000</v>
      </c>
      <c r="Q7" s="2">
        <v>52490000</v>
      </c>
      <c r="R7" s="2">
        <v>19520000</v>
      </c>
      <c r="S7" t="s">
        <v>76</v>
      </c>
    </row>
    <row r="8" spans="1:21">
      <c r="A8" t="s">
        <v>77</v>
      </c>
      <c r="B8">
        <v>0</v>
      </c>
      <c r="C8">
        <v>0</v>
      </c>
      <c r="D8">
        <v>0</v>
      </c>
      <c r="E8" s="2">
        <v>7365000</v>
      </c>
      <c r="F8" s="2">
        <v>0</v>
      </c>
      <c r="G8" t="s">
        <v>77</v>
      </c>
      <c r="H8">
        <v>0</v>
      </c>
      <c r="I8">
        <v>0</v>
      </c>
      <c r="J8">
        <v>0</v>
      </c>
      <c r="K8">
        <v>0</v>
      </c>
      <c r="L8">
        <v>0</v>
      </c>
      <c r="M8" t="s">
        <v>77</v>
      </c>
      <c r="N8">
        <v>0</v>
      </c>
      <c r="O8">
        <v>0</v>
      </c>
      <c r="P8">
        <v>0</v>
      </c>
      <c r="Q8">
        <v>0</v>
      </c>
      <c r="R8">
        <v>0</v>
      </c>
      <c r="S8" t="s">
        <v>77</v>
      </c>
    </row>
    <row r="9" spans="1:21">
      <c r="A9" t="s">
        <v>78</v>
      </c>
      <c r="B9">
        <v>0</v>
      </c>
      <c r="C9">
        <v>0</v>
      </c>
      <c r="D9">
        <v>0</v>
      </c>
      <c r="E9">
        <v>0</v>
      </c>
      <c r="F9" s="2">
        <v>22310000</v>
      </c>
      <c r="G9" t="s">
        <v>78</v>
      </c>
      <c r="H9">
        <v>0</v>
      </c>
      <c r="I9" s="2">
        <v>67580000</v>
      </c>
      <c r="J9" s="2">
        <v>168900000</v>
      </c>
      <c r="K9" s="2">
        <v>278400000</v>
      </c>
      <c r="L9" s="2">
        <v>226700000</v>
      </c>
      <c r="M9" t="s">
        <v>78</v>
      </c>
      <c r="N9" s="2">
        <v>18140000</v>
      </c>
      <c r="O9">
        <v>0</v>
      </c>
      <c r="P9">
        <v>0</v>
      </c>
      <c r="Q9">
        <v>0</v>
      </c>
      <c r="R9">
        <v>0</v>
      </c>
      <c r="S9" t="s">
        <v>78</v>
      </c>
    </row>
    <row r="10" spans="1:21">
      <c r="A10" t="s">
        <v>79</v>
      </c>
      <c r="B10">
        <v>0</v>
      </c>
      <c r="C10">
        <v>0</v>
      </c>
      <c r="D10">
        <v>0</v>
      </c>
      <c r="E10">
        <v>0</v>
      </c>
      <c r="F10" s="2">
        <v>5518000</v>
      </c>
      <c r="G10" t="s">
        <v>79</v>
      </c>
      <c r="H10">
        <v>0</v>
      </c>
      <c r="I10" s="2">
        <v>19660000</v>
      </c>
      <c r="J10" s="2">
        <v>113000000</v>
      </c>
      <c r="K10" s="2">
        <v>2547000000</v>
      </c>
      <c r="L10" s="2">
        <v>452600000</v>
      </c>
      <c r="M10" t="s">
        <v>79</v>
      </c>
      <c r="N10" s="2">
        <v>3886000000</v>
      </c>
      <c r="O10" s="2">
        <v>709200000</v>
      </c>
      <c r="P10" s="2">
        <v>1625000000</v>
      </c>
      <c r="Q10" s="2">
        <v>452900000</v>
      </c>
      <c r="R10" s="2">
        <v>593600000</v>
      </c>
      <c r="S10" t="s">
        <v>79</v>
      </c>
    </row>
    <row r="11" spans="1:21">
      <c r="A11" t="s">
        <v>80</v>
      </c>
      <c r="B11">
        <v>0</v>
      </c>
      <c r="C11">
        <v>0</v>
      </c>
      <c r="D11">
        <v>0</v>
      </c>
      <c r="E11">
        <v>0</v>
      </c>
      <c r="F11" s="2">
        <v>0</v>
      </c>
      <c r="G11" t="s">
        <v>80</v>
      </c>
      <c r="H11">
        <v>0</v>
      </c>
      <c r="I11" s="2">
        <v>0</v>
      </c>
      <c r="J11" s="2">
        <v>0</v>
      </c>
      <c r="K11" s="2">
        <v>0</v>
      </c>
      <c r="L11" s="2">
        <v>0</v>
      </c>
      <c r="M11" t="s">
        <v>80</v>
      </c>
      <c r="N11" s="2">
        <v>0</v>
      </c>
      <c r="O11" s="2">
        <v>0</v>
      </c>
      <c r="P11" s="2">
        <v>0</v>
      </c>
      <c r="Q11" s="2">
        <v>720000</v>
      </c>
      <c r="R11" s="2">
        <v>2440000</v>
      </c>
      <c r="S11" t="s">
        <v>80</v>
      </c>
    </row>
    <row r="12" spans="1:21">
      <c r="A12" t="s">
        <v>81</v>
      </c>
      <c r="B12" s="2">
        <v>13060000</v>
      </c>
      <c r="C12" s="2">
        <v>18770000</v>
      </c>
      <c r="D12" s="2">
        <v>15504000</v>
      </c>
      <c r="E12" s="2">
        <v>33620000</v>
      </c>
      <c r="F12" s="2">
        <v>1528000</v>
      </c>
      <c r="G12" t="s">
        <v>81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81</v>
      </c>
      <c r="N12">
        <v>0</v>
      </c>
      <c r="O12">
        <v>0</v>
      </c>
      <c r="P12">
        <v>0</v>
      </c>
      <c r="Q12">
        <v>0</v>
      </c>
      <c r="R12" s="2">
        <v>3672000</v>
      </c>
      <c r="S12" t="s">
        <v>81</v>
      </c>
    </row>
    <row r="13" spans="1:21">
      <c r="A13" t="s">
        <v>82</v>
      </c>
      <c r="B13" s="2">
        <v>64190000</v>
      </c>
      <c r="C13" s="2">
        <v>141400000</v>
      </c>
      <c r="D13" s="2">
        <v>75070000</v>
      </c>
      <c r="E13" s="2">
        <v>43050000</v>
      </c>
      <c r="F13" s="2">
        <v>5596000</v>
      </c>
      <c r="G13" t="s">
        <v>82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82</v>
      </c>
      <c r="N13">
        <v>0</v>
      </c>
      <c r="O13">
        <v>0</v>
      </c>
      <c r="P13">
        <v>0</v>
      </c>
      <c r="Q13" s="2">
        <v>3264000</v>
      </c>
      <c r="R13" s="2">
        <v>67960000</v>
      </c>
      <c r="S13" t="s">
        <v>82</v>
      </c>
    </row>
    <row r="14" spans="1:21">
      <c r="A14" t="s">
        <v>83</v>
      </c>
      <c r="B14" s="2">
        <v>125900000</v>
      </c>
      <c r="C14" s="2">
        <v>446200000</v>
      </c>
      <c r="D14" s="2">
        <v>932000000</v>
      </c>
      <c r="E14" s="2">
        <v>287100000</v>
      </c>
      <c r="F14" s="2">
        <v>1144000</v>
      </c>
      <c r="G14" t="s">
        <v>83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83</v>
      </c>
      <c r="N14">
        <v>0</v>
      </c>
      <c r="O14">
        <v>0</v>
      </c>
      <c r="P14">
        <v>0</v>
      </c>
      <c r="Q14" s="2">
        <v>899500</v>
      </c>
      <c r="R14" s="2">
        <v>100400000</v>
      </c>
      <c r="S14" t="s">
        <v>83</v>
      </c>
    </row>
    <row r="15" spans="1:21">
      <c r="A15" t="s">
        <v>84</v>
      </c>
      <c r="B15" s="2">
        <v>0</v>
      </c>
      <c r="C15">
        <v>0</v>
      </c>
      <c r="D15">
        <v>0</v>
      </c>
      <c r="E15">
        <v>0</v>
      </c>
      <c r="F15" s="2">
        <v>260000</v>
      </c>
      <c r="G15" t="s">
        <v>84</v>
      </c>
      <c r="H15" s="2">
        <v>1917000</v>
      </c>
      <c r="I15" s="2">
        <v>11390000</v>
      </c>
      <c r="J15" s="2">
        <v>7250000</v>
      </c>
      <c r="K15" s="2">
        <v>743600</v>
      </c>
      <c r="L15" s="2">
        <v>414400</v>
      </c>
      <c r="M15" t="s">
        <v>84</v>
      </c>
      <c r="N15" s="2">
        <v>1761000</v>
      </c>
      <c r="O15" s="2">
        <v>1191000</v>
      </c>
      <c r="P15" s="2">
        <v>2184000</v>
      </c>
      <c r="Q15" s="2">
        <v>780000</v>
      </c>
      <c r="R15" s="2">
        <v>104000</v>
      </c>
      <c r="S15" t="s">
        <v>84</v>
      </c>
    </row>
    <row r="16" spans="1:21">
      <c r="A16" t="s">
        <v>85</v>
      </c>
      <c r="B16" s="2">
        <f>SUM(B6:B15)</f>
        <v>217980000</v>
      </c>
      <c r="C16" s="2">
        <f>SUM(C6:C15)</f>
        <v>667445000</v>
      </c>
      <c r="D16" s="2">
        <f>SUM(D6:D15)</f>
        <v>1034263000</v>
      </c>
      <c r="E16" s="2">
        <f>SUM(E6:E15)</f>
        <v>481126000</v>
      </c>
      <c r="F16" s="2">
        <f>SUM(F6:F15)</f>
        <v>558835000</v>
      </c>
      <c r="G16" t="s">
        <v>85</v>
      </c>
      <c r="H16" s="2">
        <f>SUM(H6:H15)</f>
        <v>1130159000</v>
      </c>
      <c r="I16" s="2">
        <f>SUM(I6:I15)</f>
        <v>1952630000</v>
      </c>
      <c r="J16" s="2">
        <f>SUM(J6:J15)</f>
        <v>3966150000</v>
      </c>
      <c r="K16" s="2">
        <f>SUM(K6:K15)</f>
        <v>9607961600</v>
      </c>
      <c r="L16" s="2">
        <f>SUM(L6:L15)</f>
        <v>18326714400</v>
      </c>
      <c r="M16" t="s">
        <v>85</v>
      </c>
      <c r="N16" s="2">
        <f>SUM(N6:N15)</f>
        <v>11777461000</v>
      </c>
      <c r="O16" s="2">
        <f>SUM(O6:O15)</f>
        <v>1043591000</v>
      </c>
      <c r="P16" s="2">
        <f>SUM(P6:P15)</f>
        <v>1816954000</v>
      </c>
      <c r="Q16" s="2">
        <f>SUM(Q6:Q15)</f>
        <v>557323500</v>
      </c>
      <c r="R16" s="2">
        <f>SUM(R6:R15)</f>
        <v>787696000</v>
      </c>
      <c r="S16" t="s">
        <v>85</v>
      </c>
    </row>
    <row r="18" spans="1:19">
      <c r="A18" t="s">
        <v>86</v>
      </c>
      <c r="G18" t="s">
        <v>86</v>
      </c>
      <c r="M18" t="s">
        <v>86</v>
      </c>
      <c r="S18" t="s">
        <v>86</v>
      </c>
    </row>
    <row r="19" spans="1:19">
      <c r="A19" t="s">
        <v>87</v>
      </c>
      <c r="B19" s="2">
        <v>0</v>
      </c>
      <c r="C19" s="2">
        <v>0</v>
      </c>
      <c r="D19" s="2">
        <v>0</v>
      </c>
      <c r="E19" s="2">
        <v>2249000</v>
      </c>
      <c r="F19" s="2">
        <v>0</v>
      </c>
      <c r="G19" t="s">
        <v>87</v>
      </c>
      <c r="H19" s="2">
        <v>4588000</v>
      </c>
      <c r="I19" s="2">
        <v>517000</v>
      </c>
      <c r="J19" s="2">
        <v>4183000</v>
      </c>
      <c r="K19" s="2">
        <v>1254000</v>
      </c>
      <c r="L19" s="2">
        <v>376000</v>
      </c>
      <c r="M19" t="s">
        <v>87</v>
      </c>
      <c r="N19" s="2">
        <v>1504000</v>
      </c>
      <c r="O19" s="2">
        <v>869500</v>
      </c>
      <c r="P19" s="2">
        <v>0</v>
      </c>
      <c r="Q19" s="2">
        <v>587500</v>
      </c>
      <c r="R19" s="2">
        <v>658000</v>
      </c>
      <c r="S19" t="s">
        <v>87</v>
      </c>
    </row>
    <row r="20" spans="1:19">
      <c r="A20" t="s">
        <v>88</v>
      </c>
      <c r="B20" s="2">
        <v>16550000</v>
      </c>
      <c r="C20" s="2">
        <v>1520000</v>
      </c>
      <c r="D20" s="2">
        <v>132600</v>
      </c>
      <c r="E20" s="2">
        <v>19000</v>
      </c>
      <c r="F20" s="2">
        <v>7011000</v>
      </c>
      <c r="G20" t="s">
        <v>88</v>
      </c>
      <c r="H20" s="2">
        <v>6648000</v>
      </c>
      <c r="I20" s="2">
        <v>139300000</v>
      </c>
      <c r="J20" s="2">
        <v>542700</v>
      </c>
      <c r="K20" s="2">
        <v>154500</v>
      </c>
      <c r="L20" s="2">
        <v>1268000</v>
      </c>
      <c r="M20" t="s">
        <v>88</v>
      </c>
      <c r="N20" s="2">
        <v>11990000</v>
      </c>
      <c r="O20" s="2">
        <v>722400</v>
      </c>
      <c r="P20" s="2">
        <v>352800</v>
      </c>
      <c r="Q20" s="2">
        <v>3158000</v>
      </c>
      <c r="R20" s="2">
        <v>4998000</v>
      </c>
      <c r="S20" t="s">
        <v>88</v>
      </c>
    </row>
    <row r="21" spans="1:19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89</v>
      </c>
      <c r="H21">
        <v>0</v>
      </c>
      <c r="I21" s="2">
        <v>11470000</v>
      </c>
      <c r="J21" s="2">
        <v>34500</v>
      </c>
      <c r="K21" s="2">
        <v>287000</v>
      </c>
      <c r="L21">
        <v>0</v>
      </c>
      <c r="M21" t="s">
        <v>89</v>
      </c>
      <c r="N21" s="2">
        <v>70000</v>
      </c>
      <c r="O21" s="2">
        <v>882000</v>
      </c>
      <c r="P21" s="2">
        <v>98000</v>
      </c>
      <c r="Q21" s="2">
        <v>2954000</v>
      </c>
      <c r="R21" s="2">
        <v>546600</v>
      </c>
      <c r="S21" t="s">
        <v>89</v>
      </c>
    </row>
    <row r="22" spans="1:19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90</v>
      </c>
      <c r="H22">
        <v>0</v>
      </c>
      <c r="I22" s="2">
        <v>1333000</v>
      </c>
      <c r="J22" s="2">
        <v>0</v>
      </c>
      <c r="K22" s="2">
        <v>270600</v>
      </c>
      <c r="L22">
        <v>0</v>
      </c>
      <c r="M22" t="s">
        <v>90</v>
      </c>
      <c r="N22" s="2">
        <v>105600</v>
      </c>
      <c r="O22">
        <v>0</v>
      </c>
      <c r="P22">
        <v>0</v>
      </c>
      <c r="Q22" s="2">
        <v>924000</v>
      </c>
      <c r="R22">
        <v>0</v>
      </c>
      <c r="S22" t="s">
        <v>90</v>
      </c>
    </row>
    <row r="23" spans="1:19">
      <c r="A23" t="s">
        <v>91</v>
      </c>
      <c r="B23" s="2">
        <v>3216000</v>
      </c>
      <c r="C23">
        <v>0</v>
      </c>
      <c r="D23">
        <v>0</v>
      </c>
      <c r="E23">
        <v>0</v>
      </c>
      <c r="F23">
        <v>0</v>
      </c>
      <c r="G23" t="s">
        <v>91</v>
      </c>
      <c r="H23">
        <v>0</v>
      </c>
      <c r="I23">
        <v>0</v>
      </c>
      <c r="J23" s="2">
        <v>0</v>
      </c>
      <c r="K23" s="2">
        <v>0</v>
      </c>
      <c r="L23">
        <v>0</v>
      </c>
      <c r="M23" t="s">
        <v>91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91</v>
      </c>
    </row>
    <row r="24" spans="1:19">
      <c r="A24" t="s">
        <v>92</v>
      </c>
      <c r="B24">
        <v>0</v>
      </c>
      <c r="C24">
        <v>0</v>
      </c>
      <c r="D24">
        <v>0</v>
      </c>
      <c r="E24" s="2">
        <v>2104000</v>
      </c>
      <c r="F24" s="2">
        <v>0</v>
      </c>
      <c r="G24" t="s">
        <v>92</v>
      </c>
      <c r="H24" s="2">
        <v>1841000</v>
      </c>
      <c r="I24" s="2">
        <v>179000000</v>
      </c>
      <c r="J24" s="2">
        <v>683800000</v>
      </c>
      <c r="K24" s="2">
        <v>131100000</v>
      </c>
      <c r="L24" s="2">
        <v>181300000</v>
      </c>
      <c r="M24" t="s">
        <v>92</v>
      </c>
      <c r="N24" s="2">
        <v>135900000</v>
      </c>
      <c r="O24" s="2">
        <v>46150000</v>
      </c>
      <c r="P24" s="2">
        <v>7051000</v>
      </c>
      <c r="Q24" s="2">
        <v>8330000</v>
      </c>
      <c r="R24" s="2">
        <v>7051000</v>
      </c>
      <c r="S24" t="s">
        <v>92</v>
      </c>
    </row>
    <row r="25" spans="1:19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93</v>
      </c>
      <c r="H25">
        <v>0</v>
      </c>
      <c r="I25" s="2">
        <v>1204000</v>
      </c>
      <c r="J25" s="2">
        <v>75090000</v>
      </c>
      <c r="K25" s="2">
        <v>157200000</v>
      </c>
      <c r="L25" s="2">
        <v>93070000</v>
      </c>
      <c r="M25" t="s">
        <v>93</v>
      </c>
      <c r="N25" s="2">
        <v>393400000</v>
      </c>
      <c r="O25" s="2">
        <v>44020000</v>
      </c>
      <c r="P25" s="2">
        <v>64850000</v>
      </c>
      <c r="Q25" s="2">
        <v>15620000</v>
      </c>
      <c r="R25" s="2">
        <v>32090000</v>
      </c>
      <c r="S25" t="s">
        <v>93</v>
      </c>
    </row>
    <row r="26" spans="1:19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94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94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94</v>
      </c>
    </row>
    <row r="27" spans="1:19">
      <c r="A27" t="s">
        <v>95</v>
      </c>
      <c r="B27">
        <v>0</v>
      </c>
      <c r="C27">
        <v>0</v>
      </c>
      <c r="D27" s="2">
        <v>100800</v>
      </c>
      <c r="E27" s="2">
        <v>28000</v>
      </c>
      <c r="F27" s="2">
        <v>5600</v>
      </c>
      <c r="G27" t="s">
        <v>95</v>
      </c>
      <c r="H27" s="2">
        <v>330400</v>
      </c>
      <c r="I27" s="2">
        <v>28000</v>
      </c>
      <c r="J27" s="2">
        <v>83200</v>
      </c>
      <c r="K27" s="2">
        <v>156800</v>
      </c>
      <c r="L27" s="2">
        <v>44800</v>
      </c>
      <c r="M27" t="s">
        <v>95</v>
      </c>
      <c r="N27" s="2">
        <v>57600</v>
      </c>
      <c r="O27" s="2">
        <v>89600</v>
      </c>
      <c r="P27" s="2">
        <v>268000</v>
      </c>
      <c r="Q27" s="2">
        <v>422400</v>
      </c>
      <c r="R27" s="2">
        <v>1299000</v>
      </c>
      <c r="S27" t="s">
        <v>95</v>
      </c>
    </row>
    <row r="28" spans="1:19">
      <c r="A28" t="s">
        <v>96</v>
      </c>
      <c r="B28" s="2">
        <v>0</v>
      </c>
      <c r="C28" s="2">
        <v>53840000</v>
      </c>
      <c r="D28" s="2">
        <v>144100</v>
      </c>
      <c r="E28">
        <v>0</v>
      </c>
      <c r="F28">
        <v>0</v>
      </c>
      <c r="G28" t="s">
        <v>96</v>
      </c>
      <c r="H28">
        <v>0</v>
      </c>
      <c r="I28">
        <v>0</v>
      </c>
      <c r="J28" s="2">
        <v>10560000</v>
      </c>
      <c r="K28" s="2">
        <v>0</v>
      </c>
      <c r="L28" s="2">
        <v>71440000</v>
      </c>
      <c r="M28" t="s">
        <v>96</v>
      </c>
      <c r="N28" s="2">
        <v>3396000000</v>
      </c>
      <c r="O28" s="2">
        <v>5754000000</v>
      </c>
      <c r="P28" s="2">
        <v>5654000000</v>
      </c>
      <c r="Q28" s="2">
        <v>1215000000</v>
      </c>
      <c r="R28" s="2">
        <v>1821000</v>
      </c>
      <c r="S28" t="s">
        <v>96</v>
      </c>
    </row>
    <row r="29" spans="1:19">
      <c r="A29" t="s">
        <v>97</v>
      </c>
      <c r="B29" s="2">
        <v>0</v>
      </c>
      <c r="C29" s="2">
        <v>0</v>
      </c>
      <c r="D29" s="2">
        <v>0</v>
      </c>
      <c r="E29">
        <v>0</v>
      </c>
      <c r="F29">
        <v>0</v>
      </c>
      <c r="G29" t="s">
        <v>97</v>
      </c>
      <c r="H29">
        <v>0</v>
      </c>
      <c r="I29">
        <v>0</v>
      </c>
      <c r="J29" s="2">
        <v>0</v>
      </c>
      <c r="K29" s="2">
        <v>0</v>
      </c>
      <c r="L29" s="2">
        <v>0</v>
      </c>
      <c r="M29" t="s">
        <v>97</v>
      </c>
      <c r="N29" s="2">
        <v>0</v>
      </c>
      <c r="O29" s="2">
        <v>0</v>
      </c>
      <c r="P29" s="2">
        <v>264000</v>
      </c>
      <c r="Q29" s="2">
        <v>178200</v>
      </c>
      <c r="R29" s="2">
        <v>293700</v>
      </c>
      <c r="S29" t="s">
        <v>97</v>
      </c>
    </row>
    <row r="30" spans="1:19">
      <c r="A30" t="s">
        <v>98</v>
      </c>
      <c r="B30" s="2">
        <f>SUM(B19:B28)</f>
        <v>19766000</v>
      </c>
      <c r="C30" s="2">
        <f>SUM(C19:C28)</f>
        <v>55360000</v>
      </c>
      <c r="D30" s="2">
        <f>SUM(D19:D28)</f>
        <v>377500</v>
      </c>
      <c r="E30" s="2">
        <f>SUM(E19:E28)</f>
        <v>4400000</v>
      </c>
      <c r="F30" s="2">
        <f>SUM(F19:F28)</f>
        <v>7016600</v>
      </c>
      <c r="G30" t="s">
        <v>98</v>
      </c>
      <c r="H30" s="2">
        <f>SUM(H19:H28)</f>
        <v>13407400</v>
      </c>
      <c r="I30" s="2">
        <f>SUM(I19:I28)</f>
        <v>332852000</v>
      </c>
      <c r="J30" s="2">
        <f>SUM(J19:J28)</f>
        <v>774293400</v>
      </c>
      <c r="K30" s="2">
        <f>SUM(K19:K28)</f>
        <v>290422900</v>
      </c>
      <c r="L30" s="2">
        <f>SUM(L19:L28)</f>
        <v>347498800</v>
      </c>
      <c r="M30" t="s">
        <v>98</v>
      </c>
      <c r="N30" s="2">
        <f>SUM(N19:N28)</f>
        <v>3939027200</v>
      </c>
      <c r="O30" s="2">
        <f>SUM(O19:O28)</f>
        <v>5846733500</v>
      </c>
      <c r="P30" s="2">
        <f>SUM(P19:P28)</f>
        <v>5726619800</v>
      </c>
      <c r="Q30" s="2">
        <f>SUM(Q19:Q29)</f>
        <v>1247174100</v>
      </c>
      <c r="R30" s="2">
        <f>SUM(R19:R29)</f>
        <v>48757300</v>
      </c>
      <c r="S30" t="s">
        <v>98</v>
      </c>
    </row>
    <row r="32" spans="1:19">
      <c r="A32" t="s">
        <v>99</v>
      </c>
      <c r="G32" t="s">
        <v>99</v>
      </c>
      <c r="M32" t="s">
        <v>99</v>
      </c>
      <c r="S32" t="s">
        <v>99</v>
      </c>
    </row>
    <row r="33" spans="1:21">
      <c r="A33" t="s">
        <v>100</v>
      </c>
      <c r="B33" s="2">
        <v>1736000</v>
      </c>
      <c r="C33" s="2">
        <v>759500</v>
      </c>
      <c r="D33" s="2">
        <v>1736000</v>
      </c>
      <c r="E33" s="2">
        <v>726200</v>
      </c>
      <c r="F33" s="2">
        <v>0</v>
      </c>
      <c r="G33" t="s">
        <v>100</v>
      </c>
      <c r="H33">
        <v>0</v>
      </c>
      <c r="I33" s="2">
        <v>0</v>
      </c>
      <c r="J33" s="2">
        <v>872000</v>
      </c>
      <c r="K33" s="2">
        <v>893800</v>
      </c>
      <c r="L33" s="2">
        <v>0</v>
      </c>
      <c r="M33" t="s">
        <v>100</v>
      </c>
      <c r="N33" s="2">
        <v>136200</v>
      </c>
      <c r="O33" s="2">
        <v>545000</v>
      </c>
      <c r="P33" s="2">
        <v>0</v>
      </c>
      <c r="Q33" s="2">
        <v>0</v>
      </c>
      <c r="R33" s="2">
        <v>500000</v>
      </c>
      <c r="S33" t="s">
        <v>100</v>
      </c>
    </row>
    <row r="34" spans="1:21">
      <c r="A34" t="s">
        <v>101</v>
      </c>
      <c r="B34" s="2">
        <v>3393000</v>
      </c>
      <c r="C34" s="2">
        <v>23200000</v>
      </c>
      <c r="D34" s="2">
        <v>5499000</v>
      </c>
      <c r="E34" s="2">
        <v>31740000</v>
      </c>
      <c r="F34" s="2">
        <v>6456000</v>
      </c>
      <c r="G34" t="s">
        <v>101</v>
      </c>
      <c r="H34">
        <v>0</v>
      </c>
      <c r="I34">
        <v>0</v>
      </c>
      <c r="J34">
        <v>0</v>
      </c>
      <c r="K34" s="2">
        <v>479700</v>
      </c>
      <c r="L34">
        <v>0</v>
      </c>
      <c r="M34" t="s">
        <v>101</v>
      </c>
      <c r="N34">
        <v>0</v>
      </c>
      <c r="O34" s="2">
        <v>468000</v>
      </c>
      <c r="P34" s="2">
        <v>234000</v>
      </c>
      <c r="Q34">
        <v>0</v>
      </c>
      <c r="R34" s="2">
        <v>466800</v>
      </c>
      <c r="S34" t="s">
        <v>101</v>
      </c>
    </row>
    <row r="35" spans="1:21">
      <c r="A35" t="s">
        <v>102</v>
      </c>
      <c r="B35" s="2">
        <v>7200000</v>
      </c>
      <c r="C35" s="2">
        <v>3960000</v>
      </c>
      <c r="D35" s="2">
        <v>360000</v>
      </c>
      <c r="E35" s="2">
        <v>549000</v>
      </c>
      <c r="F35" s="2">
        <v>0</v>
      </c>
      <c r="G35" t="s">
        <v>102</v>
      </c>
      <c r="H35">
        <v>0</v>
      </c>
      <c r="I35" s="2">
        <v>167200</v>
      </c>
      <c r="J35" s="2">
        <v>83600</v>
      </c>
      <c r="K35" s="2">
        <v>342800</v>
      </c>
      <c r="L35" s="2">
        <v>83600</v>
      </c>
      <c r="M35" t="s">
        <v>102</v>
      </c>
      <c r="N35">
        <v>0</v>
      </c>
      <c r="O35" s="2">
        <v>161400</v>
      </c>
      <c r="P35">
        <v>0</v>
      </c>
      <c r="Q35">
        <v>0</v>
      </c>
      <c r="R35">
        <v>0</v>
      </c>
      <c r="S35" t="s">
        <v>102</v>
      </c>
    </row>
    <row r="36" spans="1:21">
      <c r="A36" t="s">
        <v>103</v>
      </c>
      <c r="B36" s="2">
        <v>3440000</v>
      </c>
      <c r="C36" s="2">
        <v>4592000</v>
      </c>
      <c r="D36" s="2">
        <v>0</v>
      </c>
      <c r="E36">
        <v>0</v>
      </c>
      <c r="F36">
        <v>0</v>
      </c>
      <c r="G36" t="s">
        <v>103</v>
      </c>
      <c r="H36">
        <v>0</v>
      </c>
      <c r="I36">
        <v>0</v>
      </c>
      <c r="J36" s="2">
        <v>221000</v>
      </c>
      <c r="K36" s="2">
        <v>0</v>
      </c>
      <c r="L36">
        <v>0</v>
      </c>
      <c r="M36" t="s">
        <v>103</v>
      </c>
      <c r="N36">
        <v>0</v>
      </c>
      <c r="O36" s="2">
        <v>645600</v>
      </c>
      <c r="P36" s="2">
        <v>1291000</v>
      </c>
      <c r="Q36" s="2">
        <v>484000</v>
      </c>
      <c r="R36" s="2">
        <v>492000</v>
      </c>
      <c r="S36" t="s">
        <v>103</v>
      </c>
    </row>
    <row r="37" spans="1:21">
      <c r="A37" t="s">
        <v>104</v>
      </c>
      <c r="B37">
        <v>0</v>
      </c>
      <c r="C37" s="2">
        <v>519000</v>
      </c>
      <c r="D37" s="2">
        <v>0</v>
      </c>
      <c r="E37">
        <v>0</v>
      </c>
      <c r="F37">
        <v>0</v>
      </c>
      <c r="G37" t="s">
        <v>104</v>
      </c>
      <c r="H37">
        <v>0</v>
      </c>
      <c r="I37">
        <v>0</v>
      </c>
      <c r="J37" s="2">
        <v>0</v>
      </c>
      <c r="K37" s="2">
        <v>0</v>
      </c>
      <c r="L37">
        <v>0</v>
      </c>
      <c r="M37" t="s">
        <v>104</v>
      </c>
      <c r="N37">
        <v>0</v>
      </c>
      <c r="O37">
        <v>0</v>
      </c>
      <c r="P37">
        <v>0</v>
      </c>
      <c r="Q37">
        <v>0</v>
      </c>
      <c r="R37" s="2">
        <v>1500000</v>
      </c>
      <c r="S37" t="s">
        <v>104</v>
      </c>
    </row>
    <row r="38" spans="1:21">
      <c r="A38" t="s">
        <v>105</v>
      </c>
      <c r="B38" s="2">
        <v>27700000</v>
      </c>
      <c r="C38">
        <v>0</v>
      </c>
      <c r="D38">
        <v>0</v>
      </c>
      <c r="E38">
        <v>0</v>
      </c>
      <c r="F38">
        <v>0</v>
      </c>
      <c r="G38" t="s">
        <v>105</v>
      </c>
      <c r="H38">
        <v>0</v>
      </c>
      <c r="I38">
        <v>0</v>
      </c>
      <c r="J38" s="2">
        <v>0</v>
      </c>
      <c r="K38" s="2">
        <v>0</v>
      </c>
      <c r="L38">
        <v>0</v>
      </c>
      <c r="M38" t="s">
        <v>105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105</v>
      </c>
    </row>
    <row r="39" spans="1:21">
      <c r="A39" t="s">
        <v>106</v>
      </c>
      <c r="B39" s="2">
        <v>0</v>
      </c>
      <c r="C39">
        <v>0</v>
      </c>
      <c r="D39">
        <v>0</v>
      </c>
      <c r="E39">
        <v>0</v>
      </c>
      <c r="F39">
        <v>0</v>
      </c>
      <c r="G39" t="s">
        <v>106</v>
      </c>
      <c r="H39">
        <v>0</v>
      </c>
      <c r="I39" s="2">
        <v>3186000</v>
      </c>
      <c r="J39" s="2">
        <v>57600000</v>
      </c>
      <c r="K39" s="2">
        <v>0</v>
      </c>
      <c r="L39" s="2">
        <v>0</v>
      </c>
      <c r="M39" t="s">
        <v>106</v>
      </c>
      <c r="N39">
        <v>0</v>
      </c>
      <c r="O39">
        <v>0</v>
      </c>
      <c r="P39" s="2">
        <v>14400000</v>
      </c>
      <c r="Q39">
        <v>0</v>
      </c>
      <c r="R39" s="2">
        <v>972000</v>
      </c>
      <c r="S39" t="s">
        <v>106</v>
      </c>
    </row>
    <row r="40" spans="1:21">
      <c r="A40" t="s">
        <v>107</v>
      </c>
      <c r="B40" s="2">
        <f>SUM(B33:B39)</f>
        <v>43469000</v>
      </c>
      <c r="C40" s="2">
        <f>SUM(C33:C39)</f>
        <v>33030500</v>
      </c>
      <c r="D40" s="2">
        <f>SUM(D33:D39)</f>
        <v>7595000</v>
      </c>
      <c r="E40" s="2">
        <f>SUM(E33:E39)</f>
        <v>33015200</v>
      </c>
      <c r="F40" s="2">
        <f>SUM(F33:F39)</f>
        <v>6456000</v>
      </c>
      <c r="G40" t="s">
        <v>107</v>
      </c>
      <c r="H40">
        <v>0</v>
      </c>
      <c r="I40" s="2">
        <f>SUM(I33:I39)</f>
        <v>3353200</v>
      </c>
      <c r="J40" s="2">
        <f>SUM(J33:J39)</f>
        <v>58776600</v>
      </c>
      <c r="K40" s="2">
        <f>SUM(K33:K39)</f>
        <v>1716300</v>
      </c>
      <c r="L40" s="2">
        <f>SUM(L33:L39)</f>
        <v>83600</v>
      </c>
      <c r="M40" t="s">
        <v>107</v>
      </c>
      <c r="N40" s="2">
        <f>SUM(N33:N39)</f>
        <v>136200</v>
      </c>
      <c r="O40" s="2">
        <f>SUM(O33:O39)</f>
        <v>1820000</v>
      </c>
      <c r="P40" s="2">
        <f>SUM(P33:P39)</f>
        <v>15925000</v>
      </c>
      <c r="Q40" s="2">
        <f>SUM(Q33:Q39)</f>
        <v>484000</v>
      </c>
      <c r="R40" s="2">
        <f>SUM(R33:R39)</f>
        <v>3930800</v>
      </c>
      <c r="S40" t="s">
        <v>107</v>
      </c>
    </row>
    <row r="42" spans="1:21">
      <c r="A42" t="s">
        <v>108</v>
      </c>
      <c r="G42" t="s">
        <v>108</v>
      </c>
      <c r="M42" t="s">
        <v>108</v>
      </c>
      <c r="S42" t="s">
        <v>108</v>
      </c>
    </row>
    <row r="43" spans="1:21">
      <c r="A43" t="s">
        <v>109</v>
      </c>
      <c r="B43" s="2">
        <v>2185000</v>
      </c>
      <c r="C43" s="2">
        <v>232500</v>
      </c>
      <c r="D43" s="2">
        <v>5673000</v>
      </c>
      <c r="E43" s="2">
        <v>7672000</v>
      </c>
      <c r="F43" s="2">
        <v>19530000</v>
      </c>
      <c r="G43" t="s">
        <v>109</v>
      </c>
      <c r="H43" s="2">
        <v>13410000</v>
      </c>
      <c r="I43" s="2">
        <v>13410000</v>
      </c>
      <c r="J43" s="2">
        <v>0</v>
      </c>
      <c r="K43" s="2">
        <v>2167000</v>
      </c>
      <c r="L43" s="2">
        <v>0</v>
      </c>
      <c r="M43" t="s">
        <v>109</v>
      </c>
      <c r="N43" s="2">
        <v>690000</v>
      </c>
      <c r="O43" s="2">
        <v>1794000</v>
      </c>
      <c r="P43" s="2">
        <v>1932000</v>
      </c>
      <c r="Q43" s="2">
        <v>644000</v>
      </c>
      <c r="R43" s="2">
        <v>18510000</v>
      </c>
      <c r="S43" t="s">
        <v>109</v>
      </c>
    </row>
    <row r="44" spans="1:21">
      <c r="A44" t="s">
        <v>110</v>
      </c>
      <c r="B44" s="2">
        <v>2420000</v>
      </c>
      <c r="C44" s="2">
        <v>33390000</v>
      </c>
      <c r="D44" s="2">
        <v>151010000</v>
      </c>
      <c r="E44" s="2">
        <v>854600000</v>
      </c>
      <c r="F44" s="2">
        <v>1202000000</v>
      </c>
      <c r="G44" t="s">
        <v>110</v>
      </c>
      <c r="H44" s="2">
        <v>139800000</v>
      </c>
      <c r="I44" s="2">
        <v>108800000</v>
      </c>
      <c r="J44" s="2">
        <v>428900000</v>
      </c>
      <c r="K44" s="2">
        <v>188900000</v>
      </c>
      <c r="L44" s="2">
        <v>614200000</v>
      </c>
      <c r="M44" t="s">
        <v>110</v>
      </c>
      <c r="N44" s="2">
        <v>199100000</v>
      </c>
      <c r="O44" s="2">
        <v>193100000</v>
      </c>
      <c r="P44" s="2">
        <v>121800000</v>
      </c>
      <c r="Q44" s="2">
        <v>62240000</v>
      </c>
      <c r="R44" s="2">
        <v>270300000</v>
      </c>
      <c r="S44" t="s">
        <v>110</v>
      </c>
    </row>
    <row r="45" spans="1:21">
      <c r="A45" t="s">
        <v>111</v>
      </c>
      <c r="B45" s="2">
        <f>SUM(B43:B44)</f>
        <v>4605000</v>
      </c>
      <c r="C45" s="2">
        <f>SUM(C43:C44)</f>
        <v>33622500</v>
      </c>
      <c r="D45" s="2">
        <f>SUM(D43:D44)</f>
        <v>156683000</v>
      </c>
      <c r="E45" s="2">
        <f>SUM(E43:E44)</f>
        <v>862272000</v>
      </c>
      <c r="F45" s="2">
        <f>SUM(F43:F44)</f>
        <v>1221530000</v>
      </c>
      <c r="G45" t="s">
        <v>111</v>
      </c>
      <c r="H45" s="2">
        <f>SUM(H43:H44)</f>
        <v>153210000</v>
      </c>
      <c r="I45" s="2">
        <f>SUM(I43:I44)</f>
        <v>122210000</v>
      </c>
      <c r="J45" s="2">
        <f>SUM(J43:J44)</f>
        <v>428900000</v>
      </c>
      <c r="K45" s="2">
        <f>SUM(K43:K44)</f>
        <v>191067000</v>
      </c>
      <c r="L45" s="2">
        <f>SUM(L43:L44)</f>
        <v>614200000</v>
      </c>
      <c r="M45" t="s">
        <v>111</v>
      </c>
      <c r="N45" s="2">
        <f>SUM(N43:N44)</f>
        <v>199790000</v>
      </c>
      <c r="O45" s="2">
        <f>SUM(O43:O44)</f>
        <v>194894000</v>
      </c>
      <c r="P45" s="2">
        <f>SUM(P43:P44)</f>
        <v>123732000</v>
      </c>
      <c r="Q45" s="2">
        <f>SUM(Q43:Q44)</f>
        <v>62884000</v>
      </c>
      <c r="R45" s="2">
        <f>SUM(R43:R44)</f>
        <v>288810000</v>
      </c>
      <c r="S45" t="s">
        <v>111</v>
      </c>
    </row>
    <row r="47" spans="1:21">
      <c r="A47" t="s">
        <v>73</v>
      </c>
      <c r="B47" s="1">
        <v>35152</v>
      </c>
      <c r="C47" s="1">
        <v>35171</v>
      </c>
      <c r="D47" s="1">
        <v>35185</v>
      </c>
      <c r="E47" s="1">
        <v>35200</v>
      </c>
      <c r="F47" s="1">
        <v>35218</v>
      </c>
      <c r="G47" t="s">
        <v>73</v>
      </c>
      <c r="H47" s="1">
        <v>35230</v>
      </c>
      <c r="I47" s="1">
        <v>35243</v>
      </c>
      <c r="J47" s="1">
        <v>35255</v>
      </c>
      <c r="K47" s="1">
        <v>35271</v>
      </c>
      <c r="L47" s="1">
        <v>35284</v>
      </c>
      <c r="M47" t="s">
        <v>73</v>
      </c>
      <c r="N47" s="1">
        <v>35298</v>
      </c>
      <c r="O47" s="1">
        <v>35316</v>
      </c>
      <c r="P47" s="1">
        <v>35325</v>
      </c>
      <c r="Q47" s="1">
        <v>35339</v>
      </c>
      <c r="R47" s="1">
        <v>35355</v>
      </c>
      <c r="S47" t="s">
        <v>73</v>
      </c>
      <c r="T47" s="1">
        <v>35368</v>
      </c>
      <c r="U47" s="1">
        <v>35381</v>
      </c>
    </row>
    <row r="48" spans="1:21">
      <c r="B48">
        <v>89</v>
      </c>
      <c r="C48">
        <v>108</v>
      </c>
      <c r="D48">
        <v>122</v>
      </c>
      <c r="E48">
        <v>137</v>
      </c>
      <c r="F48">
        <v>155</v>
      </c>
      <c r="H48">
        <v>167</v>
      </c>
      <c r="I48">
        <v>180</v>
      </c>
      <c r="J48">
        <v>192</v>
      </c>
      <c r="K48">
        <v>208</v>
      </c>
      <c r="L48">
        <v>221</v>
      </c>
      <c r="N48">
        <v>235</v>
      </c>
      <c r="O48">
        <v>253</v>
      </c>
      <c r="P48">
        <v>262</v>
      </c>
      <c r="Q48">
        <v>276</v>
      </c>
      <c r="R48">
        <v>292</v>
      </c>
      <c r="T48">
        <v>305</v>
      </c>
      <c r="U48">
        <v>318</v>
      </c>
    </row>
    <row r="49" spans="1:19">
      <c r="A49" t="s">
        <v>112</v>
      </c>
      <c r="G49" t="s">
        <v>112</v>
      </c>
      <c r="M49" t="s">
        <v>112</v>
      </c>
      <c r="S49" t="s">
        <v>112</v>
      </c>
    </row>
    <row r="50" spans="1:19">
      <c r="A50" t="s">
        <v>113</v>
      </c>
      <c r="B50" s="2">
        <v>5762000</v>
      </c>
      <c r="C50" s="2">
        <v>4481000</v>
      </c>
      <c r="D50" s="2">
        <v>0</v>
      </c>
      <c r="E50">
        <v>0</v>
      </c>
      <c r="F50" s="2">
        <v>820800</v>
      </c>
      <c r="G50" t="s">
        <v>113</v>
      </c>
      <c r="H50" s="2">
        <v>2679000</v>
      </c>
      <c r="I50" s="2">
        <v>855000</v>
      </c>
      <c r="J50" s="2">
        <v>364800</v>
      </c>
      <c r="K50" s="2">
        <v>653200</v>
      </c>
      <c r="L50" s="2">
        <v>649800</v>
      </c>
      <c r="M50" t="s">
        <v>113</v>
      </c>
      <c r="N50" s="2">
        <v>1471000</v>
      </c>
      <c r="O50" s="2">
        <v>8356000</v>
      </c>
      <c r="P50" s="2">
        <v>12920000</v>
      </c>
      <c r="Q50" s="2">
        <v>489600</v>
      </c>
      <c r="R50" s="2">
        <v>11620000</v>
      </c>
      <c r="S50" t="s">
        <v>113</v>
      </c>
    </row>
    <row r="51" spans="1:19">
      <c r="A51" t="s">
        <v>114</v>
      </c>
      <c r="B51" s="2">
        <v>5750000</v>
      </c>
      <c r="C51" s="2">
        <v>230000</v>
      </c>
      <c r="D51" s="2">
        <v>0</v>
      </c>
      <c r="E51">
        <v>0</v>
      </c>
      <c r="F51">
        <v>0</v>
      </c>
      <c r="G51" t="s">
        <v>114</v>
      </c>
      <c r="H51" s="2">
        <v>576000</v>
      </c>
      <c r="I51" s="2">
        <v>0</v>
      </c>
      <c r="J51">
        <v>0</v>
      </c>
      <c r="K51">
        <v>0</v>
      </c>
      <c r="L51">
        <v>0</v>
      </c>
      <c r="M51" t="s">
        <v>114</v>
      </c>
      <c r="N51">
        <v>0</v>
      </c>
      <c r="O51">
        <v>0</v>
      </c>
      <c r="P51" s="2">
        <v>576000</v>
      </c>
      <c r="Q51">
        <v>0</v>
      </c>
      <c r="R51" s="2">
        <v>1595000</v>
      </c>
      <c r="S51" t="s">
        <v>114</v>
      </c>
    </row>
    <row r="52" spans="1:19">
      <c r="A52" t="s">
        <v>115</v>
      </c>
      <c r="B52" s="2">
        <v>2496000</v>
      </c>
      <c r="C52" s="2">
        <v>468000</v>
      </c>
      <c r="D52" s="2">
        <v>0</v>
      </c>
      <c r="E52">
        <v>0</v>
      </c>
      <c r="F52">
        <v>0</v>
      </c>
      <c r="G52" t="s">
        <v>115</v>
      </c>
      <c r="H52" s="2">
        <v>0</v>
      </c>
      <c r="I52" s="2">
        <v>491200</v>
      </c>
      <c r="J52">
        <v>0</v>
      </c>
      <c r="K52">
        <v>0</v>
      </c>
      <c r="L52">
        <v>0</v>
      </c>
      <c r="M52" t="s">
        <v>115</v>
      </c>
      <c r="N52" s="2">
        <v>460500</v>
      </c>
      <c r="O52" s="2">
        <v>803600</v>
      </c>
      <c r="P52" s="2">
        <v>392000</v>
      </c>
      <c r="Q52" s="2">
        <v>156800</v>
      </c>
      <c r="R52" s="2">
        <v>1584000</v>
      </c>
      <c r="S52" t="s">
        <v>115</v>
      </c>
    </row>
    <row r="53" spans="1:19">
      <c r="A53" t="s">
        <v>116</v>
      </c>
      <c r="B53">
        <v>0</v>
      </c>
      <c r="C53">
        <v>0</v>
      </c>
      <c r="D53">
        <v>0</v>
      </c>
      <c r="E53">
        <v>0</v>
      </c>
      <c r="F53" s="2">
        <v>1815000</v>
      </c>
      <c r="G53" t="s">
        <v>116</v>
      </c>
      <c r="H53" s="2">
        <v>0</v>
      </c>
      <c r="I53" s="2">
        <v>0</v>
      </c>
      <c r="J53">
        <v>0</v>
      </c>
      <c r="K53">
        <v>0</v>
      </c>
      <c r="L53">
        <v>0</v>
      </c>
      <c r="M53" t="s">
        <v>116</v>
      </c>
      <c r="N53">
        <v>0</v>
      </c>
      <c r="O53">
        <v>0</v>
      </c>
      <c r="P53">
        <v>0</v>
      </c>
      <c r="Q53">
        <v>0</v>
      </c>
      <c r="R53" s="2">
        <v>17800</v>
      </c>
      <c r="S53" t="s">
        <v>116</v>
      </c>
    </row>
    <row r="54" spans="1:19">
      <c r="A54" t="s">
        <v>117</v>
      </c>
      <c r="B54">
        <v>0</v>
      </c>
      <c r="C54" s="2">
        <v>17600</v>
      </c>
      <c r="D54" s="2">
        <v>34100</v>
      </c>
      <c r="E54">
        <v>0</v>
      </c>
      <c r="F54">
        <v>0</v>
      </c>
      <c r="G54" t="s">
        <v>117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117</v>
      </c>
      <c r="N54" s="2">
        <v>30400</v>
      </c>
      <c r="O54">
        <v>0</v>
      </c>
      <c r="P54" s="2">
        <v>24200</v>
      </c>
      <c r="Q54">
        <v>0</v>
      </c>
      <c r="R54" s="2">
        <v>19800</v>
      </c>
      <c r="S54" t="s">
        <v>117</v>
      </c>
    </row>
    <row r="55" spans="1:19">
      <c r="A55" t="s">
        <v>118</v>
      </c>
      <c r="B55">
        <v>0</v>
      </c>
      <c r="C55" s="2">
        <v>64050</v>
      </c>
      <c r="D55" s="2">
        <v>0</v>
      </c>
      <c r="E55">
        <v>0</v>
      </c>
      <c r="F55">
        <v>0</v>
      </c>
      <c r="G55" t="s">
        <v>118</v>
      </c>
      <c r="H55" s="2">
        <v>3328000</v>
      </c>
      <c r="I55" s="2">
        <v>869400</v>
      </c>
      <c r="J55" s="2">
        <v>176400</v>
      </c>
      <c r="K55" s="2">
        <v>2073000</v>
      </c>
      <c r="L55" s="2">
        <v>344400</v>
      </c>
      <c r="M55" t="s">
        <v>118</v>
      </c>
      <c r="N55" s="2">
        <v>7552000</v>
      </c>
      <c r="O55" s="2">
        <v>1264000</v>
      </c>
      <c r="P55" s="2">
        <v>564900</v>
      </c>
      <c r="Q55" s="2">
        <v>289800</v>
      </c>
      <c r="R55" s="2">
        <v>266700</v>
      </c>
      <c r="S55" t="s">
        <v>118</v>
      </c>
    </row>
    <row r="56" spans="1:19">
      <c r="A56" t="s">
        <v>123</v>
      </c>
      <c r="B56">
        <v>0</v>
      </c>
      <c r="C56">
        <v>0</v>
      </c>
      <c r="D56">
        <v>0</v>
      </c>
      <c r="E56">
        <v>0</v>
      </c>
      <c r="F56" s="2">
        <v>120000</v>
      </c>
      <c r="G56" t="s">
        <v>123</v>
      </c>
      <c r="H56">
        <v>0</v>
      </c>
      <c r="I56">
        <v>0</v>
      </c>
      <c r="J56">
        <v>0</v>
      </c>
      <c r="K56">
        <v>0</v>
      </c>
      <c r="L56" s="2">
        <v>237600</v>
      </c>
      <c r="M56" t="s">
        <v>123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123</v>
      </c>
    </row>
    <row r="57" spans="1:19">
      <c r="A57" t="s">
        <v>124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124</v>
      </c>
      <c r="H57">
        <v>0</v>
      </c>
      <c r="I57">
        <v>0</v>
      </c>
      <c r="J57">
        <v>0</v>
      </c>
      <c r="K57">
        <v>0</v>
      </c>
      <c r="L57" s="2">
        <v>0</v>
      </c>
      <c r="M57" t="s">
        <v>124</v>
      </c>
      <c r="N57">
        <v>0</v>
      </c>
      <c r="O57">
        <v>0</v>
      </c>
      <c r="P57">
        <v>0</v>
      </c>
      <c r="Q57">
        <v>0</v>
      </c>
      <c r="R57" s="2">
        <v>55200</v>
      </c>
      <c r="S57" t="s">
        <v>124</v>
      </c>
    </row>
    <row r="58" spans="1:19">
      <c r="A58" t="s">
        <v>125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125</v>
      </c>
      <c r="H58">
        <v>0</v>
      </c>
      <c r="I58">
        <v>0</v>
      </c>
      <c r="J58">
        <v>0</v>
      </c>
      <c r="K58">
        <v>0</v>
      </c>
      <c r="L58" s="2">
        <v>0</v>
      </c>
      <c r="M58" t="s">
        <v>125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125</v>
      </c>
    </row>
    <row r="59" spans="1:19">
      <c r="A59" t="s">
        <v>126</v>
      </c>
      <c r="B59" s="2">
        <v>82560</v>
      </c>
      <c r="C59">
        <v>0</v>
      </c>
      <c r="D59">
        <v>0</v>
      </c>
      <c r="E59">
        <v>0</v>
      </c>
      <c r="F59">
        <v>0</v>
      </c>
      <c r="G59" t="s">
        <v>126</v>
      </c>
      <c r="H59">
        <v>0</v>
      </c>
      <c r="I59">
        <v>0</v>
      </c>
      <c r="J59">
        <v>0</v>
      </c>
      <c r="K59">
        <v>0</v>
      </c>
      <c r="L59" s="2">
        <v>6883000</v>
      </c>
      <c r="M59" t="s">
        <v>126</v>
      </c>
      <c r="N59">
        <v>0</v>
      </c>
      <c r="O59" s="2">
        <v>900800</v>
      </c>
      <c r="P59" s="2">
        <v>2704000</v>
      </c>
      <c r="Q59">
        <v>0</v>
      </c>
      <c r="R59" s="2">
        <v>64000</v>
      </c>
      <c r="S59" t="s">
        <v>126</v>
      </c>
    </row>
    <row r="60" spans="1:19">
      <c r="A60" t="s">
        <v>127</v>
      </c>
      <c r="B60">
        <v>0</v>
      </c>
      <c r="C60">
        <v>0</v>
      </c>
      <c r="D60">
        <v>0</v>
      </c>
      <c r="E60">
        <v>0</v>
      </c>
      <c r="F60">
        <v>0</v>
      </c>
      <c r="G60" t="s">
        <v>127</v>
      </c>
      <c r="H60">
        <v>0</v>
      </c>
      <c r="I60">
        <v>0</v>
      </c>
      <c r="J60">
        <v>0</v>
      </c>
      <c r="K60">
        <v>0</v>
      </c>
      <c r="L60" s="2">
        <v>0</v>
      </c>
      <c r="M60" t="s">
        <v>127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127</v>
      </c>
    </row>
    <row r="61" spans="1:19">
      <c r="A61" t="s">
        <v>128</v>
      </c>
      <c r="B61">
        <v>0</v>
      </c>
      <c r="C61">
        <v>0</v>
      </c>
      <c r="D61">
        <v>0</v>
      </c>
      <c r="E61">
        <v>0</v>
      </c>
      <c r="F61">
        <v>0</v>
      </c>
      <c r="G61" t="s">
        <v>128</v>
      </c>
      <c r="H61">
        <v>0</v>
      </c>
      <c r="I61">
        <v>0</v>
      </c>
      <c r="J61">
        <v>0</v>
      </c>
      <c r="K61">
        <v>0</v>
      </c>
      <c r="L61" s="2">
        <v>0</v>
      </c>
      <c r="M61" t="s">
        <v>128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128</v>
      </c>
    </row>
    <row r="62" spans="1:19">
      <c r="A62" t="s">
        <v>129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129</v>
      </c>
      <c r="H62">
        <v>0</v>
      </c>
      <c r="I62">
        <v>0</v>
      </c>
      <c r="J62">
        <v>0</v>
      </c>
      <c r="K62">
        <v>0</v>
      </c>
      <c r="L62" s="2">
        <v>48000</v>
      </c>
      <c r="M62" t="s">
        <v>129</v>
      </c>
      <c r="N62">
        <v>0</v>
      </c>
      <c r="O62">
        <v>0</v>
      </c>
      <c r="P62">
        <v>0</v>
      </c>
      <c r="Q62" s="2">
        <v>512000</v>
      </c>
      <c r="R62">
        <v>0</v>
      </c>
      <c r="S62" t="s">
        <v>129</v>
      </c>
    </row>
    <row r="63" spans="1:19">
      <c r="A63" t="s">
        <v>130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130</v>
      </c>
      <c r="H63">
        <v>0</v>
      </c>
      <c r="I63">
        <v>0</v>
      </c>
      <c r="J63">
        <v>0</v>
      </c>
      <c r="K63">
        <v>0</v>
      </c>
      <c r="L63" s="2">
        <v>0</v>
      </c>
      <c r="M63" t="s">
        <v>130</v>
      </c>
      <c r="N63">
        <v>0</v>
      </c>
      <c r="O63" s="2">
        <v>230000</v>
      </c>
      <c r="P63" s="2">
        <v>412800</v>
      </c>
      <c r="Q63">
        <v>0</v>
      </c>
      <c r="R63" s="2">
        <v>597000</v>
      </c>
      <c r="S63" t="s">
        <v>130</v>
      </c>
    </row>
    <row r="64" spans="1:19">
      <c r="A64" t="s">
        <v>131</v>
      </c>
      <c r="B64" s="2">
        <v>0</v>
      </c>
      <c r="C64">
        <v>0</v>
      </c>
      <c r="D64">
        <v>0</v>
      </c>
      <c r="E64">
        <v>0</v>
      </c>
      <c r="F64">
        <v>0</v>
      </c>
      <c r="G64" t="s">
        <v>131</v>
      </c>
      <c r="H64">
        <v>0</v>
      </c>
      <c r="I64">
        <v>0</v>
      </c>
      <c r="J64">
        <v>0</v>
      </c>
      <c r="K64">
        <v>0</v>
      </c>
      <c r="L64" s="2">
        <v>0</v>
      </c>
      <c r="M64" t="s">
        <v>131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131</v>
      </c>
    </row>
    <row r="65" spans="1:19">
      <c r="A65" t="s">
        <v>132</v>
      </c>
      <c r="B65" s="2">
        <f>SUM(B50:B64)</f>
        <v>14090560</v>
      </c>
      <c r="C65" s="2">
        <f>SUM(C50:C64)</f>
        <v>5260650</v>
      </c>
      <c r="D65" s="2">
        <f>SUM(D50:D64)</f>
        <v>34100</v>
      </c>
      <c r="E65">
        <f>SUM(E50:E64)</f>
        <v>0</v>
      </c>
      <c r="F65" s="2">
        <f>SUM(F50:F64)</f>
        <v>2755800</v>
      </c>
      <c r="G65" t="s">
        <v>132</v>
      </c>
      <c r="H65" s="2">
        <f>SUM(H50:H64)</f>
        <v>6583000</v>
      </c>
      <c r="I65" s="2">
        <f>SUM(I50:I64)</f>
        <v>2215600</v>
      </c>
      <c r="J65" s="2">
        <f>SUM(J50:J64)</f>
        <v>541200</v>
      </c>
      <c r="K65" s="2">
        <f>SUM(K50:K64)</f>
        <v>2726200</v>
      </c>
      <c r="L65" s="2">
        <f>SUM(L50:L64)</f>
        <v>8162800</v>
      </c>
      <c r="M65" t="s">
        <v>132</v>
      </c>
      <c r="N65" s="2">
        <f>SUM(N50:N64)</f>
        <v>9513900</v>
      </c>
      <c r="O65" s="2">
        <f>SUM(O50:O64)</f>
        <v>11554400</v>
      </c>
      <c r="P65" s="2">
        <f>SUM(P50:P64)</f>
        <v>17593900</v>
      </c>
      <c r="Q65" s="2">
        <f>SUM(Q50:Q64)</f>
        <v>1448200</v>
      </c>
      <c r="R65" s="2">
        <f>SUM(R50:R64)</f>
        <v>15819500</v>
      </c>
      <c r="S65" t="s">
        <v>132</v>
      </c>
    </row>
    <row r="67" spans="1:19">
      <c r="A67" t="s">
        <v>133</v>
      </c>
      <c r="G67" t="s">
        <v>133</v>
      </c>
      <c r="M67" t="s">
        <v>133</v>
      </c>
      <c r="S67" t="s">
        <v>133</v>
      </c>
    </row>
    <row r="68" spans="1:19">
      <c r="A68" t="s">
        <v>134</v>
      </c>
      <c r="B68" s="2">
        <v>2498000</v>
      </c>
      <c r="C68" s="2">
        <v>4996000</v>
      </c>
      <c r="D68" s="2">
        <v>250400000</v>
      </c>
      <c r="E68" s="2">
        <v>446400000</v>
      </c>
      <c r="F68" s="2">
        <v>19060000</v>
      </c>
      <c r="G68" t="s">
        <v>134</v>
      </c>
      <c r="H68" s="2">
        <v>19400000</v>
      </c>
      <c r="I68" s="2">
        <v>129400000</v>
      </c>
      <c r="J68" s="2">
        <v>75210000</v>
      </c>
      <c r="K68" s="2">
        <v>24600000</v>
      </c>
      <c r="L68" s="2">
        <v>25680000</v>
      </c>
      <c r="M68" t="s">
        <v>134</v>
      </c>
      <c r="N68" s="2">
        <v>46990000</v>
      </c>
      <c r="O68" s="2">
        <v>27940000</v>
      </c>
      <c r="P68" s="2">
        <v>23860000</v>
      </c>
      <c r="Q68" s="2">
        <v>12760000</v>
      </c>
      <c r="R68" s="2">
        <v>20160000</v>
      </c>
      <c r="S68" t="s">
        <v>134</v>
      </c>
    </row>
    <row r="69" spans="1:19">
      <c r="A69" t="s">
        <v>135</v>
      </c>
      <c r="B69">
        <v>0</v>
      </c>
      <c r="C69">
        <v>0</v>
      </c>
      <c r="D69" s="2">
        <v>19660000</v>
      </c>
      <c r="E69" s="2">
        <v>31850000</v>
      </c>
      <c r="F69" s="2">
        <v>10325000</v>
      </c>
      <c r="G69" t="s">
        <v>135</v>
      </c>
      <c r="H69" s="2">
        <v>6164000</v>
      </c>
      <c r="I69" s="2">
        <v>195700000</v>
      </c>
      <c r="J69" s="2">
        <v>81430000</v>
      </c>
      <c r="K69" s="2">
        <v>87030000</v>
      </c>
      <c r="L69" s="2">
        <v>115100000</v>
      </c>
      <c r="M69" t="s">
        <v>135</v>
      </c>
      <c r="N69" s="2">
        <v>41910000</v>
      </c>
      <c r="O69" s="2">
        <v>22550000</v>
      </c>
      <c r="P69" s="2">
        <v>14250000</v>
      </c>
      <c r="Q69" s="2">
        <v>8071000</v>
      </c>
      <c r="R69" s="2">
        <v>7296000</v>
      </c>
      <c r="S69" t="s">
        <v>135</v>
      </c>
    </row>
    <row r="70" spans="1:19">
      <c r="A70" t="s">
        <v>136</v>
      </c>
      <c r="B70">
        <v>0</v>
      </c>
      <c r="C70" s="2">
        <v>129600</v>
      </c>
      <c r="D70" s="2">
        <v>2415000</v>
      </c>
      <c r="E70" s="2">
        <v>45620000</v>
      </c>
      <c r="F70" s="2">
        <v>24440000</v>
      </c>
      <c r="G70" t="s">
        <v>136</v>
      </c>
      <c r="H70" s="2">
        <v>15040000</v>
      </c>
      <c r="I70" s="2">
        <v>20420000</v>
      </c>
      <c r="J70" s="2">
        <v>46220000</v>
      </c>
      <c r="K70" s="2">
        <v>7157000</v>
      </c>
      <c r="L70" s="2">
        <v>5137000</v>
      </c>
      <c r="M70" t="s">
        <v>136</v>
      </c>
      <c r="N70" s="2">
        <v>7913000</v>
      </c>
      <c r="O70" s="2">
        <v>2622000</v>
      </c>
      <c r="P70" s="2">
        <v>2631000</v>
      </c>
      <c r="Q70" s="2">
        <v>123500</v>
      </c>
      <c r="R70" s="2">
        <v>272900</v>
      </c>
      <c r="S70" t="s">
        <v>136</v>
      </c>
    </row>
    <row r="71" spans="1:19">
      <c r="A71" t="s">
        <v>137</v>
      </c>
      <c r="B71" s="2">
        <v>98000</v>
      </c>
      <c r="C71">
        <v>0</v>
      </c>
      <c r="D71" s="2">
        <v>326900</v>
      </c>
      <c r="E71" s="2">
        <v>8639000</v>
      </c>
      <c r="F71" s="2">
        <v>15480000</v>
      </c>
      <c r="G71" t="s">
        <v>137</v>
      </c>
      <c r="H71">
        <v>0</v>
      </c>
      <c r="I71" s="2">
        <v>72280000</v>
      </c>
      <c r="J71" s="2">
        <v>232900000</v>
      </c>
      <c r="K71" s="2">
        <v>457600000</v>
      </c>
      <c r="L71" s="2">
        <v>87060000</v>
      </c>
      <c r="M71" t="s">
        <v>137</v>
      </c>
      <c r="N71" s="2">
        <v>367600000</v>
      </c>
      <c r="O71" s="2">
        <v>5340000</v>
      </c>
      <c r="P71" s="2">
        <v>32440000</v>
      </c>
      <c r="Q71" s="2">
        <v>880000</v>
      </c>
      <c r="R71" s="2">
        <v>1460000</v>
      </c>
      <c r="S71" t="s">
        <v>137</v>
      </c>
    </row>
    <row r="72" spans="1:19">
      <c r="A72" t="s">
        <v>138</v>
      </c>
      <c r="B72" s="2">
        <v>0</v>
      </c>
      <c r="C72">
        <v>0</v>
      </c>
      <c r="D72" s="2">
        <v>0</v>
      </c>
      <c r="E72" s="2">
        <v>0</v>
      </c>
      <c r="F72" s="2">
        <v>0</v>
      </c>
      <c r="G72" t="s">
        <v>138</v>
      </c>
      <c r="H72">
        <v>0</v>
      </c>
      <c r="I72" s="2">
        <v>0</v>
      </c>
      <c r="J72" s="2">
        <v>0</v>
      </c>
      <c r="K72" s="2">
        <v>0</v>
      </c>
      <c r="L72" s="2">
        <v>0</v>
      </c>
      <c r="M72" t="s">
        <v>138</v>
      </c>
      <c r="N72" s="2">
        <v>23320000</v>
      </c>
      <c r="O72" s="2">
        <v>30467000</v>
      </c>
      <c r="P72" s="2">
        <v>33370000</v>
      </c>
      <c r="Q72" s="2">
        <v>182000</v>
      </c>
      <c r="R72">
        <v>0</v>
      </c>
      <c r="S72" t="s">
        <v>138</v>
      </c>
    </row>
    <row r="73" spans="1:19">
      <c r="A73" t="s">
        <v>139</v>
      </c>
      <c r="B73" s="2">
        <v>24000</v>
      </c>
      <c r="C73" s="2">
        <v>57000</v>
      </c>
      <c r="D73" s="2">
        <v>12000</v>
      </c>
      <c r="E73" s="2">
        <v>20900</v>
      </c>
      <c r="F73" s="2">
        <v>0</v>
      </c>
      <c r="G73" t="s">
        <v>139</v>
      </c>
      <c r="H73">
        <v>0</v>
      </c>
      <c r="I73">
        <v>0</v>
      </c>
      <c r="J73" s="2">
        <v>129600</v>
      </c>
      <c r="K73" s="2">
        <v>0</v>
      </c>
      <c r="L73">
        <v>0</v>
      </c>
      <c r="M73" t="s">
        <v>139</v>
      </c>
      <c r="N73">
        <v>0</v>
      </c>
      <c r="O73">
        <v>0</v>
      </c>
      <c r="P73">
        <v>0</v>
      </c>
      <c r="Q73">
        <v>0</v>
      </c>
      <c r="R73">
        <v>0</v>
      </c>
      <c r="S73" t="s">
        <v>139</v>
      </c>
    </row>
    <row r="74" spans="1:19">
      <c r="A74" t="s">
        <v>140</v>
      </c>
      <c r="B74">
        <v>0</v>
      </c>
      <c r="C74">
        <v>0</v>
      </c>
      <c r="D74" s="2">
        <v>18800</v>
      </c>
      <c r="E74" s="2">
        <v>28200</v>
      </c>
      <c r="F74" s="2">
        <v>109200</v>
      </c>
      <c r="G74" t="s">
        <v>140</v>
      </c>
      <c r="H74" s="2">
        <v>5038000</v>
      </c>
      <c r="I74" s="2">
        <v>1535000</v>
      </c>
      <c r="J74" s="2">
        <v>630000</v>
      </c>
      <c r="K74" s="2">
        <v>1255000</v>
      </c>
      <c r="L74" s="2">
        <v>436800</v>
      </c>
      <c r="M74" t="s">
        <v>140</v>
      </c>
      <c r="N74" s="2">
        <v>1310000</v>
      </c>
      <c r="O74" s="2">
        <v>1680000</v>
      </c>
      <c r="P74" s="2">
        <v>1722000</v>
      </c>
      <c r="Q74" s="2">
        <v>1226000</v>
      </c>
      <c r="R74" s="2">
        <v>1520000</v>
      </c>
      <c r="S74" t="s">
        <v>140</v>
      </c>
    </row>
    <row r="75" spans="1:19">
      <c r="A75" t="s">
        <v>141</v>
      </c>
      <c r="B75">
        <v>0</v>
      </c>
      <c r="C75" s="2">
        <v>446000</v>
      </c>
      <c r="D75" s="2">
        <v>892000</v>
      </c>
      <c r="E75" s="2">
        <v>892000</v>
      </c>
      <c r="F75" s="2">
        <v>1784000</v>
      </c>
      <c r="G75" t="s">
        <v>141</v>
      </c>
      <c r="H75" s="2">
        <v>2453000</v>
      </c>
      <c r="I75" s="2">
        <v>3122000</v>
      </c>
      <c r="J75" s="2">
        <v>446000</v>
      </c>
      <c r="K75" s="2">
        <v>0</v>
      </c>
      <c r="L75">
        <v>0</v>
      </c>
      <c r="M75" t="s">
        <v>141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141</v>
      </c>
    </row>
    <row r="76" spans="1:19">
      <c r="A76" t="s">
        <v>142</v>
      </c>
      <c r="B76">
        <v>0</v>
      </c>
      <c r="C76">
        <v>0</v>
      </c>
      <c r="D76">
        <v>0</v>
      </c>
      <c r="E76" s="2">
        <v>592900</v>
      </c>
      <c r="F76" s="2">
        <v>0</v>
      </c>
      <c r="G76" t="s">
        <v>142</v>
      </c>
      <c r="H76">
        <v>0</v>
      </c>
      <c r="I76" s="2">
        <v>279000</v>
      </c>
      <c r="J76" s="2">
        <v>558000</v>
      </c>
      <c r="K76" s="2">
        <v>0</v>
      </c>
      <c r="L76">
        <v>0</v>
      </c>
      <c r="M76" t="s">
        <v>142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142</v>
      </c>
    </row>
    <row r="77" spans="1:19">
      <c r="A77" t="s">
        <v>143</v>
      </c>
      <c r="B77">
        <v>0</v>
      </c>
      <c r="C77">
        <v>0</v>
      </c>
      <c r="D77">
        <v>0</v>
      </c>
      <c r="E77">
        <v>0</v>
      </c>
      <c r="F77">
        <v>0</v>
      </c>
      <c r="G77" t="s">
        <v>143</v>
      </c>
      <c r="H77">
        <v>0</v>
      </c>
      <c r="I77">
        <v>0</v>
      </c>
      <c r="J77" s="2">
        <v>701400</v>
      </c>
      <c r="K77" s="2">
        <v>1437000</v>
      </c>
      <c r="L77">
        <v>0</v>
      </c>
      <c r="M77" t="s">
        <v>143</v>
      </c>
      <c r="N77" s="2">
        <v>3505000</v>
      </c>
      <c r="O77">
        <v>0</v>
      </c>
      <c r="P77">
        <v>0</v>
      </c>
      <c r="Q77">
        <v>0</v>
      </c>
      <c r="R77">
        <v>0</v>
      </c>
      <c r="S77" t="s">
        <v>143</v>
      </c>
    </row>
    <row r="78" spans="1:19">
      <c r="A78" t="s">
        <v>144</v>
      </c>
      <c r="B78">
        <v>0</v>
      </c>
      <c r="C78">
        <v>0</v>
      </c>
      <c r="D78">
        <v>0</v>
      </c>
      <c r="E78">
        <v>0</v>
      </c>
      <c r="F78">
        <v>0</v>
      </c>
      <c r="G78" t="s">
        <v>144</v>
      </c>
      <c r="H78">
        <v>0</v>
      </c>
      <c r="I78">
        <v>0</v>
      </c>
      <c r="J78" s="2">
        <v>1803000</v>
      </c>
      <c r="K78" s="2">
        <v>0</v>
      </c>
      <c r="L78">
        <v>0</v>
      </c>
      <c r="M78" t="s">
        <v>144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144</v>
      </c>
    </row>
    <row r="79" spans="1:19">
      <c r="A79" t="s">
        <v>145</v>
      </c>
      <c r="B79">
        <v>0</v>
      </c>
      <c r="C79">
        <v>0</v>
      </c>
      <c r="D79">
        <v>0</v>
      </c>
      <c r="E79">
        <v>0</v>
      </c>
      <c r="F79">
        <v>0</v>
      </c>
      <c r="G79" t="s">
        <v>145</v>
      </c>
      <c r="H79">
        <v>0</v>
      </c>
      <c r="I79">
        <v>0</v>
      </c>
      <c r="J79" s="2">
        <v>4435000</v>
      </c>
      <c r="K79" s="2">
        <v>0</v>
      </c>
      <c r="L79" s="2">
        <v>1267000</v>
      </c>
      <c r="M79" t="s">
        <v>145</v>
      </c>
      <c r="N79">
        <v>0</v>
      </c>
      <c r="O79">
        <v>0</v>
      </c>
      <c r="P79">
        <v>0</v>
      </c>
      <c r="Q79">
        <v>0</v>
      </c>
      <c r="R79" s="2">
        <v>633600</v>
      </c>
      <c r="S79" t="s">
        <v>145</v>
      </c>
    </row>
    <row r="80" spans="1:19">
      <c r="A80" t="s">
        <v>146</v>
      </c>
      <c r="B80">
        <v>0</v>
      </c>
      <c r="C80">
        <v>0</v>
      </c>
      <c r="D80">
        <v>0</v>
      </c>
      <c r="E80">
        <v>0</v>
      </c>
      <c r="F80" s="2">
        <v>408000</v>
      </c>
      <c r="G80" t="s">
        <v>146</v>
      </c>
      <c r="H80">
        <v>0</v>
      </c>
      <c r="I80" s="2">
        <v>408400</v>
      </c>
      <c r="J80" s="2">
        <v>408400</v>
      </c>
      <c r="K80" s="2">
        <v>10850000</v>
      </c>
      <c r="L80" s="2">
        <v>816800</v>
      </c>
      <c r="M80" t="s">
        <v>146</v>
      </c>
      <c r="N80">
        <v>0</v>
      </c>
      <c r="O80" s="2">
        <v>204200</v>
      </c>
      <c r="P80">
        <v>0</v>
      </c>
      <c r="Q80">
        <v>0</v>
      </c>
      <c r="R80">
        <v>0</v>
      </c>
      <c r="S80" t="s">
        <v>146</v>
      </c>
    </row>
    <row r="81" spans="1:19">
      <c r="A81" t="s">
        <v>147</v>
      </c>
      <c r="B81">
        <v>0</v>
      </c>
      <c r="C81" s="2">
        <v>295000</v>
      </c>
      <c r="D81" s="2">
        <v>590000</v>
      </c>
      <c r="E81" s="2">
        <v>1180000</v>
      </c>
      <c r="F81" s="2">
        <v>147500</v>
      </c>
      <c r="G81" t="s">
        <v>147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147</v>
      </c>
      <c r="N81">
        <v>0</v>
      </c>
      <c r="O81">
        <v>0</v>
      </c>
      <c r="P81">
        <v>0</v>
      </c>
      <c r="Q81">
        <v>0</v>
      </c>
      <c r="R81" s="2">
        <v>153200</v>
      </c>
      <c r="S81" t="s">
        <v>147</v>
      </c>
    </row>
    <row r="82" spans="1:19">
      <c r="A82" t="s">
        <v>148</v>
      </c>
      <c r="B82">
        <v>0</v>
      </c>
      <c r="C82">
        <v>0</v>
      </c>
      <c r="D82" s="2">
        <v>134000</v>
      </c>
      <c r="E82" s="2">
        <v>670000</v>
      </c>
      <c r="F82">
        <v>0</v>
      </c>
      <c r="G82" t="s">
        <v>148</v>
      </c>
      <c r="H82">
        <v>0</v>
      </c>
      <c r="I82">
        <v>0</v>
      </c>
      <c r="J82">
        <v>0</v>
      </c>
      <c r="K82" s="2">
        <v>237800</v>
      </c>
      <c r="L82" s="2">
        <v>348600</v>
      </c>
      <c r="M82" t="s">
        <v>148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148</v>
      </c>
    </row>
    <row r="83" spans="1:19">
      <c r="A83" t="s">
        <v>149</v>
      </c>
      <c r="B83">
        <v>0</v>
      </c>
      <c r="C83">
        <v>0</v>
      </c>
      <c r="D83">
        <v>0</v>
      </c>
      <c r="E83">
        <v>0</v>
      </c>
      <c r="F83">
        <v>0</v>
      </c>
      <c r="G83" t="s">
        <v>149</v>
      </c>
      <c r="H83">
        <v>0</v>
      </c>
      <c r="I83">
        <v>0</v>
      </c>
      <c r="J83">
        <v>0</v>
      </c>
      <c r="K83">
        <v>0</v>
      </c>
      <c r="L83" s="2">
        <v>0</v>
      </c>
      <c r="M83" t="s">
        <v>149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149</v>
      </c>
    </row>
    <row r="84" spans="1:19">
      <c r="A84" t="s">
        <v>150</v>
      </c>
      <c r="B84">
        <v>0</v>
      </c>
      <c r="C84">
        <v>0</v>
      </c>
      <c r="D84">
        <v>0</v>
      </c>
      <c r="E84">
        <v>0</v>
      </c>
      <c r="F84">
        <v>0</v>
      </c>
      <c r="G84" t="s">
        <v>150</v>
      </c>
      <c r="H84">
        <v>0</v>
      </c>
      <c r="I84" s="2">
        <v>2247000</v>
      </c>
      <c r="J84">
        <v>0</v>
      </c>
      <c r="K84" s="2">
        <v>10430000</v>
      </c>
      <c r="L84" s="2">
        <v>0</v>
      </c>
      <c r="M84" t="s">
        <v>150</v>
      </c>
      <c r="N84">
        <v>0</v>
      </c>
      <c r="O84">
        <v>0</v>
      </c>
      <c r="P84">
        <v>0</v>
      </c>
      <c r="Q84">
        <v>0</v>
      </c>
      <c r="R84" s="2">
        <v>3066000</v>
      </c>
      <c r="S84" t="s">
        <v>150</v>
      </c>
    </row>
    <row r="85" spans="1:19">
      <c r="A85" t="s">
        <v>151</v>
      </c>
      <c r="B85">
        <v>0</v>
      </c>
      <c r="C85">
        <v>0</v>
      </c>
      <c r="D85">
        <v>0</v>
      </c>
      <c r="E85">
        <v>0</v>
      </c>
      <c r="F85">
        <v>0</v>
      </c>
      <c r="G85" t="s">
        <v>151</v>
      </c>
      <c r="H85">
        <v>0</v>
      </c>
      <c r="I85">
        <v>0</v>
      </c>
      <c r="J85" s="2">
        <v>3773000</v>
      </c>
      <c r="K85" s="2">
        <v>0</v>
      </c>
      <c r="L85">
        <v>0</v>
      </c>
      <c r="M85" t="s">
        <v>151</v>
      </c>
      <c r="N85">
        <v>0</v>
      </c>
      <c r="O85">
        <v>0</v>
      </c>
      <c r="P85" s="2">
        <v>15090000</v>
      </c>
      <c r="Q85">
        <v>0</v>
      </c>
      <c r="R85">
        <v>0</v>
      </c>
      <c r="S85" t="s">
        <v>151</v>
      </c>
    </row>
    <row r="86" spans="1:19">
      <c r="A86" t="s">
        <v>152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152</v>
      </c>
      <c r="I86">
        <v>0</v>
      </c>
      <c r="J86" s="2">
        <v>0</v>
      </c>
      <c r="K86" s="2">
        <v>0</v>
      </c>
      <c r="L86">
        <v>0</v>
      </c>
      <c r="M86" t="s">
        <v>152</v>
      </c>
      <c r="N86">
        <v>0</v>
      </c>
      <c r="O86">
        <v>0</v>
      </c>
      <c r="P86" s="2">
        <v>0</v>
      </c>
      <c r="Q86">
        <v>0</v>
      </c>
      <c r="R86" s="2">
        <v>242500</v>
      </c>
      <c r="S86" t="s">
        <v>152</v>
      </c>
    </row>
    <row r="87" spans="1:19">
      <c r="A87" t="s">
        <v>153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153</v>
      </c>
      <c r="H87">
        <v>0</v>
      </c>
      <c r="I87">
        <v>0</v>
      </c>
      <c r="J87" s="2">
        <v>0</v>
      </c>
      <c r="K87" s="2">
        <v>0</v>
      </c>
      <c r="L87">
        <v>0</v>
      </c>
      <c r="M87" t="s">
        <v>153</v>
      </c>
      <c r="N87">
        <v>0</v>
      </c>
      <c r="O87">
        <v>0</v>
      </c>
      <c r="P87" s="2">
        <v>3628000</v>
      </c>
      <c r="Q87">
        <v>0</v>
      </c>
      <c r="R87" s="2">
        <v>559000</v>
      </c>
      <c r="S87" t="s">
        <v>153</v>
      </c>
    </row>
    <row r="88" spans="1:19">
      <c r="A88" t="s">
        <v>0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0</v>
      </c>
      <c r="H88" s="2">
        <v>707200</v>
      </c>
      <c r="I88" s="2">
        <v>0</v>
      </c>
      <c r="J88">
        <v>0</v>
      </c>
      <c r="K88">
        <v>0</v>
      </c>
      <c r="L88">
        <v>0</v>
      </c>
      <c r="M88" t="s">
        <v>0</v>
      </c>
      <c r="N88">
        <v>0</v>
      </c>
      <c r="O88">
        <v>0</v>
      </c>
      <c r="P88">
        <v>0</v>
      </c>
      <c r="Q88">
        <v>0</v>
      </c>
      <c r="R88" s="2">
        <v>158400</v>
      </c>
      <c r="S88" t="s">
        <v>0</v>
      </c>
    </row>
    <row r="89" spans="1:19">
      <c r="A89" t="s">
        <v>1</v>
      </c>
      <c r="B89">
        <v>0</v>
      </c>
      <c r="C89">
        <v>0</v>
      </c>
      <c r="D89">
        <v>0</v>
      </c>
      <c r="E89">
        <v>0</v>
      </c>
      <c r="F89" s="2">
        <v>11070000</v>
      </c>
      <c r="G89" t="s">
        <v>1</v>
      </c>
      <c r="H89" s="2">
        <v>0</v>
      </c>
      <c r="I89" s="2">
        <v>0</v>
      </c>
      <c r="J89">
        <v>0</v>
      </c>
      <c r="K89">
        <v>0</v>
      </c>
      <c r="L89">
        <v>0</v>
      </c>
      <c r="M89" t="s">
        <v>1</v>
      </c>
      <c r="N89">
        <v>0</v>
      </c>
      <c r="O89">
        <v>0</v>
      </c>
      <c r="P89" s="2">
        <v>3280000</v>
      </c>
      <c r="Q89">
        <v>0</v>
      </c>
      <c r="R89">
        <v>0</v>
      </c>
      <c r="S89" t="s">
        <v>1</v>
      </c>
    </row>
    <row r="90" spans="1:19">
      <c r="A90" t="s">
        <v>2</v>
      </c>
      <c r="B90">
        <v>0</v>
      </c>
      <c r="C90">
        <v>0</v>
      </c>
      <c r="D90">
        <v>0</v>
      </c>
      <c r="E90">
        <v>0</v>
      </c>
      <c r="F90" s="2">
        <v>0</v>
      </c>
      <c r="G90" t="s">
        <v>2</v>
      </c>
      <c r="H90" s="2">
        <v>0</v>
      </c>
      <c r="I90" s="2">
        <v>0</v>
      </c>
      <c r="J90">
        <v>0</v>
      </c>
      <c r="K90">
        <v>0</v>
      </c>
      <c r="L90">
        <v>0</v>
      </c>
      <c r="M90" t="s">
        <v>2</v>
      </c>
      <c r="N90">
        <v>0</v>
      </c>
      <c r="O90">
        <v>0</v>
      </c>
      <c r="P90" s="2">
        <v>0</v>
      </c>
      <c r="Q90">
        <v>0</v>
      </c>
      <c r="R90" s="2">
        <v>26250</v>
      </c>
      <c r="S90" t="s">
        <v>2</v>
      </c>
    </row>
    <row r="91" spans="1:19">
      <c r="A91" t="s">
        <v>3</v>
      </c>
      <c r="B91">
        <v>0</v>
      </c>
      <c r="C91">
        <v>0</v>
      </c>
      <c r="D91">
        <v>0</v>
      </c>
      <c r="E91">
        <v>0</v>
      </c>
      <c r="F91" s="2">
        <v>990000</v>
      </c>
      <c r="G91" t="s">
        <v>3</v>
      </c>
      <c r="H91" s="2">
        <v>1240000</v>
      </c>
      <c r="I91" s="2">
        <v>6120000</v>
      </c>
      <c r="J91" s="2">
        <v>879000</v>
      </c>
      <c r="K91" s="2">
        <v>1802000</v>
      </c>
      <c r="L91" s="2">
        <v>879000</v>
      </c>
      <c r="M91" t="s">
        <v>3</v>
      </c>
      <c r="N91">
        <v>0</v>
      </c>
      <c r="O91" s="2">
        <v>229200</v>
      </c>
      <c r="P91" s="2">
        <v>458400</v>
      </c>
      <c r="Q91">
        <v>0</v>
      </c>
      <c r="R91">
        <v>0</v>
      </c>
      <c r="S91" t="s">
        <v>3</v>
      </c>
    </row>
    <row r="92" spans="1:19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4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t="s">
        <v>4</v>
      </c>
      <c r="N92">
        <v>0</v>
      </c>
      <c r="O92">
        <v>0</v>
      </c>
      <c r="P92" s="2">
        <v>179200</v>
      </c>
      <c r="Q92">
        <v>0</v>
      </c>
      <c r="R92" s="2">
        <v>22400</v>
      </c>
      <c r="S92" t="s">
        <v>4</v>
      </c>
    </row>
    <row r="93" spans="1:19">
      <c r="A93" t="s">
        <v>5</v>
      </c>
      <c r="B93">
        <v>0</v>
      </c>
      <c r="C93" s="2">
        <v>17000</v>
      </c>
      <c r="D93" s="2">
        <v>8500</v>
      </c>
      <c r="E93">
        <v>0</v>
      </c>
      <c r="F93">
        <v>0</v>
      </c>
      <c r="G93" t="s">
        <v>5</v>
      </c>
      <c r="H93" s="2">
        <v>87000</v>
      </c>
      <c r="I93" s="2">
        <v>1102000</v>
      </c>
      <c r="J93" s="2">
        <v>92800</v>
      </c>
      <c r="K93" s="2">
        <v>6687000</v>
      </c>
      <c r="L93" s="2">
        <v>10500000</v>
      </c>
      <c r="M93" t="s">
        <v>5</v>
      </c>
      <c r="N93" s="2">
        <v>19290000</v>
      </c>
      <c r="O93" s="2">
        <v>64230000</v>
      </c>
      <c r="P93" s="2">
        <v>88840000</v>
      </c>
      <c r="Q93" s="2">
        <v>1258000</v>
      </c>
      <c r="R93" s="2">
        <v>3704000</v>
      </c>
      <c r="S93" t="s">
        <v>5</v>
      </c>
    </row>
    <row r="94" spans="1:19">
      <c r="A94" t="s">
        <v>6</v>
      </c>
      <c r="B94">
        <v>0</v>
      </c>
      <c r="C94">
        <v>0</v>
      </c>
      <c r="D94" s="2">
        <v>58400</v>
      </c>
      <c r="E94">
        <v>0</v>
      </c>
      <c r="F94" s="2">
        <v>116400</v>
      </c>
      <c r="G94" t="s">
        <v>6</v>
      </c>
      <c r="H94" s="2">
        <v>262800</v>
      </c>
      <c r="I94" s="2">
        <v>588000</v>
      </c>
      <c r="J94" s="2">
        <v>1794000</v>
      </c>
      <c r="K94" s="2">
        <v>8163000</v>
      </c>
      <c r="L94" s="2">
        <v>1377000</v>
      </c>
      <c r="M94" t="s">
        <v>6</v>
      </c>
      <c r="N94" s="2">
        <v>7644000</v>
      </c>
      <c r="O94" s="2">
        <v>2568000</v>
      </c>
      <c r="P94" s="2">
        <v>3675000</v>
      </c>
      <c r="Q94" s="2">
        <v>372400</v>
      </c>
      <c r="R94" s="2">
        <v>803600</v>
      </c>
      <c r="S94" t="s">
        <v>6</v>
      </c>
    </row>
    <row r="95" spans="1:19">
      <c r="A95" t="s">
        <v>7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7</v>
      </c>
      <c r="H95" s="2">
        <v>60000</v>
      </c>
      <c r="I95" s="2">
        <v>0</v>
      </c>
      <c r="J95" s="2">
        <v>90000</v>
      </c>
      <c r="K95" s="2">
        <v>0</v>
      </c>
      <c r="L95">
        <v>0</v>
      </c>
      <c r="M95" t="s">
        <v>7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7</v>
      </c>
    </row>
    <row r="96" spans="1:19">
      <c r="A96" t="s">
        <v>8</v>
      </c>
      <c r="B96">
        <v>0</v>
      </c>
      <c r="C96">
        <v>0</v>
      </c>
      <c r="D96">
        <v>0</v>
      </c>
      <c r="E96">
        <v>0</v>
      </c>
      <c r="F96">
        <v>0</v>
      </c>
      <c r="G96" t="s">
        <v>8</v>
      </c>
      <c r="H96" s="2">
        <v>0</v>
      </c>
      <c r="I96" s="2">
        <v>0</v>
      </c>
      <c r="J96" s="2">
        <v>0</v>
      </c>
      <c r="K96" s="2">
        <v>202500</v>
      </c>
      <c r="L96">
        <v>0</v>
      </c>
      <c r="M96" t="s">
        <v>8</v>
      </c>
      <c r="N96" s="2">
        <v>207000</v>
      </c>
      <c r="O96">
        <v>0</v>
      </c>
      <c r="P96">
        <v>0</v>
      </c>
      <c r="Q96">
        <v>0</v>
      </c>
      <c r="R96">
        <v>0</v>
      </c>
      <c r="S96" t="s">
        <v>8</v>
      </c>
    </row>
    <row r="97" spans="1:21">
      <c r="A97" t="s">
        <v>9</v>
      </c>
      <c r="B97">
        <v>0</v>
      </c>
      <c r="C97">
        <v>0</v>
      </c>
      <c r="D97" s="2">
        <v>11960000</v>
      </c>
      <c r="E97">
        <v>0</v>
      </c>
      <c r="F97" s="2">
        <v>1086000</v>
      </c>
      <c r="G97" t="s">
        <v>9</v>
      </c>
      <c r="H97" s="2">
        <v>0</v>
      </c>
      <c r="I97" s="2">
        <v>0</v>
      </c>
      <c r="J97" s="2">
        <v>0</v>
      </c>
      <c r="K97" s="2">
        <v>0</v>
      </c>
      <c r="L97">
        <v>0</v>
      </c>
      <c r="M97" t="s">
        <v>9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9</v>
      </c>
    </row>
    <row r="98" spans="1:21">
      <c r="A98" t="s">
        <v>10</v>
      </c>
      <c r="B98" s="2">
        <v>7945000</v>
      </c>
      <c r="C98" s="2">
        <v>30420000</v>
      </c>
      <c r="D98" s="2">
        <v>32590000</v>
      </c>
      <c r="E98">
        <v>0</v>
      </c>
      <c r="F98">
        <v>0</v>
      </c>
      <c r="G98" t="s">
        <v>10</v>
      </c>
      <c r="H98" s="2">
        <v>0</v>
      </c>
      <c r="I98" s="2">
        <v>0</v>
      </c>
      <c r="J98" s="2">
        <v>0</v>
      </c>
      <c r="K98" s="2">
        <v>0</v>
      </c>
      <c r="L98">
        <v>0</v>
      </c>
      <c r="M98" t="s">
        <v>10</v>
      </c>
      <c r="N98">
        <v>0</v>
      </c>
      <c r="O98">
        <v>0</v>
      </c>
      <c r="P98">
        <v>0</v>
      </c>
      <c r="Q98" s="2">
        <v>2844000</v>
      </c>
      <c r="R98" s="2">
        <v>226100000</v>
      </c>
      <c r="S98" t="s">
        <v>10</v>
      </c>
    </row>
    <row r="99" spans="1:21">
      <c r="B99" s="2"/>
      <c r="C99" s="2"/>
      <c r="D99" s="2"/>
      <c r="E99" s="2"/>
      <c r="H99" s="2"/>
      <c r="I99" s="2"/>
      <c r="J99" s="2"/>
      <c r="K99" s="2"/>
      <c r="Q99" s="2"/>
      <c r="R99" s="2"/>
    </row>
    <row r="100" spans="1:21">
      <c r="A100" t="s">
        <v>73</v>
      </c>
      <c r="B100" s="1">
        <v>35152</v>
      </c>
      <c r="C100" s="1">
        <v>35171</v>
      </c>
      <c r="D100" s="1">
        <v>35185</v>
      </c>
      <c r="E100" s="1">
        <v>35200</v>
      </c>
      <c r="F100" s="1">
        <v>35218</v>
      </c>
      <c r="G100" t="s">
        <v>73</v>
      </c>
      <c r="H100" s="1">
        <v>35230</v>
      </c>
      <c r="I100" s="1">
        <v>35243</v>
      </c>
      <c r="J100" s="1">
        <v>35255</v>
      </c>
      <c r="K100" s="1">
        <v>35271</v>
      </c>
      <c r="L100" s="1">
        <v>35284</v>
      </c>
      <c r="M100" t="s">
        <v>73</v>
      </c>
      <c r="N100" s="1">
        <v>35298</v>
      </c>
      <c r="O100" s="1">
        <v>35316</v>
      </c>
      <c r="P100" s="1">
        <v>35325</v>
      </c>
      <c r="Q100" s="1">
        <v>35339</v>
      </c>
      <c r="R100" s="1">
        <v>35355</v>
      </c>
      <c r="S100" t="s">
        <v>73</v>
      </c>
      <c r="T100" s="1">
        <v>35368</v>
      </c>
      <c r="U100" s="1">
        <v>35381</v>
      </c>
    </row>
    <row r="101" spans="1:21">
      <c r="B101">
        <v>89</v>
      </c>
      <c r="C101">
        <v>108</v>
      </c>
      <c r="D101">
        <v>122</v>
      </c>
      <c r="E101">
        <v>137</v>
      </c>
      <c r="F101">
        <v>155</v>
      </c>
      <c r="H101">
        <v>167</v>
      </c>
      <c r="I101">
        <v>180</v>
      </c>
      <c r="J101">
        <v>192</v>
      </c>
      <c r="K101">
        <v>208</v>
      </c>
      <c r="L101">
        <v>221</v>
      </c>
      <c r="N101">
        <v>235</v>
      </c>
      <c r="O101">
        <v>253</v>
      </c>
      <c r="P101">
        <v>262</v>
      </c>
      <c r="Q101">
        <v>276</v>
      </c>
      <c r="R101">
        <v>292</v>
      </c>
      <c r="T101">
        <v>305</v>
      </c>
      <c r="U101">
        <v>318</v>
      </c>
    </row>
    <row r="103" spans="1:21">
      <c r="A103" t="s">
        <v>11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11</v>
      </c>
      <c r="H103" s="2">
        <v>0</v>
      </c>
      <c r="I103" s="2">
        <v>0</v>
      </c>
      <c r="J103" s="2">
        <v>0</v>
      </c>
      <c r="K103" s="2">
        <v>0</v>
      </c>
      <c r="L103">
        <v>0</v>
      </c>
      <c r="M103" t="s">
        <v>11</v>
      </c>
      <c r="N103">
        <v>0</v>
      </c>
      <c r="O103" s="2">
        <v>65780000</v>
      </c>
      <c r="P103" s="2">
        <v>33890000</v>
      </c>
      <c r="Q103" s="2">
        <v>3171000</v>
      </c>
      <c r="R103" s="2">
        <v>2544000</v>
      </c>
      <c r="S103" t="s">
        <v>11</v>
      </c>
    </row>
    <row r="104" spans="1:21">
      <c r="A104" t="s">
        <v>12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12</v>
      </c>
      <c r="H104" s="2">
        <v>0</v>
      </c>
      <c r="I104" s="2">
        <v>0</v>
      </c>
      <c r="J104" s="2">
        <v>0</v>
      </c>
      <c r="K104" s="2">
        <v>0</v>
      </c>
      <c r="L104">
        <v>0</v>
      </c>
      <c r="M104" t="s">
        <v>12</v>
      </c>
      <c r="N104">
        <v>0</v>
      </c>
      <c r="O104" s="2">
        <v>0</v>
      </c>
      <c r="P104" s="2">
        <v>0</v>
      </c>
      <c r="Q104" s="2">
        <v>0</v>
      </c>
      <c r="R104" s="2">
        <v>284800</v>
      </c>
      <c r="S104" t="s">
        <v>12</v>
      </c>
    </row>
    <row r="105" spans="1:21">
      <c r="A105" t="s">
        <v>13</v>
      </c>
      <c r="B105">
        <v>0</v>
      </c>
      <c r="C105">
        <v>0</v>
      </c>
      <c r="D105">
        <v>0</v>
      </c>
      <c r="E105">
        <v>0</v>
      </c>
      <c r="F105">
        <v>0</v>
      </c>
      <c r="G105" t="s">
        <v>13</v>
      </c>
      <c r="H105" s="2">
        <v>0</v>
      </c>
      <c r="I105" s="2">
        <v>0</v>
      </c>
      <c r="J105" s="2">
        <v>0</v>
      </c>
      <c r="K105" s="2">
        <v>0</v>
      </c>
      <c r="L105">
        <v>0</v>
      </c>
      <c r="M105" t="s">
        <v>13</v>
      </c>
      <c r="N105">
        <v>0</v>
      </c>
      <c r="O105" s="2">
        <v>51200</v>
      </c>
      <c r="P105" s="2">
        <v>204800</v>
      </c>
      <c r="Q105" s="2">
        <v>214400</v>
      </c>
      <c r="R105" s="2">
        <v>2061000</v>
      </c>
      <c r="S105" t="s">
        <v>13</v>
      </c>
    </row>
    <row r="106" spans="1:21">
      <c r="A106" t="s">
        <v>14</v>
      </c>
      <c r="B106">
        <v>0</v>
      </c>
      <c r="C106">
        <v>0</v>
      </c>
      <c r="D106">
        <v>0</v>
      </c>
      <c r="E106">
        <v>0</v>
      </c>
      <c r="F106">
        <v>0</v>
      </c>
      <c r="G106" t="s">
        <v>14</v>
      </c>
      <c r="H106" s="2">
        <v>0</v>
      </c>
      <c r="I106" s="2">
        <v>0</v>
      </c>
      <c r="J106" s="2">
        <v>0</v>
      </c>
      <c r="K106" s="2">
        <v>0</v>
      </c>
      <c r="L106">
        <v>0</v>
      </c>
      <c r="M106" t="s">
        <v>14</v>
      </c>
      <c r="N106">
        <v>0</v>
      </c>
      <c r="O106" s="2">
        <v>0</v>
      </c>
      <c r="P106" s="2">
        <v>0</v>
      </c>
      <c r="Q106" s="2">
        <v>0</v>
      </c>
      <c r="R106" s="2">
        <v>298800</v>
      </c>
      <c r="S106" t="s">
        <v>14</v>
      </c>
    </row>
    <row r="107" spans="1:21">
      <c r="A107" t="s">
        <v>15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15</v>
      </c>
      <c r="H107" s="2">
        <v>0</v>
      </c>
      <c r="I107" s="2">
        <v>0</v>
      </c>
      <c r="J107" s="2">
        <v>0</v>
      </c>
      <c r="K107" s="2">
        <v>0</v>
      </c>
      <c r="L107">
        <v>0</v>
      </c>
      <c r="M107" t="s">
        <v>15</v>
      </c>
      <c r="N107">
        <v>0</v>
      </c>
      <c r="O107" s="2">
        <v>0</v>
      </c>
      <c r="P107" s="2">
        <v>0</v>
      </c>
      <c r="Q107" s="2">
        <v>21000</v>
      </c>
      <c r="R107" s="2">
        <v>21000</v>
      </c>
      <c r="S107" t="s">
        <v>15</v>
      </c>
    </row>
    <row r="108" spans="1:21">
      <c r="A108" t="s">
        <v>16</v>
      </c>
      <c r="B108">
        <v>0</v>
      </c>
      <c r="C108">
        <v>0</v>
      </c>
      <c r="D108">
        <v>0</v>
      </c>
      <c r="E108" s="2">
        <v>22290000</v>
      </c>
      <c r="F108" s="2">
        <v>0</v>
      </c>
      <c r="G108" t="s">
        <v>16</v>
      </c>
      <c r="H108" s="2">
        <v>455800000</v>
      </c>
      <c r="I108" s="2">
        <v>0</v>
      </c>
      <c r="J108">
        <v>0</v>
      </c>
      <c r="K108">
        <v>0</v>
      </c>
      <c r="L108">
        <v>0</v>
      </c>
      <c r="M108" t="s">
        <v>16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16</v>
      </c>
    </row>
    <row r="109" spans="1:21">
      <c r="A109" t="s">
        <v>17</v>
      </c>
      <c r="B109">
        <v>0</v>
      </c>
      <c r="C109">
        <v>0</v>
      </c>
      <c r="D109" s="2">
        <v>1393000</v>
      </c>
      <c r="E109">
        <v>0</v>
      </c>
      <c r="F109">
        <v>0</v>
      </c>
      <c r="G109" t="s">
        <v>17</v>
      </c>
      <c r="H109" s="2">
        <v>7570000</v>
      </c>
      <c r="I109" s="2">
        <v>0</v>
      </c>
      <c r="J109" s="2">
        <v>816500</v>
      </c>
      <c r="K109" s="2">
        <v>0</v>
      </c>
      <c r="L109">
        <v>0</v>
      </c>
      <c r="M109" t="s">
        <v>17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17</v>
      </c>
    </row>
    <row r="110" spans="1:21">
      <c r="A110" t="s">
        <v>18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18</v>
      </c>
      <c r="H110" s="2">
        <v>0</v>
      </c>
      <c r="I110" s="2">
        <v>0</v>
      </c>
      <c r="J110" s="2">
        <v>0</v>
      </c>
      <c r="K110" s="2">
        <v>0</v>
      </c>
      <c r="L110">
        <v>0</v>
      </c>
      <c r="M110" t="s">
        <v>18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18</v>
      </c>
    </row>
    <row r="111" spans="1:21">
      <c r="A111" t="s">
        <v>19</v>
      </c>
      <c r="B111">
        <v>0</v>
      </c>
      <c r="C111">
        <v>0</v>
      </c>
      <c r="D111">
        <v>0</v>
      </c>
      <c r="E111">
        <v>0</v>
      </c>
      <c r="F111">
        <v>0</v>
      </c>
      <c r="G111" t="s">
        <v>19</v>
      </c>
      <c r="H111" s="2">
        <v>0</v>
      </c>
      <c r="I111" s="2">
        <v>0</v>
      </c>
      <c r="J111" s="2">
        <v>0</v>
      </c>
      <c r="K111" s="2">
        <v>0</v>
      </c>
      <c r="L111">
        <v>0</v>
      </c>
      <c r="M111" t="s">
        <v>19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19</v>
      </c>
    </row>
    <row r="112" spans="1:21">
      <c r="A112" t="s">
        <v>20</v>
      </c>
      <c r="B112" s="2">
        <f>SUM(B68:B111)</f>
        <v>10600241</v>
      </c>
      <c r="C112" s="2">
        <f>SUM(C68:C111)</f>
        <v>36395879</v>
      </c>
      <c r="D112" s="2">
        <f>SUM(D68:D111)</f>
        <v>320493907</v>
      </c>
      <c r="E112" s="2">
        <v>558193000</v>
      </c>
      <c r="F112" s="2">
        <f>SUM(F68:F111)</f>
        <v>85051473</v>
      </c>
      <c r="G112" t="s">
        <v>20</v>
      </c>
      <c r="H112" s="2">
        <f>SUM(H68:H111)</f>
        <v>513857397</v>
      </c>
      <c r="I112" s="2">
        <f>SUM(I68:I111)</f>
        <v>433236823</v>
      </c>
      <c r="J112" s="2">
        <f>SUM(J68:J111)</f>
        <v>452352147</v>
      </c>
      <c r="K112" s="2">
        <f>SUM(K68:K111)</f>
        <v>617486779</v>
      </c>
      <c r="L112" s="2">
        <f>SUM(L68:L111)</f>
        <v>248637705</v>
      </c>
      <c r="M112" t="s">
        <v>20</v>
      </c>
      <c r="N112" s="2">
        <f>SUM(N68:N111)</f>
        <v>519724533</v>
      </c>
      <c r="O112" s="2">
        <f>SUM(O68:O111)</f>
        <v>223697169</v>
      </c>
      <c r="P112" s="2">
        <f>SUM(P68:P111)</f>
        <v>257553987</v>
      </c>
      <c r="Q112" s="2">
        <f>SUM(Q68:Q111)</f>
        <v>31158915</v>
      </c>
      <c r="R112" s="2">
        <f>SUM(R68:R111)</f>
        <v>271423097</v>
      </c>
      <c r="S112" t="s">
        <v>20</v>
      </c>
    </row>
    <row r="114" spans="1:21">
      <c r="A114" t="s">
        <v>21</v>
      </c>
      <c r="G114" t="s">
        <v>21</v>
      </c>
      <c r="M114" t="s">
        <v>21</v>
      </c>
      <c r="S114" t="s">
        <v>21</v>
      </c>
    </row>
    <row r="115" spans="1:21">
      <c r="A115" t="s">
        <v>22</v>
      </c>
      <c r="B115" s="2">
        <v>940000</v>
      </c>
      <c r="C115" s="2">
        <v>705000</v>
      </c>
      <c r="D115" s="2">
        <v>940000</v>
      </c>
      <c r="E115" s="2">
        <v>0</v>
      </c>
      <c r="F115" s="2">
        <v>1956000</v>
      </c>
      <c r="G115" t="s">
        <v>22</v>
      </c>
      <c r="H115">
        <v>0</v>
      </c>
      <c r="I115" s="2">
        <v>470000</v>
      </c>
      <c r="J115">
        <v>0</v>
      </c>
      <c r="K115" s="2">
        <v>20050000</v>
      </c>
      <c r="L115" s="2">
        <v>55730000</v>
      </c>
      <c r="M115" t="s">
        <v>22</v>
      </c>
      <c r="N115" s="2">
        <v>128900000</v>
      </c>
      <c r="O115" s="2">
        <v>64580000</v>
      </c>
      <c r="P115" s="2">
        <v>12810000</v>
      </c>
      <c r="Q115" s="2">
        <v>5542000</v>
      </c>
      <c r="R115" s="2">
        <v>0</v>
      </c>
      <c r="S115" t="s">
        <v>22</v>
      </c>
    </row>
    <row r="116" spans="1:21">
      <c r="A116" t="s">
        <v>23</v>
      </c>
      <c r="B116">
        <v>0</v>
      </c>
      <c r="C116">
        <v>0</v>
      </c>
      <c r="D116">
        <v>0</v>
      </c>
      <c r="E116">
        <v>0</v>
      </c>
      <c r="F116">
        <v>0</v>
      </c>
      <c r="G116" t="s">
        <v>23</v>
      </c>
      <c r="H116">
        <v>0</v>
      </c>
      <c r="I116">
        <v>0</v>
      </c>
      <c r="J116">
        <v>0</v>
      </c>
      <c r="K116">
        <v>0</v>
      </c>
      <c r="L116" s="2">
        <v>0</v>
      </c>
      <c r="M116" t="s">
        <v>23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23</v>
      </c>
    </row>
    <row r="117" spans="1:21">
      <c r="A117" t="s">
        <v>24</v>
      </c>
      <c r="B117">
        <v>0</v>
      </c>
      <c r="C117">
        <v>0</v>
      </c>
      <c r="D117">
        <v>0</v>
      </c>
      <c r="E117">
        <v>0</v>
      </c>
      <c r="F117">
        <v>0</v>
      </c>
      <c r="G117" t="s">
        <v>24</v>
      </c>
      <c r="H117">
        <v>0</v>
      </c>
      <c r="I117">
        <v>0</v>
      </c>
      <c r="J117">
        <v>0</v>
      </c>
      <c r="K117">
        <v>0</v>
      </c>
      <c r="L117" s="2">
        <v>0</v>
      </c>
      <c r="M117" t="s">
        <v>24</v>
      </c>
      <c r="N117">
        <v>0</v>
      </c>
      <c r="O117" s="2">
        <v>42600</v>
      </c>
      <c r="P117">
        <v>0</v>
      </c>
      <c r="Q117">
        <v>0</v>
      </c>
      <c r="R117">
        <v>0</v>
      </c>
      <c r="S117" t="s">
        <v>24</v>
      </c>
    </row>
    <row r="118" spans="1:21">
      <c r="A118" t="s">
        <v>25</v>
      </c>
      <c r="B118" s="2">
        <v>5380000</v>
      </c>
      <c r="C118" s="2">
        <v>5110000</v>
      </c>
      <c r="D118" s="2">
        <v>6725000</v>
      </c>
      <c r="E118" s="2">
        <v>5649000</v>
      </c>
      <c r="F118" s="2">
        <v>403500</v>
      </c>
      <c r="G118" t="s">
        <v>25</v>
      </c>
      <c r="H118">
        <v>0</v>
      </c>
      <c r="I118">
        <v>0</v>
      </c>
      <c r="J118">
        <v>0</v>
      </c>
      <c r="K118" s="2">
        <v>6052000</v>
      </c>
      <c r="L118" s="2">
        <v>0</v>
      </c>
      <c r="M118" t="s">
        <v>25</v>
      </c>
      <c r="N118" s="2">
        <v>9826000</v>
      </c>
      <c r="O118" s="2">
        <v>1734000</v>
      </c>
      <c r="P118" s="2">
        <v>867000</v>
      </c>
      <c r="Q118" s="2">
        <v>6205000</v>
      </c>
      <c r="R118" s="2">
        <v>574500</v>
      </c>
      <c r="S118" t="s">
        <v>25</v>
      </c>
    </row>
    <row r="119" spans="1:21">
      <c r="A119" t="s">
        <v>26</v>
      </c>
      <c r="B119">
        <v>0</v>
      </c>
      <c r="C119">
        <v>0</v>
      </c>
      <c r="D119">
        <v>0</v>
      </c>
      <c r="E119">
        <v>0</v>
      </c>
      <c r="F119">
        <v>0</v>
      </c>
      <c r="G119" t="s">
        <v>26</v>
      </c>
      <c r="H119">
        <v>0</v>
      </c>
      <c r="I119">
        <v>0</v>
      </c>
      <c r="J119">
        <v>0</v>
      </c>
      <c r="K119">
        <v>0</v>
      </c>
      <c r="L119" s="2">
        <v>0</v>
      </c>
      <c r="M119" t="s">
        <v>26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26</v>
      </c>
    </row>
    <row r="120" spans="1:21">
      <c r="A120" t="s">
        <v>27</v>
      </c>
      <c r="B120">
        <v>0</v>
      </c>
      <c r="C120">
        <v>0</v>
      </c>
      <c r="D120">
        <v>0</v>
      </c>
      <c r="E120">
        <v>0</v>
      </c>
      <c r="F120">
        <v>0</v>
      </c>
      <c r="G120" t="s">
        <v>27</v>
      </c>
      <c r="H120">
        <v>0</v>
      </c>
      <c r="I120">
        <v>0</v>
      </c>
      <c r="J120">
        <v>0</v>
      </c>
      <c r="K120">
        <v>0</v>
      </c>
      <c r="L120" s="2">
        <v>699000</v>
      </c>
      <c r="M120" t="s">
        <v>27</v>
      </c>
      <c r="N120" s="2">
        <v>2097000</v>
      </c>
      <c r="O120">
        <v>0</v>
      </c>
      <c r="P120" s="2">
        <v>233000</v>
      </c>
      <c r="Q120">
        <v>0</v>
      </c>
      <c r="R120">
        <v>0</v>
      </c>
      <c r="S120" t="s">
        <v>27</v>
      </c>
    </row>
    <row r="121" spans="1:21">
      <c r="A121" t="s">
        <v>28</v>
      </c>
      <c r="B121">
        <v>0</v>
      </c>
      <c r="C121">
        <v>0</v>
      </c>
      <c r="D121">
        <v>0</v>
      </c>
      <c r="E121" s="2">
        <v>1434000</v>
      </c>
      <c r="F121" s="2">
        <v>0</v>
      </c>
      <c r="G121" t="s">
        <v>28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28</v>
      </c>
      <c r="N121">
        <v>0</v>
      </c>
      <c r="O121">
        <v>0</v>
      </c>
      <c r="P121">
        <v>0</v>
      </c>
      <c r="Q121" s="2">
        <v>2779000</v>
      </c>
      <c r="R121">
        <v>0</v>
      </c>
      <c r="S121" t="s">
        <v>28</v>
      </c>
    </row>
    <row r="122" spans="1:21">
      <c r="A122" t="s">
        <v>29</v>
      </c>
      <c r="B122">
        <v>0</v>
      </c>
      <c r="C122">
        <v>0</v>
      </c>
      <c r="D122">
        <v>0</v>
      </c>
      <c r="E122" s="2">
        <v>0</v>
      </c>
      <c r="F122" s="2">
        <v>0</v>
      </c>
      <c r="G122" t="s">
        <v>29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29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29</v>
      </c>
    </row>
    <row r="123" spans="1:21">
      <c r="A123" t="s">
        <v>30</v>
      </c>
      <c r="B123" s="2">
        <f>SUM(B115:B122)</f>
        <v>6320000</v>
      </c>
      <c r="C123" s="2">
        <f>SUM(C115:C122)</f>
        <v>5815000</v>
      </c>
      <c r="D123" s="2">
        <f>SUM(D115:D122)</f>
        <v>7665000</v>
      </c>
      <c r="E123" s="2">
        <f>SUM(E115:E122)</f>
        <v>7083000</v>
      </c>
      <c r="F123" s="2">
        <f>SUM(F115:F122)</f>
        <v>2359500</v>
      </c>
      <c r="G123" t="s">
        <v>30</v>
      </c>
      <c r="H123">
        <f>SUM(H115:H122)</f>
        <v>0</v>
      </c>
      <c r="I123" s="2">
        <f>SUM(I115:I122)</f>
        <v>470000</v>
      </c>
      <c r="J123">
        <f>SUM(J115:J122)</f>
        <v>0</v>
      </c>
      <c r="K123" s="2">
        <f>SUM(K115:K122)</f>
        <v>26102000</v>
      </c>
      <c r="L123" s="2">
        <f>SUM(L115:L122)</f>
        <v>56429000</v>
      </c>
      <c r="M123" t="s">
        <v>30</v>
      </c>
      <c r="N123" s="2">
        <f>SUM(N115:N122)</f>
        <v>140823000</v>
      </c>
      <c r="O123" s="2">
        <f>SUM(O115:O122)</f>
        <v>66356600</v>
      </c>
      <c r="P123" s="2">
        <f>SUM(P115:P122)</f>
        <v>13910000</v>
      </c>
      <c r="Q123" s="2">
        <f>SUM(Q115:Q122)</f>
        <v>14526000</v>
      </c>
      <c r="R123" s="2">
        <f>SUM(R115:R122)</f>
        <v>574500</v>
      </c>
      <c r="S123" t="s">
        <v>30</v>
      </c>
    </row>
    <row r="125" spans="1:21">
      <c r="A125" t="s">
        <v>31</v>
      </c>
      <c r="B125" s="2">
        <f>SUM(B16+B30+B40+B45+B65+B112+B123)</f>
        <v>316830801</v>
      </c>
      <c r="C125" s="2">
        <f>SUM(C16+C30+C40+C45+C65+C112+C123)</f>
        <v>836929529</v>
      </c>
      <c r="D125" s="2">
        <f>SUM(D16+D30+D40+D45+D65+D112+D123)</f>
        <v>1527111507</v>
      </c>
      <c r="E125" s="2">
        <f>SUM(E16+E30+E40+E45+E65+E112+E123)</f>
        <v>1946089200</v>
      </c>
      <c r="F125" s="2">
        <f>SUM(F16+F30+F40+F45+F65+F112+F123)</f>
        <v>1884004373</v>
      </c>
      <c r="G125" t="s">
        <v>31</v>
      </c>
      <c r="H125" s="2">
        <f>SUM(H16+H30+H40+H45+H65+H112+H123)</f>
        <v>1817216797</v>
      </c>
      <c r="I125" s="2">
        <f>SUM(I16+I30+I40+I45+I65+I112+I123)</f>
        <v>2846967623</v>
      </c>
      <c r="J125" s="2">
        <f>SUM(J16+J30+J40+J45+J65+J112+J123)</f>
        <v>5681013347</v>
      </c>
      <c r="K125" s="2">
        <f>SUM(K16+K30+K40+K45+K65+K112+K123)</f>
        <v>10737482779</v>
      </c>
      <c r="L125" s="2">
        <f>SUM(L16+L30+L40+L45+L65+L112+L123)</f>
        <v>19601726305</v>
      </c>
      <c r="M125" t="s">
        <v>31</v>
      </c>
      <c r="N125" s="2">
        <f>SUM(N16+N30+N40+N45+N65+N112+N123)</f>
        <v>16586475833</v>
      </c>
      <c r="O125" s="2">
        <f>SUM(O16+O30+O40+O45+O65+O112+O123)</f>
        <v>7388646669</v>
      </c>
      <c r="P125" s="2">
        <f>SUM(P16+P30+P40+P45+P65+P112+P123)</f>
        <v>7972288687</v>
      </c>
      <c r="Q125" s="2">
        <f>SUM(Q16+Q30+Q40+Q45+Q65+Q112+Q123)</f>
        <v>1914998715</v>
      </c>
      <c r="R125" s="2">
        <f>SUM(R16+R30+R40+R45+R65+R112+R123)</f>
        <v>1417011197</v>
      </c>
      <c r="S125" t="s">
        <v>31</v>
      </c>
    </row>
    <row r="127" spans="1:21">
      <c r="A127" t="s">
        <v>73</v>
      </c>
      <c r="B127" s="1">
        <v>35152</v>
      </c>
      <c r="C127" s="1">
        <v>35171</v>
      </c>
      <c r="D127" s="1">
        <v>35185</v>
      </c>
      <c r="E127" s="1">
        <v>35200</v>
      </c>
      <c r="F127" s="1">
        <v>35218</v>
      </c>
      <c r="G127" t="s">
        <v>73</v>
      </c>
      <c r="H127" s="1">
        <v>35230</v>
      </c>
      <c r="I127" s="1">
        <v>35243</v>
      </c>
      <c r="J127" s="1">
        <v>35255</v>
      </c>
      <c r="K127" s="1">
        <v>35271</v>
      </c>
      <c r="L127" s="1">
        <v>35284</v>
      </c>
      <c r="M127" t="s">
        <v>73</v>
      </c>
      <c r="N127" s="1">
        <v>35298</v>
      </c>
      <c r="O127" s="1">
        <v>35316</v>
      </c>
      <c r="P127" s="1">
        <v>35325</v>
      </c>
      <c r="Q127" s="1">
        <v>35339</v>
      </c>
      <c r="R127" s="1">
        <v>35355</v>
      </c>
      <c r="S127" t="s">
        <v>73</v>
      </c>
      <c r="T127" s="1">
        <v>35368</v>
      </c>
      <c r="U127" s="1">
        <v>35381</v>
      </c>
    </row>
    <row r="128" spans="1:21">
      <c r="B128">
        <v>89</v>
      </c>
      <c r="C128">
        <v>108</v>
      </c>
      <c r="D128">
        <v>122</v>
      </c>
      <c r="E128">
        <v>137</v>
      </c>
      <c r="F128">
        <v>155</v>
      </c>
      <c r="H128">
        <v>167</v>
      </c>
      <c r="I128">
        <v>180</v>
      </c>
      <c r="J128">
        <v>192</v>
      </c>
      <c r="K128">
        <v>208</v>
      </c>
      <c r="L128">
        <v>221</v>
      </c>
      <c r="N128">
        <v>235</v>
      </c>
      <c r="O128">
        <v>253</v>
      </c>
      <c r="P128">
        <v>262</v>
      </c>
      <c r="Q128">
        <v>276</v>
      </c>
      <c r="R128">
        <v>292</v>
      </c>
      <c r="T128">
        <v>305</v>
      </c>
      <c r="U128">
        <v>318</v>
      </c>
    </row>
    <row r="129" spans="1:19">
      <c r="A129" t="s">
        <v>32</v>
      </c>
      <c r="G129" t="s">
        <v>32</v>
      </c>
      <c r="M129" t="s">
        <v>32</v>
      </c>
      <c r="S129" t="s">
        <v>32</v>
      </c>
    </row>
    <row r="130" spans="1:19">
      <c r="A130" t="s">
        <v>33</v>
      </c>
      <c r="B130">
        <v>0</v>
      </c>
      <c r="C130" s="2">
        <v>0</v>
      </c>
      <c r="D130" s="2">
        <v>0</v>
      </c>
      <c r="E130" s="2">
        <v>0</v>
      </c>
      <c r="F130" s="2">
        <v>0</v>
      </c>
      <c r="G130" t="s">
        <v>33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t="s">
        <v>33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t="s">
        <v>33</v>
      </c>
    </row>
    <row r="131" spans="1:19">
      <c r="A131" t="s">
        <v>34</v>
      </c>
      <c r="B131">
        <v>0</v>
      </c>
      <c r="C131">
        <v>0</v>
      </c>
      <c r="D131">
        <v>0</v>
      </c>
      <c r="E131">
        <v>0</v>
      </c>
      <c r="F131">
        <v>0</v>
      </c>
      <c r="G131" t="s">
        <v>34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34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34</v>
      </c>
    </row>
    <row r="132" spans="1:19">
      <c r="A132" t="s">
        <v>35</v>
      </c>
      <c r="B132">
        <v>0</v>
      </c>
      <c r="C132">
        <v>0</v>
      </c>
      <c r="D132">
        <v>0</v>
      </c>
      <c r="E132">
        <v>0</v>
      </c>
      <c r="F132">
        <v>0</v>
      </c>
      <c r="G132" t="s">
        <v>35</v>
      </c>
      <c r="H132">
        <v>0</v>
      </c>
      <c r="I132">
        <v>0</v>
      </c>
      <c r="J132">
        <v>0</v>
      </c>
      <c r="K132" s="2">
        <v>2560000</v>
      </c>
      <c r="L132" s="2">
        <v>8802000</v>
      </c>
      <c r="M132" t="s">
        <v>35</v>
      </c>
      <c r="N132" s="2">
        <v>5500000</v>
      </c>
      <c r="O132" s="2">
        <v>100000</v>
      </c>
      <c r="P132">
        <v>0</v>
      </c>
      <c r="Q132" s="2">
        <v>450000</v>
      </c>
      <c r="R132">
        <v>0</v>
      </c>
      <c r="S132" t="s">
        <v>35</v>
      </c>
    </row>
    <row r="133" spans="1:19">
      <c r="A133" t="s">
        <v>36</v>
      </c>
      <c r="B133">
        <v>0</v>
      </c>
      <c r="C133">
        <v>0</v>
      </c>
      <c r="D133">
        <v>0</v>
      </c>
      <c r="E133">
        <v>0</v>
      </c>
      <c r="F133">
        <v>0</v>
      </c>
      <c r="G133" t="s">
        <v>36</v>
      </c>
      <c r="H133">
        <v>0</v>
      </c>
      <c r="I133">
        <v>0</v>
      </c>
      <c r="J133">
        <v>0</v>
      </c>
      <c r="K133">
        <v>0</v>
      </c>
      <c r="L133" s="2">
        <v>14400</v>
      </c>
      <c r="M133" t="s">
        <v>36</v>
      </c>
      <c r="N133">
        <v>0</v>
      </c>
      <c r="O133" s="2">
        <v>492900</v>
      </c>
      <c r="P133" s="2">
        <v>175000</v>
      </c>
      <c r="Q133">
        <v>0</v>
      </c>
      <c r="R133" s="2">
        <v>53600</v>
      </c>
      <c r="S133" t="s">
        <v>36</v>
      </c>
    </row>
    <row r="134" spans="1:19">
      <c r="A134" t="s">
        <v>37</v>
      </c>
      <c r="B134">
        <v>0</v>
      </c>
      <c r="C134">
        <v>0</v>
      </c>
      <c r="D134">
        <v>0</v>
      </c>
      <c r="E134">
        <v>0</v>
      </c>
      <c r="F134">
        <v>0</v>
      </c>
      <c r="G134" t="s">
        <v>37</v>
      </c>
      <c r="H134">
        <v>0</v>
      </c>
      <c r="I134">
        <v>0</v>
      </c>
      <c r="J134">
        <v>0</v>
      </c>
      <c r="K134">
        <v>0</v>
      </c>
      <c r="L134" s="2">
        <v>0</v>
      </c>
      <c r="M134" t="s">
        <v>37</v>
      </c>
      <c r="N134">
        <v>0</v>
      </c>
      <c r="O134">
        <v>0</v>
      </c>
      <c r="P134">
        <v>0</v>
      </c>
      <c r="Q134" s="2">
        <v>39810000</v>
      </c>
      <c r="R134">
        <v>0</v>
      </c>
      <c r="S134" t="s">
        <v>37</v>
      </c>
    </row>
    <row r="135" spans="1:19">
      <c r="A135" t="s">
        <v>38</v>
      </c>
      <c r="B135">
        <v>0</v>
      </c>
      <c r="C135">
        <v>0</v>
      </c>
      <c r="D135">
        <v>0</v>
      </c>
      <c r="E135">
        <v>0</v>
      </c>
      <c r="F135" s="2">
        <f>SUM(F130:F134)</f>
        <v>0</v>
      </c>
      <c r="G135" t="s">
        <v>38</v>
      </c>
      <c r="H135">
        <v>0</v>
      </c>
      <c r="I135">
        <v>0</v>
      </c>
      <c r="J135">
        <v>0</v>
      </c>
      <c r="K135" s="2">
        <f>SUM(K130:K134)</f>
        <v>2560000</v>
      </c>
      <c r="L135" s="2">
        <f>SUM(L132:L133)</f>
        <v>8816400</v>
      </c>
      <c r="M135" t="s">
        <v>38</v>
      </c>
      <c r="N135" s="2">
        <f>SUM(N130:N134)</f>
        <v>5500000</v>
      </c>
      <c r="O135" s="2">
        <f>SUM(O130:O134)</f>
        <v>592900</v>
      </c>
      <c r="P135" s="2">
        <f>SUM(P130:P134)</f>
        <v>175000</v>
      </c>
      <c r="Q135" s="2">
        <f>SUM(Q130:Q134)</f>
        <v>40260000</v>
      </c>
      <c r="R135" s="2">
        <f>SUM(R130:R134)</f>
        <v>53600</v>
      </c>
      <c r="S135" t="s">
        <v>38</v>
      </c>
    </row>
    <row r="137" spans="1:19">
      <c r="A137" t="s">
        <v>39</v>
      </c>
      <c r="G137" t="s">
        <v>39</v>
      </c>
      <c r="M137" t="s">
        <v>39</v>
      </c>
      <c r="S137" t="s">
        <v>39</v>
      </c>
    </row>
    <row r="138" spans="1:19">
      <c r="A138" t="s">
        <v>40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t="s">
        <v>40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t="s">
        <v>40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t="s">
        <v>40</v>
      </c>
    </row>
    <row r="139" spans="1:19">
      <c r="A139" t="s">
        <v>41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t="s">
        <v>41</v>
      </c>
      <c r="H139" s="2">
        <v>151700</v>
      </c>
      <c r="I139" s="2">
        <v>147600</v>
      </c>
      <c r="J139" s="2">
        <v>0</v>
      </c>
      <c r="K139" s="2">
        <v>970200</v>
      </c>
      <c r="L139" s="2">
        <v>0</v>
      </c>
      <c r="M139" t="s">
        <v>41</v>
      </c>
      <c r="N139" s="2">
        <v>155400</v>
      </c>
      <c r="O139" s="2">
        <v>58800</v>
      </c>
      <c r="P139" s="2">
        <v>142000</v>
      </c>
      <c r="Q139" s="2">
        <v>2829000</v>
      </c>
      <c r="R139" s="2">
        <v>2850000</v>
      </c>
      <c r="S139" t="s">
        <v>41</v>
      </c>
    </row>
    <row r="140" spans="1:19">
      <c r="A140" t="s">
        <v>42</v>
      </c>
      <c r="B140" s="2">
        <v>0</v>
      </c>
      <c r="C140" s="2">
        <v>0</v>
      </c>
      <c r="D140" s="2">
        <v>9000</v>
      </c>
      <c r="E140" s="2">
        <v>15000</v>
      </c>
      <c r="F140" s="2">
        <v>0</v>
      </c>
      <c r="G140" t="s">
        <v>42</v>
      </c>
      <c r="H140" s="2">
        <v>0</v>
      </c>
      <c r="I140" s="2">
        <v>0</v>
      </c>
      <c r="J140" s="2">
        <v>0</v>
      </c>
      <c r="K140" s="2">
        <v>402000</v>
      </c>
      <c r="L140" s="2">
        <v>0</v>
      </c>
      <c r="M140" t="s">
        <v>42</v>
      </c>
      <c r="N140" s="2">
        <v>69000</v>
      </c>
      <c r="O140" s="2">
        <v>12000</v>
      </c>
      <c r="P140" s="2">
        <v>210000</v>
      </c>
      <c r="Q140" s="2">
        <v>311600</v>
      </c>
      <c r="R140" s="2">
        <v>61500</v>
      </c>
      <c r="S140" t="s">
        <v>42</v>
      </c>
    </row>
    <row r="141" spans="1:19">
      <c r="A141" t="s">
        <v>43</v>
      </c>
      <c r="B141">
        <v>0</v>
      </c>
      <c r="C141">
        <v>0</v>
      </c>
      <c r="D141">
        <v>0</v>
      </c>
      <c r="E141">
        <v>0</v>
      </c>
      <c r="F141">
        <v>0</v>
      </c>
      <c r="G141" t="s">
        <v>43</v>
      </c>
      <c r="H141">
        <v>0</v>
      </c>
      <c r="I141">
        <v>0</v>
      </c>
      <c r="J141">
        <v>0</v>
      </c>
      <c r="K141">
        <v>0</v>
      </c>
      <c r="L141" s="2">
        <v>610700</v>
      </c>
      <c r="M141" t="s">
        <v>43</v>
      </c>
      <c r="N141" s="2">
        <v>86800</v>
      </c>
      <c r="O141" s="2">
        <v>158100</v>
      </c>
      <c r="P141" s="2">
        <v>34100</v>
      </c>
      <c r="Q141" s="2">
        <v>262200</v>
      </c>
      <c r="R141" s="2">
        <v>248400</v>
      </c>
      <c r="S141" t="s">
        <v>43</v>
      </c>
    </row>
    <row r="142" spans="1:19">
      <c r="A142" t="s">
        <v>44</v>
      </c>
      <c r="B142" s="2">
        <v>1740000</v>
      </c>
      <c r="C142" s="2">
        <v>21100000</v>
      </c>
      <c r="D142" s="2">
        <v>8757000</v>
      </c>
      <c r="E142" s="2">
        <v>1864000</v>
      </c>
      <c r="F142" s="2">
        <v>3011000</v>
      </c>
      <c r="G142" t="s">
        <v>44</v>
      </c>
      <c r="H142" s="2">
        <v>9666000</v>
      </c>
      <c r="I142" s="2">
        <v>24100000</v>
      </c>
      <c r="J142">
        <v>0</v>
      </c>
      <c r="K142" s="2">
        <v>2542000</v>
      </c>
      <c r="L142" s="2">
        <v>0</v>
      </c>
      <c r="M142" t="s">
        <v>44</v>
      </c>
      <c r="N142" s="2">
        <v>1478400</v>
      </c>
      <c r="O142" s="2">
        <v>1338000</v>
      </c>
      <c r="P142" s="2">
        <v>1980000</v>
      </c>
      <c r="Q142" s="2">
        <v>1863000</v>
      </c>
      <c r="R142" s="2">
        <v>3126000</v>
      </c>
      <c r="S142" t="s">
        <v>44</v>
      </c>
    </row>
    <row r="143" spans="1:19">
      <c r="A143" t="s">
        <v>45</v>
      </c>
      <c r="B143" s="2">
        <f>SUM(B138:B142)</f>
        <v>1740000</v>
      </c>
      <c r="C143" s="2">
        <f>SUM(C138:C142)</f>
        <v>21100000</v>
      </c>
      <c r="D143" s="2">
        <f>SUM(D138:D142)</f>
        <v>8766000</v>
      </c>
      <c r="E143" s="2">
        <f>SUM(E138:E142)</f>
        <v>1879000</v>
      </c>
      <c r="F143" s="2">
        <f>SUM(F138:F142)</f>
        <v>3011000</v>
      </c>
      <c r="G143" t="s">
        <v>45</v>
      </c>
      <c r="H143" s="2">
        <f>SUM(H138:H142)</f>
        <v>9817700</v>
      </c>
      <c r="I143" s="2">
        <f>SUM(I138:I142)</f>
        <v>24247600</v>
      </c>
      <c r="J143">
        <v>0</v>
      </c>
      <c r="K143" s="2">
        <f>SUM(K138:K142)</f>
        <v>3914200</v>
      </c>
      <c r="L143" s="2">
        <f>SUM(L141)</f>
        <v>610700</v>
      </c>
      <c r="M143" t="s">
        <v>45</v>
      </c>
      <c r="N143" s="2">
        <f>SUM(N138:N142)</f>
        <v>1789600</v>
      </c>
      <c r="O143" s="2">
        <f>SUM(O138:O142)</f>
        <v>1566900</v>
      </c>
      <c r="P143" s="2">
        <f>SUM(P138:P142)</f>
        <v>2366100</v>
      </c>
      <c r="Q143" s="2">
        <f>SUM(Q138:Q142)</f>
        <v>5265800</v>
      </c>
      <c r="R143" s="2">
        <f>SUM(R138:R142)</f>
        <v>6285900</v>
      </c>
      <c r="S143" t="s">
        <v>45</v>
      </c>
    </row>
    <row r="145" spans="1:19">
      <c r="A145" t="s">
        <v>46</v>
      </c>
      <c r="G145" t="s">
        <v>46</v>
      </c>
      <c r="M145" t="s">
        <v>46</v>
      </c>
      <c r="S145" t="s">
        <v>46</v>
      </c>
    </row>
    <row r="146" spans="1:19">
      <c r="A146" t="s">
        <v>47</v>
      </c>
      <c r="B146" s="2">
        <v>10840000</v>
      </c>
      <c r="C146" s="2">
        <v>26010000</v>
      </c>
      <c r="D146" s="2">
        <v>24410000</v>
      </c>
      <c r="E146" s="2">
        <v>62060000</v>
      </c>
      <c r="F146" s="2">
        <v>27820000</v>
      </c>
      <c r="G146" t="s">
        <v>47</v>
      </c>
      <c r="H146" s="2">
        <v>24790000</v>
      </c>
      <c r="I146" s="2">
        <v>20590000</v>
      </c>
      <c r="J146" s="2">
        <v>42350000</v>
      </c>
      <c r="K146" s="2">
        <v>83940000</v>
      </c>
      <c r="L146" s="2">
        <v>13550000</v>
      </c>
      <c r="M146" t="s">
        <v>47</v>
      </c>
      <c r="N146" s="2">
        <v>118600000</v>
      </c>
      <c r="O146" s="2">
        <v>64650000</v>
      </c>
      <c r="P146" s="2">
        <v>16580000</v>
      </c>
      <c r="Q146" s="2">
        <v>34660000</v>
      </c>
      <c r="R146" s="2">
        <v>13200000</v>
      </c>
      <c r="S146" t="s">
        <v>47</v>
      </c>
    </row>
    <row r="147" spans="1:19">
      <c r="A147" t="s">
        <v>48</v>
      </c>
      <c r="B147" s="2">
        <v>473200</v>
      </c>
      <c r="C147" s="2">
        <v>1262000</v>
      </c>
      <c r="D147" s="2">
        <v>3752000</v>
      </c>
      <c r="E147" s="2">
        <v>3912000</v>
      </c>
      <c r="F147" s="2">
        <v>652000</v>
      </c>
      <c r="G147" t="s">
        <v>48</v>
      </c>
      <c r="H147">
        <v>0</v>
      </c>
      <c r="I147" s="2">
        <v>543000</v>
      </c>
      <c r="J147" s="2">
        <v>8688000</v>
      </c>
      <c r="K147" s="2">
        <v>9991000</v>
      </c>
      <c r="L147" s="2">
        <v>19000000</v>
      </c>
      <c r="M147" t="s">
        <v>48</v>
      </c>
      <c r="N147" s="2">
        <v>17590000</v>
      </c>
      <c r="O147" s="2">
        <v>7402000</v>
      </c>
      <c r="P147" s="2">
        <v>14330000</v>
      </c>
      <c r="Q147" s="2">
        <v>19750000</v>
      </c>
      <c r="R147" s="2">
        <v>4522000</v>
      </c>
      <c r="S147" t="s">
        <v>48</v>
      </c>
    </row>
    <row r="148" spans="1:19">
      <c r="A148" t="s">
        <v>49</v>
      </c>
      <c r="B148" s="2">
        <v>1110000</v>
      </c>
      <c r="C148" s="2">
        <v>258000</v>
      </c>
      <c r="D148" s="2">
        <v>11090000</v>
      </c>
      <c r="E148">
        <v>0</v>
      </c>
      <c r="F148" s="2">
        <v>4644000</v>
      </c>
      <c r="G148" t="s">
        <v>49</v>
      </c>
      <c r="H148" s="2">
        <v>13210000</v>
      </c>
      <c r="I148" s="2">
        <v>4284000</v>
      </c>
      <c r="J148" s="2">
        <v>1241000</v>
      </c>
      <c r="K148" s="2">
        <v>3884000</v>
      </c>
      <c r="L148" s="2">
        <v>730000</v>
      </c>
      <c r="M148" t="s">
        <v>49</v>
      </c>
      <c r="N148" s="2">
        <v>1387000</v>
      </c>
      <c r="O148" s="2">
        <v>584000</v>
      </c>
      <c r="P148" s="2">
        <v>803000</v>
      </c>
      <c r="Q148" s="2">
        <v>2397000</v>
      </c>
      <c r="R148" s="2">
        <v>4149000</v>
      </c>
      <c r="S148" t="s">
        <v>49</v>
      </c>
    </row>
    <row r="149" spans="1:19">
      <c r="A149" t="s">
        <v>50</v>
      </c>
      <c r="B149">
        <v>0</v>
      </c>
      <c r="C149">
        <v>0</v>
      </c>
      <c r="D149" s="2">
        <v>193800</v>
      </c>
      <c r="E149">
        <v>0</v>
      </c>
      <c r="F149" s="2">
        <v>48500</v>
      </c>
      <c r="G149" t="s">
        <v>50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t="s">
        <v>50</v>
      </c>
      <c r="N149">
        <v>0</v>
      </c>
      <c r="O149">
        <v>0</v>
      </c>
      <c r="P149">
        <v>0</v>
      </c>
      <c r="Q149" s="2">
        <v>97000</v>
      </c>
      <c r="R149" s="2">
        <v>97000</v>
      </c>
      <c r="S149" t="s">
        <v>50</v>
      </c>
    </row>
    <row r="150" spans="1:19">
      <c r="A150" t="s">
        <v>51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51</v>
      </c>
      <c r="H150">
        <v>0</v>
      </c>
      <c r="I150">
        <v>0</v>
      </c>
      <c r="J150" s="2">
        <v>0</v>
      </c>
      <c r="K150" s="2">
        <v>9080000</v>
      </c>
      <c r="L150">
        <v>0</v>
      </c>
      <c r="M150" t="s">
        <v>51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51</v>
      </c>
    </row>
    <row r="151" spans="1:19">
      <c r="A151" t="s">
        <v>52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52</v>
      </c>
      <c r="H151">
        <v>0</v>
      </c>
      <c r="I151">
        <v>0</v>
      </c>
      <c r="J151" s="2">
        <v>98600</v>
      </c>
      <c r="K151" s="2">
        <v>0</v>
      </c>
      <c r="L151" s="2">
        <v>98600</v>
      </c>
      <c r="M151" t="s">
        <v>52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52</v>
      </c>
    </row>
    <row r="152" spans="1:19">
      <c r="A152" t="s">
        <v>53</v>
      </c>
      <c r="B152">
        <v>0</v>
      </c>
      <c r="C152">
        <v>0</v>
      </c>
      <c r="D152">
        <v>0</v>
      </c>
      <c r="E152">
        <v>0</v>
      </c>
      <c r="F152">
        <v>0</v>
      </c>
      <c r="G152" t="s">
        <v>53</v>
      </c>
      <c r="H152">
        <v>0</v>
      </c>
      <c r="I152">
        <v>0</v>
      </c>
      <c r="J152">
        <v>0</v>
      </c>
      <c r="K152">
        <v>0</v>
      </c>
      <c r="L152" s="2">
        <v>2282000</v>
      </c>
      <c r="M152" t="s">
        <v>53</v>
      </c>
      <c r="N152" s="2">
        <v>24170000</v>
      </c>
      <c r="O152" s="2">
        <v>539200</v>
      </c>
      <c r="P152" s="2">
        <v>539200</v>
      </c>
      <c r="Q152" s="2">
        <v>258000</v>
      </c>
      <c r="R152" s="2">
        <v>258000</v>
      </c>
      <c r="S152" t="s">
        <v>53</v>
      </c>
    </row>
    <row r="153" spans="1:19">
      <c r="A153" t="s">
        <v>54</v>
      </c>
      <c r="B153" s="2">
        <v>10690000</v>
      </c>
      <c r="C153">
        <v>0</v>
      </c>
      <c r="D153" s="2">
        <v>3926000</v>
      </c>
      <c r="E153">
        <v>0</v>
      </c>
      <c r="F153">
        <v>0</v>
      </c>
      <c r="G153" t="s">
        <v>54</v>
      </c>
      <c r="H153">
        <v>0</v>
      </c>
      <c r="I153">
        <v>0</v>
      </c>
      <c r="J153">
        <v>0</v>
      </c>
      <c r="K153" s="2">
        <v>86200000</v>
      </c>
      <c r="L153" s="2">
        <v>233100000</v>
      </c>
      <c r="M153" t="s">
        <v>54</v>
      </c>
      <c r="N153" s="2">
        <v>245900000</v>
      </c>
      <c r="O153" s="2">
        <v>1962000</v>
      </c>
      <c r="P153" s="2">
        <v>3923000</v>
      </c>
      <c r="Q153">
        <v>0</v>
      </c>
      <c r="R153">
        <v>0</v>
      </c>
      <c r="S153" t="s">
        <v>54</v>
      </c>
    </row>
    <row r="154" spans="1:19">
      <c r="A154" t="s">
        <v>55</v>
      </c>
      <c r="B154">
        <v>0</v>
      </c>
      <c r="C154">
        <v>0</v>
      </c>
      <c r="D154">
        <v>0</v>
      </c>
      <c r="E154">
        <v>0</v>
      </c>
      <c r="F154">
        <v>0</v>
      </c>
      <c r="G154" t="s">
        <v>55</v>
      </c>
      <c r="H154">
        <v>0</v>
      </c>
      <c r="I154">
        <v>0</v>
      </c>
      <c r="J154">
        <v>0</v>
      </c>
      <c r="K154">
        <v>0</v>
      </c>
      <c r="L154" s="2">
        <v>0</v>
      </c>
      <c r="M154" t="s">
        <v>55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55</v>
      </c>
    </row>
    <row r="155" spans="1:19">
      <c r="A155" t="s">
        <v>56</v>
      </c>
      <c r="B155" s="2">
        <v>2036000</v>
      </c>
      <c r="C155">
        <v>0</v>
      </c>
      <c r="D155">
        <v>0</v>
      </c>
      <c r="E155">
        <v>0</v>
      </c>
      <c r="F155">
        <v>0</v>
      </c>
      <c r="G155" t="s">
        <v>56</v>
      </c>
      <c r="H155">
        <v>0</v>
      </c>
      <c r="I155">
        <v>0</v>
      </c>
      <c r="J155">
        <v>0</v>
      </c>
      <c r="K155">
        <v>0</v>
      </c>
      <c r="L155" s="2">
        <v>0</v>
      </c>
      <c r="M155" t="s">
        <v>56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56</v>
      </c>
    </row>
    <row r="156" spans="1:19">
      <c r="A156" t="s">
        <v>57</v>
      </c>
      <c r="B156">
        <v>0</v>
      </c>
      <c r="C156">
        <v>0</v>
      </c>
      <c r="D156">
        <v>0</v>
      </c>
      <c r="E156">
        <v>0</v>
      </c>
      <c r="F156">
        <v>0</v>
      </c>
      <c r="G156" t="s">
        <v>57</v>
      </c>
      <c r="H156">
        <v>0</v>
      </c>
      <c r="I156">
        <v>0</v>
      </c>
      <c r="J156">
        <v>0</v>
      </c>
      <c r="K156">
        <v>0</v>
      </c>
      <c r="L156" s="2">
        <v>0</v>
      </c>
      <c r="M156" t="s">
        <v>57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57</v>
      </c>
    </row>
    <row r="157" spans="1:19">
      <c r="A157" t="s">
        <v>58</v>
      </c>
      <c r="B157">
        <v>0</v>
      </c>
      <c r="C157">
        <v>0</v>
      </c>
      <c r="D157" s="2">
        <v>36380000</v>
      </c>
      <c r="E157">
        <v>0</v>
      </c>
      <c r="F157">
        <v>0</v>
      </c>
      <c r="G157" t="s">
        <v>58</v>
      </c>
      <c r="H157">
        <v>0</v>
      </c>
      <c r="I157">
        <v>0</v>
      </c>
      <c r="J157">
        <v>0</v>
      </c>
      <c r="K157" s="2">
        <v>59660000</v>
      </c>
      <c r="L157" s="2">
        <v>0</v>
      </c>
      <c r="M157" t="s">
        <v>58</v>
      </c>
      <c r="N157">
        <v>0</v>
      </c>
      <c r="O157" s="2">
        <v>8486000</v>
      </c>
      <c r="P157">
        <v>0</v>
      </c>
      <c r="Q157">
        <v>0</v>
      </c>
      <c r="R157">
        <v>0</v>
      </c>
      <c r="S157" t="s">
        <v>58</v>
      </c>
    </row>
    <row r="158" spans="1:19">
      <c r="A158" t="s">
        <v>59</v>
      </c>
      <c r="B158">
        <v>0</v>
      </c>
      <c r="C158">
        <v>0</v>
      </c>
      <c r="D158">
        <v>0</v>
      </c>
      <c r="E158">
        <v>0</v>
      </c>
      <c r="F158">
        <v>0</v>
      </c>
      <c r="G158" t="s">
        <v>59</v>
      </c>
      <c r="H158">
        <v>0</v>
      </c>
      <c r="I158">
        <v>0</v>
      </c>
      <c r="J158">
        <v>0</v>
      </c>
      <c r="K158">
        <v>0</v>
      </c>
      <c r="L158" s="2">
        <v>0</v>
      </c>
      <c r="M158" t="s">
        <v>59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59</v>
      </c>
    </row>
    <row r="159" spans="1:19">
      <c r="A159" t="s">
        <v>60</v>
      </c>
      <c r="B159">
        <v>0</v>
      </c>
      <c r="C159" s="2">
        <v>260000</v>
      </c>
      <c r="D159" s="2">
        <v>130000</v>
      </c>
      <c r="E159">
        <v>0</v>
      </c>
      <c r="F159">
        <v>0</v>
      </c>
      <c r="G159" t="s">
        <v>60</v>
      </c>
      <c r="H159">
        <v>0</v>
      </c>
      <c r="I159" s="2">
        <v>260000</v>
      </c>
      <c r="J159">
        <v>0</v>
      </c>
      <c r="K159" s="2">
        <v>1859000</v>
      </c>
      <c r="L159" s="2">
        <v>0</v>
      </c>
      <c r="M159" t="s">
        <v>60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60</v>
      </c>
    </row>
    <row r="160" spans="1:19">
      <c r="A160" t="s">
        <v>61</v>
      </c>
      <c r="B160">
        <v>0</v>
      </c>
      <c r="C160">
        <v>0</v>
      </c>
      <c r="D160">
        <v>0</v>
      </c>
      <c r="E160">
        <v>0</v>
      </c>
      <c r="F160">
        <v>0</v>
      </c>
      <c r="G160" t="s">
        <v>61</v>
      </c>
      <c r="H160">
        <v>0</v>
      </c>
      <c r="I160">
        <v>0</v>
      </c>
      <c r="J160">
        <v>0</v>
      </c>
      <c r="K160">
        <v>0</v>
      </c>
      <c r="L160" s="2">
        <v>0</v>
      </c>
      <c r="M160" t="s">
        <v>61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61</v>
      </c>
    </row>
    <row r="161" spans="1:19">
      <c r="A161" t="s">
        <v>62</v>
      </c>
      <c r="B161">
        <v>0</v>
      </c>
      <c r="C161">
        <v>0</v>
      </c>
      <c r="D161">
        <v>0</v>
      </c>
      <c r="E161">
        <v>0</v>
      </c>
      <c r="F161" s="2">
        <v>1112000</v>
      </c>
      <c r="G161" t="s">
        <v>62</v>
      </c>
      <c r="H161">
        <v>0</v>
      </c>
      <c r="I161" s="2">
        <v>1175000</v>
      </c>
      <c r="J161" s="2">
        <v>7050000</v>
      </c>
      <c r="K161" s="2">
        <v>0</v>
      </c>
      <c r="L161" s="2">
        <v>0</v>
      </c>
      <c r="M161" t="s">
        <v>62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62</v>
      </c>
    </row>
    <row r="162" spans="1:19">
      <c r="A162" t="s">
        <v>63</v>
      </c>
      <c r="B162">
        <v>0</v>
      </c>
      <c r="C162">
        <v>0</v>
      </c>
      <c r="D162">
        <v>0</v>
      </c>
      <c r="E162">
        <v>0</v>
      </c>
      <c r="F162">
        <v>0</v>
      </c>
      <c r="G162" t="s">
        <v>63</v>
      </c>
      <c r="H162">
        <v>0</v>
      </c>
      <c r="I162">
        <v>0</v>
      </c>
      <c r="J162">
        <v>0</v>
      </c>
      <c r="K162">
        <v>0</v>
      </c>
      <c r="L162" s="2">
        <v>88290000</v>
      </c>
      <c r="M162" t="s">
        <v>63</v>
      </c>
      <c r="N162">
        <v>0</v>
      </c>
      <c r="O162">
        <v>0</v>
      </c>
      <c r="P162">
        <v>0</v>
      </c>
      <c r="Q162">
        <v>0</v>
      </c>
      <c r="R162" s="2">
        <v>565000</v>
      </c>
      <c r="S162" t="s">
        <v>63</v>
      </c>
    </row>
    <row r="163" spans="1:19">
      <c r="A163" t="s">
        <v>64</v>
      </c>
      <c r="B163" s="2">
        <f>SUM(B146:B162)</f>
        <v>25149200</v>
      </c>
      <c r="C163" s="2">
        <f>SUM(C146:C162)</f>
        <v>27790000</v>
      </c>
      <c r="D163" s="2">
        <f>SUM(D146:D162)</f>
        <v>79881800</v>
      </c>
      <c r="E163" s="2">
        <f>SUM(E146:E162)</f>
        <v>65972000</v>
      </c>
      <c r="F163" s="2">
        <f>SUM(F146:F162)</f>
        <v>34276500</v>
      </c>
      <c r="G163" t="s">
        <v>64</v>
      </c>
      <c r="H163" s="2">
        <f>SUM(H146:H162)</f>
        <v>38000000</v>
      </c>
      <c r="I163" s="2">
        <f>SUM(I146:I162)</f>
        <v>26852000</v>
      </c>
      <c r="J163" s="2">
        <f>SUM(J146:J162)</f>
        <v>59427600</v>
      </c>
      <c r="K163" s="2">
        <f>SUM(K146:K162)</f>
        <v>254614000</v>
      </c>
      <c r="L163" s="2">
        <f>SUM(L146:L162)</f>
        <v>357050600</v>
      </c>
      <c r="M163" t="s">
        <v>64</v>
      </c>
      <c r="N163" s="2">
        <f>SUM(N146:N162)</f>
        <v>407647000</v>
      </c>
      <c r="O163" s="2">
        <f>SUM(O146:O162)</f>
        <v>83623200</v>
      </c>
      <c r="P163" s="2">
        <f>SUM(P146:P162)</f>
        <v>36175200</v>
      </c>
      <c r="Q163" s="2">
        <f>SUM(Q146:Q162)</f>
        <v>57162000</v>
      </c>
      <c r="R163" s="2">
        <f>SUM(R146:R162)</f>
        <v>22791000</v>
      </c>
      <c r="S163" t="s">
        <v>64</v>
      </c>
    </row>
    <row r="165" spans="1:19">
      <c r="A165" t="s">
        <v>68</v>
      </c>
      <c r="B165" s="2">
        <f>SUM(B135+B143+B163)</f>
        <v>26889200</v>
      </c>
      <c r="C165" s="2">
        <f>SUM(C135+C143+C163)</f>
        <v>48890000</v>
      </c>
      <c r="D165" s="2">
        <f>SUM(D135+D143+D163)</f>
        <v>88647800</v>
      </c>
      <c r="E165" s="2">
        <f>SUM(E135+E143+E163)</f>
        <v>67851000</v>
      </c>
      <c r="F165" s="2">
        <f>SUM(F135+F143+F163)</f>
        <v>37287500</v>
      </c>
      <c r="G165" t="s">
        <v>68</v>
      </c>
      <c r="H165" s="2">
        <f>SUM(H135+H143+H163)</f>
        <v>47817700</v>
      </c>
      <c r="I165" s="2">
        <f>SUM(I135+I143+I163)</f>
        <v>51099600</v>
      </c>
      <c r="J165" s="2">
        <f>SUM(J135+J143+J163)</f>
        <v>59427600</v>
      </c>
      <c r="K165" s="2">
        <f>SUM(K135+K143+K163)</f>
        <v>261088200</v>
      </c>
      <c r="L165" s="2">
        <f>SUM(L135+L143+L163)</f>
        <v>366477700</v>
      </c>
      <c r="M165" t="s">
        <v>68</v>
      </c>
      <c r="N165" s="2">
        <f>SUM(N135+N143+N163)</f>
        <v>414936600</v>
      </c>
      <c r="O165" s="2">
        <f>SUM(O135+O143+O163)</f>
        <v>85783000</v>
      </c>
      <c r="P165" s="2">
        <f>SUM(P135+P143+P163)</f>
        <v>38716300</v>
      </c>
      <c r="Q165" s="2">
        <f>SUM(Q135+Q143+Q163)</f>
        <v>102687800</v>
      </c>
      <c r="R165" s="2">
        <f>SUM(R135+R143+R163)</f>
        <v>29130500</v>
      </c>
      <c r="S165" t="s">
        <v>68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rowBreaks count="2" manualBreakCount="2">
    <brk id="46" max="16383" man="1"/>
    <brk id="1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2000 phyto biovolume</vt:lpstr>
      <vt:lpstr>2000 biovol</vt:lpstr>
      <vt:lpstr>Sheet3</vt:lpstr>
      <vt:lpstr>2000 Biovolume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Sara</cp:lastModifiedBy>
  <dcterms:created xsi:type="dcterms:W3CDTF">2003-03-03T18:20:23Z</dcterms:created>
  <dcterms:modified xsi:type="dcterms:W3CDTF">2010-01-06T22:15:37Z</dcterms:modified>
</cp:coreProperties>
</file>