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60" windowHeight="8010"/>
  </bookViews>
  <sheets>
    <sheet name="CB-" sheetId="6" r:id="rId1"/>
    <sheet name="CB interpolated" sheetId="1" r:id="rId2"/>
    <sheet name="NSB" sheetId="3" r:id="rId3"/>
    <sheet name="SSB" sheetId="2" r:id="rId4"/>
    <sheet name="TB" sheetId="4" r:id="rId5"/>
    <sheet name="WB" sheetId="5" r:id="rId6"/>
  </sheets>
  <calcPr calcId="125725"/>
</workbook>
</file>

<file path=xl/calcChain.xml><?xml version="1.0" encoding="utf-8"?>
<calcChain xmlns="http://schemas.openxmlformats.org/spreadsheetml/2006/main">
  <c r="O26" i="5"/>
  <c r="N26"/>
  <c r="M26"/>
  <c r="L26"/>
  <c r="K26"/>
  <c r="J26"/>
  <c r="I26"/>
  <c r="H26"/>
  <c r="G26"/>
  <c r="F26"/>
  <c r="E26"/>
  <c r="D26"/>
  <c r="C26"/>
  <c r="B26"/>
  <c r="O24"/>
  <c r="N24"/>
  <c r="M24"/>
  <c r="L24"/>
  <c r="K24"/>
  <c r="J24"/>
  <c r="I24"/>
  <c r="H24"/>
  <c r="G24"/>
  <c r="F24"/>
  <c r="E24"/>
  <c r="D24"/>
  <c r="C24"/>
  <c r="B24"/>
  <c r="O22"/>
  <c r="N22"/>
  <c r="M22"/>
  <c r="L22"/>
  <c r="K22"/>
  <c r="J22"/>
  <c r="I22"/>
  <c r="H22"/>
  <c r="G22"/>
  <c r="F22"/>
  <c r="E22"/>
  <c r="D22"/>
  <c r="C22"/>
  <c r="B22"/>
  <c r="O20"/>
  <c r="N20"/>
  <c r="M20"/>
  <c r="L20"/>
  <c r="K20"/>
  <c r="J20"/>
  <c r="I20"/>
  <c r="H20"/>
  <c r="G20"/>
  <c r="F20"/>
  <c r="E20"/>
  <c r="D20"/>
  <c r="C20"/>
  <c r="B20"/>
  <c r="O18"/>
  <c r="N18"/>
  <c r="M18"/>
  <c r="L18"/>
  <c r="K18"/>
  <c r="J18"/>
  <c r="I18"/>
  <c r="H18"/>
  <c r="G18"/>
  <c r="F18"/>
  <c r="E18"/>
  <c r="D18"/>
  <c r="C18"/>
  <c r="B18"/>
  <c r="O16"/>
  <c r="N16"/>
  <c r="M16"/>
  <c r="L16"/>
  <c r="K16"/>
  <c r="J16"/>
  <c r="I16"/>
  <c r="H16"/>
  <c r="G16"/>
  <c r="F16"/>
  <c r="E16"/>
  <c r="D16"/>
  <c r="C16"/>
  <c r="B16"/>
  <c r="O14"/>
  <c r="N14"/>
  <c r="M14"/>
  <c r="L14"/>
  <c r="K14"/>
  <c r="J14"/>
  <c r="I14"/>
  <c r="H14"/>
  <c r="G14"/>
  <c r="F14"/>
  <c r="E14"/>
  <c r="D14"/>
  <c r="C14"/>
  <c r="B14"/>
  <c r="O12"/>
  <c r="N12"/>
  <c r="M12"/>
  <c r="L12"/>
  <c r="K12"/>
  <c r="J12"/>
  <c r="I12"/>
  <c r="H12"/>
  <c r="G12"/>
  <c r="F12"/>
  <c r="E12"/>
  <c r="D12"/>
  <c r="C12"/>
  <c r="B12"/>
  <c r="O10"/>
  <c r="N10"/>
  <c r="M10"/>
  <c r="L10"/>
  <c r="K10"/>
  <c r="J10"/>
  <c r="I10"/>
  <c r="H10"/>
  <c r="G10"/>
  <c r="F10"/>
  <c r="E10"/>
  <c r="D10"/>
  <c r="C10"/>
  <c r="B10"/>
  <c r="O8"/>
  <c r="N8"/>
  <c r="M8"/>
  <c r="L8"/>
  <c r="K8"/>
  <c r="J8"/>
  <c r="I8"/>
  <c r="H8"/>
  <c r="G8"/>
  <c r="F8"/>
  <c r="E8"/>
  <c r="D8"/>
  <c r="C8"/>
  <c r="B8"/>
  <c r="O6"/>
  <c r="N6"/>
  <c r="M6"/>
  <c r="L6"/>
  <c r="K6"/>
  <c r="J6"/>
  <c r="I6"/>
  <c r="H6"/>
  <c r="G6"/>
  <c r="F6"/>
  <c r="E6"/>
  <c r="D6"/>
  <c r="C6"/>
  <c r="B6"/>
  <c r="O4"/>
  <c r="N4"/>
  <c r="M4"/>
  <c r="L4"/>
  <c r="K4"/>
  <c r="J4"/>
  <c r="I4"/>
  <c r="H4"/>
  <c r="G4"/>
  <c r="F4"/>
  <c r="E4"/>
  <c r="D4"/>
  <c r="C4"/>
  <c r="B4"/>
  <c r="O26" i="4"/>
  <c r="N26"/>
  <c r="M26"/>
  <c r="L26"/>
  <c r="K26"/>
  <c r="J26"/>
  <c r="I26"/>
  <c r="H26"/>
  <c r="G26"/>
  <c r="F26"/>
  <c r="E26"/>
  <c r="D26"/>
  <c r="C26"/>
  <c r="B26"/>
  <c r="O24"/>
  <c r="N24"/>
  <c r="M24"/>
  <c r="L24"/>
  <c r="K24"/>
  <c r="J24"/>
  <c r="I24"/>
  <c r="H24"/>
  <c r="G24"/>
  <c r="F24"/>
  <c r="E24"/>
  <c r="D24"/>
  <c r="C24"/>
  <c r="B24"/>
  <c r="O22"/>
  <c r="N22"/>
  <c r="M22"/>
  <c r="L22"/>
  <c r="K22"/>
  <c r="J22"/>
  <c r="I22"/>
  <c r="H22"/>
  <c r="G22"/>
  <c r="F22"/>
  <c r="E22"/>
  <c r="D22"/>
  <c r="C22"/>
  <c r="B22"/>
  <c r="O20"/>
  <c r="N20"/>
  <c r="M20"/>
  <c r="L20"/>
  <c r="K20"/>
  <c r="J20"/>
  <c r="I20"/>
  <c r="H20"/>
  <c r="G20"/>
  <c r="F20"/>
  <c r="E20"/>
  <c r="D20"/>
  <c r="C20"/>
  <c r="B20"/>
  <c r="O18"/>
  <c r="N18"/>
  <c r="M18"/>
  <c r="L18"/>
  <c r="K18"/>
  <c r="J18"/>
  <c r="I18"/>
  <c r="H18"/>
  <c r="G18"/>
  <c r="F18"/>
  <c r="E18"/>
  <c r="D18"/>
  <c r="C18"/>
  <c r="B18"/>
  <c r="O16"/>
  <c r="N16"/>
  <c r="M16"/>
  <c r="L16"/>
  <c r="K16"/>
  <c r="J16"/>
  <c r="I16"/>
  <c r="H16"/>
  <c r="G16"/>
  <c r="F16"/>
  <c r="E16"/>
  <c r="D16"/>
  <c r="C16"/>
  <c r="B16"/>
  <c r="O14"/>
  <c r="N14"/>
  <c r="M14"/>
  <c r="L14"/>
  <c r="K14"/>
  <c r="J14"/>
  <c r="I14"/>
  <c r="H14"/>
  <c r="G14"/>
  <c r="F14"/>
  <c r="E14"/>
  <c r="D14"/>
  <c r="C14"/>
  <c r="B14"/>
  <c r="O12"/>
  <c r="N12"/>
  <c r="M12"/>
  <c r="L12"/>
  <c r="K12"/>
  <c r="J12"/>
  <c r="I12"/>
  <c r="H12"/>
  <c r="G12"/>
  <c r="F12"/>
  <c r="E12"/>
  <c r="D12"/>
  <c r="C12"/>
  <c r="B12"/>
  <c r="O10"/>
  <c r="N10"/>
  <c r="M10"/>
  <c r="L10"/>
  <c r="K10"/>
  <c r="J10"/>
  <c r="I10"/>
  <c r="H10"/>
  <c r="G10"/>
  <c r="F10"/>
  <c r="E10"/>
  <c r="D10"/>
  <c r="C10"/>
  <c r="B10"/>
  <c r="O8"/>
  <c r="N8"/>
  <c r="M8"/>
  <c r="L8"/>
  <c r="K8"/>
  <c r="J8"/>
  <c r="I8"/>
  <c r="H8"/>
  <c r="G8"/>
  <c r="F8"/>
  <c r="E8"/>
  <c r="D8"/>
  <c r="C8"/>
  <c r="B8"/>
  <c r="O6"/>
  <c r="N6"/>
  <c r="M6"/>
  <c r="L6"/>
  <c r="K6"/>
  <c r="J6"/>
  <c r="I6"/>
  <c r="H6"/>
  <c r="G6"/>
  <c r="F6"/>
  <c r="E6"/>
  <c r="D6"/>
  <c r="C6"/>
  <c r="B6"/>
  <c r="O4"/>
  <c r="N4"/>
  <c r="M4"/>
  <c r="L4"/>
  <c r="K4"/>
  <c r="J4"/>
  <c r="I4"/>
  <c r="H4"/>
  <c r="G4"/>
  <c r="F4"/>
  <c r="E4"/>
  <c r="D4"/>
  <c r="C4"/>
  <c r="B4"/>
  <c r="O26" i="3"/>
  <c r="N26"/>
  <c r="M26"/>
  <c r="L26"/>
  <c r="K26"/>
  <c r="J26"/>
  <c r="I26"/>
  <c r="H26"/>
  <c r="G26"/>
  <c r="F26"/>
  <c r="E26"/>
  <c r="D26"/>
  <c r="C26"/>
  <c r="B26"/>
  <c r="O24"/>
  <c r="N24"/>
  <c r="M24"/>
  <c r="L24"/>
  <c r="K24"/>
  <c r="J24"/>
  <c r="I24"/>
  <c r="H24"/>
  <c r="G24"/>
  <c r="F24"/>
  <c r="E24"/>
  <c r="D24"/>
  <c r="C24"/>
  <c r="B24"/>
  <c r="O22"/>
  <c r="N22"/>
  <c r="M22"/>
  <c r="L22"/>
  <c r="K22"/>
  <c r="J22"/>
  <c r="I22"/>
  <c r="H22"/>
  <c r="G22"/>
  <c r="F22"/>
  <c r="E22"/>
  <c r="D22"/>
  <c r="C22"/>
  <c r="B22"/>
  <c r="O20"/>
  <c r="N20"/>
  <c r="M20"/>
  <c r="L20"/>
  <c r="K20"/>
  <c r="J20"/>
  <c r="I20"/>
  <c r="H20"/>
  <c r="G20"/>
  <c r="F20"/>
  <c r="E20"/>
  <c r="D20"/>
  <c r="C20"/>
  <c r="B20"/>
  <c r="O18"/>
  <c r="N18"/>
  <c r="M18"/>
  <c r="L18"/>
  <c r="K18"/>
  <c r="J18"/>
  <c r="I18"/>
  <c r="H18"/>
  <c r="G18"/>
  <c r="F18"/>
  <c r="E18"/>
  <c r="D18"/>
  <c r="C18"/>
  <c r="B18"/>
  <c r="O16"/>
  <c r="N16"/>
  <c r="M16"/>
  <c r="L16"/>
  <c r="K16"/>
  <c r="J16"/>
  <c r="I16"/>
  <c r="H16"/>
  <c r="G16"/>
  <c r="F16"/>
  <c r="E16"/>
  <c r="D16"/>
  <c r="C16"/>
  <c r="B16"/>
  <c r="O14"/>
  <c r="N14"/>
  <c r="M14"/>
  <c r="L14"/>
  <c r="K14"/>
  <c r="J14"/>
  <c r="I14"/>
  <c r="H14"/>
  <c r="G14"/>
  <c r="F14"/>
  <c r="E14"/>
  <c r="D14"/>
  <c r="C14"/>
  <c r="B14"/>
  <c r="O12"/>
  <c r="N12"/>
  <c r="M12"/>
  <c r="L12"/>
  <c r="K12"/>
  <c r="J12"/>
  <c r="I12"/>
  <c r="H12"/>
  <c r="G12"/>
  <c r="F12"/>
  <c r="E12"/>
  <c r="D12"/>
  <c r="C12"/>
  <c r="B12"/>
  <c r="O10"/>
  <c r="N10"/>
  <c r="M10"/>
  <c r="L10"/>
  <c r="K10"/>
  <c r="J10"/>
  <c r="I10"/>
  <c r="H10"/>
  <c r="G10"/>
  <c r="F10"/>
  <c r="E10"/>
  <c r="D10"/>
  <c r="C10"/>
  <c r="B10"/>
  <c r="O8"/>
  <c r="N8"/>
  <c r="M8"/>
  <c r="L8"/>
  <c r="K8"/>
  <c r="J8"/>
  <c r="I8"/>
  <c r="H8"/>
  <c r="G8"/>
  <c r="F8"/>
  <c r="E8"/>
  <c r="D8"/>
  <c r="C8"/>
  <c r="B8"/>
  <c r="O6"/>
  <c r="N6"/>
  <c r="M6"/>
  <c r="L6"/>
  <c r="K6"/>
  <c r="J6"/>
  <c r="I6"/>
  <c r="H6"/>
  <c r="G6"/>
  <c r="F6"/>
  <c r="E6"/>
  <c r="D6"/>
  <c r="C6"/>
  <c r="B6"/>
  <c r="O4"/>
  <c r="N4"/>
  <c r="M4"/>
  <c r="L4"/>
  <c r="K4"/>
  <c r="J4"/>
  <c r="I4"/>
  <c r="H4"/>
  <c r="G4"/>
  <c r="F4"/>
  <c r="E4"/>
  <c r="D4"/>
  <c r="C4"/>
  <c r="B4"/>
  <c r="O26" i="2"/>
  <c r="N26"/>
  <c r="M26"/>
  <c r="L26"/>
  <c r="K26"/>
  <c r="J26"/>
  <c r="I26"/>
  <c r="H26"/>
  <c r="G26"/>
  <c r="F26"/>
  <c r="E26"/>
  <c r="D26"/>
  <c r="C26"/>
  <c r="B26"/>
  <c r="O24"/>
  <c r="N24"/>
  <c r="M24"/>
  <c r="L24"/>
  <c r="K24"/>
  <c r="J24"/>
  <c r="I24"/>
  <c r="H24"/>
  <c r="G24"/>
  <c r="F24"/>
  <c r="E24"/>
  <c r="D24"/>
  <c r="C24"/>
  <c r="B24"/>
  <c r="O22"/>
  <c r="N22"/>
  <c r="M22"/>
  <c r="L22"/>
  <c r="K22"/>
  <c r="J22"/>
  <c r="I22"/>
  <c r="H22"/>
  <c r="G22"/>
  <c r="F22"/>
  <c r="E22"/>
  <c r="D22"/>
  <c r="C22"/>
  <c r="B22"/>
  <c r="O19"/>
  <c r="O20" s="1"/>
  <c r="N19"/>
  <c r="N20" s="1"/>
  <c r="M19"/>
  <c r="M20" s="1"/>
  <c r="L19"/>
  <c r="L20" s="1"/>
  <c r="K19"/>
  <c r="K20" s="1"/>
  <c r="J19"/>
  <c r="J20" s="1"/>
  <c r="I19"/>
  <c r="I20" s="1"/>
  <c r="H19"/>
  <c r="H20" s="1"/>
  <c r="G19"/>
  <c r="G20" s="1"/>
  <c r="F19"/>
  <c r="F20" s="1"/>
  <c r="E19"/>
  <c r="E20" s="1"/>
  <c r="D19"/>
  <c r="D20" s="1"/>
  <c r="C19"/>
  <c r="C20" s="1"/>
  <c r="B19"/>
  <c r="B20" s="1"/>
  <c r="O16"/>
  <c r="N16"/>
  <c r="M16"/>
  <c r="L16"/>
  <c r="K16"/>
  <c r="J16"/>
  <c r="I16"/>
  <c r="H16"/>
  <c r="G16"/>
  <c r="F16"/>
  <c r="E16"/>
  <c r="D16"/>
  <c r="C16"/>
  <c r="B16"/>
  <c r="O14"/>
  <c r="N14"/>
  <c r="M14"/>
  <c r="L14"/>
  <c r="K14"/>
  <c r="J14"/>
  <c r="I14"/>
  <c r="H14"/>
  <c r="G14"/>
  <c r="F14"/>
  <c r="E14"/>
  <c r="D14"/>
  <c r="C14"/>
  <c r="B14"/>
  <c r="O12"/>
  <c r="N12"/>
  <c r="M12"/>
  <c r="L12"/>
  <c r="K12"/>
  <c r="J12"/>
  <c r="I12"/>
  <c r="H12"/>
  <c r="G12"/>
  <c r="F12"/>
  <c r="E12"/>
  <c r="D12"/>
  <c r="C12"/>
  <c r="B12"/>
  <c r="O10"/>
  <c r="N10"/>
  <c r="M10"/>
  <c r="L10"/>
  <c r="K10"/>
  <c r="J10"/>
  <c r="I10"/>
  <c r="H10"/>
  <c r="G10"/>
  <c r="F10"/>
  <c r="E10"/>
  <c r="D10"/>
  <c r="C10"/>
  <c r="B10"/>
  <c r="O8"/>
  <c r="N8"/>
  <c r="M8"/>
  <c r="L8"/>
  <c r="K8"/>
  <c r="J8"/>
  <c r="I8"/>
  <c r="H8"/>
  <c r="G8"/>
  <c r="F8"/>
  <c r="E8"/>
  <c r="D8"/>
  <c r="C8"/>
  <c r="B8"/>
  <c r="O6"/>
  <c r="N6"/>
  <c r="M6"/>
  <c r="L6"/>
  <c r="K6"/>
  <c r="J6"/>
  <c r="I6"/>
  <c r="H6"/>
  <c r="G6"/>
  <c r="F6"/>
  <c r="E6"/>
  <c r="D6"/>
  <c r="C6"/>
  <c r="B6"/>
  <c r="O4"/>
  <c r="N4"/>
  <c r="M4"/>
  <c r="L4"/>
  <c r="K4"/>
  <c r="J4"/>
  <c r="I4"/>
  <c r="H4"/>
  <c r="G4"/>
  <c r="F4"/>
  <c r="E4"/>
  <c r="D4"/>
  <c r="C4"/>
  <c r="B4"/>
  <c r="O26" i="1"/>
  <c r="N26"/>
  <c r="M26"/>
  <c r="L26"/>
  <c r="K26"/>
  <c r="J26"/>
  <c r="I26"/>
  <c r="H26"/>
  <c r="G26"/>
  <c r="F26"/>
  <c r="E26"/>
  <c r="D26"/>
  <c r="C26"/>
  <c r="B26"/>
  <c r="O24"/>
  <c r="N24"/>
  <c r="M24"/>
  <c r="L24"/>
  <c r="K24"/>
  <c r="J24"/>
  <c r="I24"/>
  <c r="H24"/>
  <c r="G24"/>
  <c r="F24"/>
  <c r="E24"/>
  <c r="D24"/>
  <c r="C24"/>
  <c r="B24"/>
  <c r="O22"/>
  <c r="N22"/>
  <c r="M22"/>
  <c r="L22"/>
  <c r="K22"/>
  <c r="J22"/>
  <c r="I22"/>
  <c r="H22"/>
  <c r="G22"/>
  <c r="F22"/>
  <c r="E22"/>
  <c r="D22"/>
  <c r="C22"/>
  <c r="B22"/>
  <c r="O20"/>
  <c r="N20"/>
  <c r="M20"/>
  <c r="L20"/>
  <c r="K20"/>
  <c r="J20"/>
  <c r="I20"/>
  <c r="H20"/>
  <c r="G20"/>
  <c r="F20"/>
  <c r="E20"/>
  <c r="D20"/>
  <c r="C20"/>
  <c r="B20"/>
  <c r="O18"/>
  <c r="N18"/>
  <c r="M18"/>
  <c r="L18"/>
  <c r="K18"/>
  <c r="J18"/>
  <c r="I18"/>
  <c r="H18"/>
  <c r="G18"/>
  <c r="F18"/>
  <c r="E18"/>
  <c r="D18"/>
  <c r="C18"/>
  <c r="B18"/>
  <c r="O16"/>
  <c r="N16"/>
  <c r="M16"/>
  <c r="L16"/>
  <c r="K16"/>
  <c r="J16"/>
  <c r="I16"/>
  <c r="H16"/>
  <c r="G16"/>
  <c r="F16"/>
  <c r="E16"/>
  <c r="D16"/>
  <c r="C16"/>
  <c r="B16"/>
  <c r="O14"/>
  <c r="N14"/>
  <c r="M14"/>
  <c r="L14"/>
  <c r="K14"/>
  <c r="J14"/>
  <c r="I14"/>
  <c r="H14"/>
  <c r="G14"/>
  <c r="F14"/>
  <c r="E14"/>
  <c r="D14"/>
  <c r="C14"/>
  <c r="B14"/>
  <c r="O12"/>
  <c r="N12"/>
  <c r="M12"/>
  <c r="L12"/>
  <c r="K12"/>
  <c r="J12"/>
  <c r="I12"/>
  <c r="H12"/>
  <c r="G12"/>
  <c r="F12"/>
  <c r="E12"/>
  <c r="D12"/>
  <c r="C12"/>
  <c r="B12"/>
  <c r="O10"/>
  <c r="N10"/>
  <c r="M10"/>
  <c r="L10"/>
  <c r="K10"/>
  <c r="J10"/>
  <c r="I10"/>
  <c r="H10"/>
  <c r="G10"/>
  <c r="F10"/>
  <c r="E10"/>
  <c r="D10"/>
  <c r="C10"/>
  <c r="B10"/>
  <c r="O8"/>
  <c r="N8"/>
  <c r="M8"/>
  <c r="L8"/>
  <c r="K8"/>
  <c r="J8"/>
  <c r="I8"/>
  <c r="H8"/>
  <c r="G8"/>
  <c r="F8"/>
  <c r="E8"/>
  <c r="D8"/>
  <c r="C8"/>
  <c r="B8"/>
  <c r="O6"/>
  <c r="N6"/>
  <c r="M6"/>
  <c r="L6"/>
  <c r="K6"/>
  <c r="J6"/>
  <c r="I6"/>
  <c r="H6"/>
  <c r="G6"/>
  <c r="F6"/>
  <c r="E6"/>
  <c r="D6"/>
  <c r="C6"/>
  <c r="B6"/>
  <c r="O4"/>
  <c r="N4"/>
  <c r="M4"/>
  <c r="L4"/>
  <c r="K4"/>
  <c r="J4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<sst xmlns="http://schemas.openxmlformats.org/spreadsheetml/2006/main" count="222" uniqueCount="139">
  <si>
    <t>Arthrodesmus</t>
  </si>
  <si>
    <t>Asterionella formosa (colony)</t>
  </si>
  <si>
    <t>Cryptomonas sp.</t>
  </si>
  <si>
    <t>Dinobryon sp.</t>
  </si>
  <si>
    <t>Euglena</t>
  </si>
  <si>
    <t>G. fuscum</t>
  </si>
  <si>
    <t>Mallomonas sp.</t>
  </si>
  <si>
    <t>Oocystis sp.</t>
  </si>
  <si>
    <t>Peridinium armatum</t>
  </si>
  <si>
    <t>Peridinium cinctum</t>
  </si>
  <si>
    <t>Peridinium inconspicuum</t>
  </si>
  <si>
    <t>Peridinium limbatum</t>
  </si>
  <si>
    <t>Peridiniopsis quadridens</t>
  </si>
  <si>
    <t>Synura sp. (colony)</t>
  </si>
  <si>
    <t>CB 5/28/03</t>
  </si>
  <si>
    <t>CB 6/02/03</t>
  </si>
  <si>
    <t>CB 6/05/03</t>
  </si>
  <si>
    <t>CB 6/09/03</t>
  </si>
  <si>
    <t>CB 6/12/03</t>
  </si>
  <si>
    <t>CB 6/16/03</t>
  </si>
  <si>
    <t>CB 6/19/03</t>
  </si>
  <si>
    <t>CB 6/23/03</t>
  </si>
  <si>
    <t>CB 6/26/03</t>
  </si>
  <si>
    <t>CB 6/30/03</t>
  </si>
  <si>
    <t>CB 7/03/03</t>
  </si>
  <si>
    <t>CB 7/07/03</t>
  </si>
  <si>
    <t>CB 7/10/03</t>
  </si>
  <si>
    <t>CB 7/14/03</t>
  </si>
  <si>
    <t>CB 7/17/03</t>
  </si>
  <si>
    <t>CB 7/21/03</t>
  </si>
  <si>
    <t>CB 7/24/03</t>
  </si>
  <si>
    <t>CB 7/28/03</t>
  </si>
  <si>
    <t>CB 7/31/03</t>
  </si>
  <si>
    <t>CB 8/04/03</t>
  </si>
  <si>
    <t>CB 8/07/03</t>
  </si>
  <si>
    <t>CB 8/11/03</t>
  </si>
  <si>
    <t>CB 8/14/03</t>
  </si>
  <si>
    <t>CB 8/18/03</t>
  </si>
  <si>
    <t>CB 8/21/03</t>
  </si>
  <si>
    <t>NSB 5/29/03</t>
  </si>
  <si>
    <t>NSB 6/03/03</t>
  </si>
  <si>
    <t>NSB 6/06/03</t>
  </si>
  <si>
    <t>NSB 6/10/03</t>
  </si>
  <si>
    <t>NSB 6/13/03</t>
  </si>
  <si>
    <t>NSB 6/17/03</t>
  </si>
  <si>
    <t>NSB 6/20/03</t>
  </si>
  <si>
    <t>NSB 6/24/03</t>
  </si>
  <si>
    <t>NSB 6/27/03</t>
  </si>
  <si>
    <t>NSB 7/01/03</t>
  </si>
  <si>
    <t>NSB 7/04/03</t>
  </si>
  <si>
    <t>NSB 7/08/03</t>
  </si>
  <si>
    <t>NSB 7/11/03</t>
  </si>
  <si>
    <t>NSB 7/15/03</t>
  </si>
  <si>
    <t>NSB 7/18/03</t>
  </si>
  <si>
    <t>NSB 7/22/03</t>
  </si>
  <si>
    <t>NSB 7/25/03</t>
  </si>
  <si>
    <t>NSB 7/29/03</t>
  </si>
  <si>
    <t>NSB 8/01/03</t>
  </si>
  <si>
    <t>NSB 8/05/03</t>
  </si>
  <si>
    <t>NSB 8/08/03</t>
  </si>
  <si>
    <t>NSB 8/12/03</t>
  </si>
  <si>
    <t>NSB 8/15/03</t>
  </si>
  <si>
    <t>NSB 8/19/03</t>
  </si>
  <si>
    <t>NSB 8/22/03</t>
  </si>
  <si>
    <t>SSB 5/29/03</t>
  </si>
  <si>
    <t>SSB 6/03/03</t>
  </si>
  <si>
    <t>SSB 6/06/03</t>
  </si>
  <si>
    <t>SSB 6/10/03</t>
  </si>
  <si>
    <t>SSB 6/13/03</t>
  </si>
  <si>
    <t>SSB 6/17/03</t>
  </si>
  <si>
    <t>SSB 6/20/03</t>
  </si>
  <si>
    <t>SSB 6/24/03</t>
  </si>
  <si>
    <t>SSB 6/27/03</t>
  </si>
  <si>
    <t>SSB 7/01/03</t>
  </si>
  <si>
    <t>SSB 7/04/03</t>
  </si>
  <si>
    <t>SSB 7/08/03</t>
  </si>
  <si>
    <t>SSB 7/11/03</t>
  </si>
  <si>
    <t>SSB 7/15/03</t>
  </si>
  <si>
    <t>SSB 7/18/03</t>
  </si>
  <si>
    <t>SSB 7/22/03</t>
  </si>
  <si>
    <t>SSB 7/25/03</t>
  </si>
  <si>
    <t>SSB 7/29/03</t>
  </si>
  <si>
    <t>SSB 8/01/03</t>
  </si>
  <si>
    <t>SSB 8/05/03</t>
  </si>
  <si>
    <t>SSB 8/08/03</t>
  </si>
  <si>
    <t>SSB 8/12/03</t>
  </si>
  <si>
    <t>SSB 8/15/03</t>
  </si>
  <si>
    <t>SSB 8/19/03</t>
  </si>
  <si>
    <t>SSB 8/22/03</t>
  </si>
  <si>
    <t>TB 5/29/03</t>
  </si>
  <si>
    <t>TB 6/03/03</t>
  </si>
  <si>
    <t>TB 6/6/03</t>
  </si>
  <si>
    <t>TB 6/10/03</t>
  </si>
  <si>
    <t>TB 6/13/03</t>
  </si>
  <si>
    <t>TB 6/17/03</t>
  </si>
  <si>
    <t>TB 6/20/03</t>
  </si>
  <si>
    <t>TB 6/24/03</t>
  </si>
  <si>
    <t>TB 6/27/03</t>
  </si>
  <si>
    <t>TB 7/01/03</t>
  </si>
  <si>
    <t>TB 7/04/03</t>
  </si>
  <si>
    <t>TB 7/08/03</t>
  </si>
  <si>
    <t>TB 7/11/03</t>
  </si>
  <si>
    <t>TB 7/15/03</t>
  </si>
  <si>
    <t>TB 7/18/03</t>
  </si>
  <si>
    <t>TB 7/22/03</t>
  </si>
  <si>
    <t>TB 7/25/03</t>
  </si>
  <si>
    <t>TB 7/29/03</t>
  </si>
  <si>
    <t>TB 8/01/03</t>
  </si>
  <si>
    <t>TB 8/05/03</t>
  </si>
  <si>
    <t>TB 8/08/03</t>
  </si>
  <si>
    <t>TB 8/12/03</t>
  </si>
  <si>
    <t>TB 8/15/03</t>
  </si>
  <si>
    <t>TB 8/19/03</t>
  </si>
  <si>
    <t>TB 8/22/03</t>
  </si>
  <si>
    <t>WB 5/28/03</t>
  </si>
  <si>
    <t>WB 6/02/03</t>
  </si>
  <si>
    <t>WB 6/05/03</t>
  </si>
  <si>
    <t>WB 6/09/03</t>
  </si>
  <si>
    <t>WB 6/12/03</t>
  </si>
  <si>
    <t>WB 6/16/03</t>
  </si>
  <si>
    <t>WB 6/19/03</t>
  </si>
  <si>
    <t>WB 6/23/03</t>
  </si>
  <si>
    <t>WB 6/26/03</t>
  </si>
  <si>
    <t>WB 6/30/03</t>
  </si>
  <si>
    <t>WB 7/03/03</t>
  </si>
  <si>
    <t>WB 7/07/03</t>
  </si>
  <si>
    <t>WB 7/10/03</t>
  </si>
  <si>
    <t>WB 7/14/03</t>
  </si>
  <si>
    <t>WB 7/17/03</t>
  </si>
  <si>
    <t>WB 7/21/03</t>
  </si>
  <si>
    <t>WB 7/24/03</t>
  </si>
  <si>
    <t>WB 7/28/03</t>
  </si>
  <si>
    <t>WB 7/31/03</t>
  </si>
  <si>
    <t>WB 8/04/03</t>
  </si>
  <si>
    <t>WB 8/07/03</t>
  </si>
  <si>
    <t>WB 8/11/03</t>
  </si>
  <si>
    <t>WB 8/14/03</t>
  </si>
  <si>
    <t>WB 8/18/03</t>
  </si>
  <si>
    <t>WB 8/21/03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</si>
</sst>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Geneva"/>
    </font>
    <font>
      <sz val="9"/>
      <color indexed="1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/>
    <xf numFmtId="0" fontId="1" fillId="0" borderId="0" xfId="1"/>
    <xf numFmtId="0" fontId="1" fillId="0" borderId="0" xfId="1" applyNumberFormat="1" applyBorder="1"/>
    <xf numFmtId="0" fontId="2" fillId="0" borderId="0" xfId="1" applyFont="1"/>
    <xf numFmtId="0" fontId="1" fillId="0" borderId="0" xfId="1" applyNumberFormat="1"/>
    <xf numFmtId="0" fontId="1" fillId="0" borderId="0" xfId="1" applyNumberFormat="1" applyFill="1" applyBorder="1"/>
  </cellXfs>
  <cellStyles count="2">
    <cellStyle name="Normal" xfId="0" builtinId="0"/>
    <cellStyle name="Normal_6 Bog phyto counts-correct.xl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E15" sqref="E15"/>
    </sheetView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14</v>
      </c>
      <c r="B2" s="2">
        <v>0</v>
      </c>
      <c r="C2" s="2">
        <v>0</v>
      </c>
      <c r="D2" s="2">
        <v>27367262.099999998</v>
      </c>
      <c r="E2" s="2">
        <v>3193646.4</v>
      </c>
      <c r="F2" s="2">
        <v>0</v>
      </c>
      <c r="G2" s="2">
        <v>5220367.2</v>
      </c>
      <c r="H2" s="2">
        <v>1656720</v>
      </c>
      <c r="I2" s="2">
        <v>427242.6</v>
      </c>
      <c r="J2" s="2">
        <v>84753308.25</v>
      </c>
      <c r="K2" s="2">
        <v>0</v>
      </c>
      <c r="L2" s="2">
        <v>44258.85</v>
      </c>
      <c r="M2" s="2">
        <v>6477403.4999999991</v>
      </c>
      <c r="N2" s="3">
        <v>3948516</v>
      </c>
      <c r="O2" s="2">
        <v>16822876.5</v>
      </c>
    </row>
    <row r="3" spans="1:15">
      <c r="A3" s="2" t="s">
        <v>15</v>
      </c>
      <c r="B3" s="2">
        <v>0</v>
      </c>
      <c r="C3" s="2">
        <v>0</v>
      </c>
      <c r="D3" s="2">
        <v>12142243</v>
      </c>
      <c r="E3" s="2">
        <v>3167035.2</v>
      </c>
      <c r="F3" s="2">
        <v>0</v>
      </c>
      <c r="G3" s="2">
        <v>10586973.500000002</v>
      </c>
      <c r="H3" s="2">
        <v>4265280</v>
      </c>
      <c r="I3" s="2">
        <v>159847.20000000001</v>
      </c>
      <c r="J3" s="2">
        <v>81143246.599999994</v>
      </c>
      <c r="K3" s="2">
        <v>0</v>
      </c>
      <c r="L3" s="2">
        <v>0</v>
      </c>
      <c r="M3" s="2">
        <v>6477403.4999999991</v>
      </c>
      <c r="N3" s="3">
        <v>985556</v>
      </c>
      <c r="O3" s="2">
        <v>37822430.75</v>
      </c>
    </row>
    <row r="4" spans="1:15">
      <c r="A4" s="2" t="s">
        <v>17</v>
      </c>
      <c r="B4" s="2">
        <v>0</v>
      </c>
      <c r="C4" s="2">
        <v>0</v>
      </c>
      <c r="D4" s="2">
        <v>18806064.149999999</v>
      </c>
      <c r="E4" s="2">
        <v>3365258.4</v>
      </c>
      <c r="F4" s="2">
        <v>0</v>
      </c>
      <c r="G4" s="2">
        <v>20534918.999999996</v>
      </c>
      <c r="H4" s="2">
        <v>18101280</v>
      </c>
      <c r="I4" s="2">
        <v>0</v>
      </c>
      <c r="J4" s="2">
        <v>124496861.45</v>
      </c>
      <c r="K4" s="2">
        <v>0</v>
      </c>
      <c r="L4" s="2">
        <v>0</v>
      </c>
      <c r="M4" s="2">
        <v>0</v>
      </c>
      <c r="N4" s="3">
        <v>0</v>
      </c>
      <c r="O4" s="2">
        <v>151801907.25</v>
      </c>
    </row>
    <row r="5" spans="1:15">
      <c r="A5" s="2" t="s">
        <v>19</v>
      </c>
      <c r="B5" s="2">
        <v>0</v>
      </c>
      <c r="C5" s="2">
        <v>0</v>
      </c>
      <c r="D5" s="2">
        <v>14442420.35</v>
      </c>
      <c r="E5" s="2">
        <v>8534038.7999999989</v>
      </c>
      <c r="F5" s="2">
        <v>0</v>
      </c>
      <c r="G5" s="2">
        <v>38178236.300000004</v>
      </c>
      <c r="H5" s="2">
        <v>18402240</v>
      </c>
      <c r="I5" s="2">
        <v>1285281.45</v>
      </c>
      <c r="J5" s="2">
        <v>148648588.39999998</v>
      </c>
      <c r="K5" s="2">
        <v>0</v>
      </c>
      <c r="L5" s="2">
        <v>0</v>
      </c>
      <c r="M5" s="2">
        <v>32252834</v>
      </c>
      <c r="N5" s="3">
        <v>0</v>
      </c>
      <c r="O5" s="2">
        <v>219885450.75</v>
      </c>
    </row>
    <row r="6" spans="1:15">
      <c r="A6" s="2" t="s">
        <v>21</v>
      </c>
      <c r="B6" s="2">
        <v>0</v>
      </c>
      <c r="C6" s="2">
        <v>0</v>
      </c>
      <c r="D6" s="2">
        <v>6704060.8500000006</v>
      </c>
      <c r="E6" s="2">
        <v>15259028.399999999</v>
      </c>
      <c r="F6" s="2">
        <v>0</v>
      </c>
      <c r="G6" s="2">
        <v>91356426</v>
      </c>
      <c r="H6" s="2">
        <v>4332960</v>
      </c>
      <c r="I6" s="2">
        <v>4557254.4000000004</v>
      </c>
      <c r="J6" s="2">
        <v>49587010.199999996</v>
      </c>
      <c r="K6" s="2">
        <v>4485888</v>
      </c>
      <c r="L6" s="2">
        <v>265553.09999999998</v>
      </c>
      <c r="M6" s="2">
        <v>51819228</v>
      </c>
      <c r="N6" s="3">
        <v>0</v>
      </c>
      <c r="O6" s="2">
        <v>636465494.25</v>
      </c>
    </row>
    <row r="7" spans="1:15">
      <c r="A7" s="2" t="s">
        <v>23</v>
      </c>
      <c r="B7" s="2">
        <v>0</v>
      </c>
      <c r="C7" s="2">
        <v>0</v>
      </c>
      <c r="D7" s="2">
        <v>2934212.05</v>
      </c>
      <c r="E7" s="2">
        <v>91614.6</v>
      </c>
      <c r="F7" s="2">
        <v>0</v>
      </c>
      <c r="G7" s="2">
        <v>43052053.699999996</v>
      </c>
      <c r="H7" s="2">
        <v>1745040</v>
      </c>
      <c r="I7" s="2">
        <v>4033124.55</v>
      </c>
      <c r="J7" s="2">
        <v>17321339.75</v>
      </c>
      <c r="K7" s="2">
        <v>19544448</v>
      </c>
      <c r="L7" s="2">
        <v>0</v>
      </c>
      <c r="M7" s="2">
        <v>145137753</v>
      </c>
      <c r="N7" s="3">
        <v>0</v>
      </c>
      <c r="O7" s="2">
        <v>1190173630.25</v>
      </c>
    </row>
    <row r="8" spans="1:15">
      <c r="A8" s="2" t="s">
        <v>25</v>
      </c>
      <c r="B8" s="2">
        <v>0</v>
      </c>
      <c r="C8" s="2">
        <v>0</v>
      </c>
      <c r="D8" s="2">
        <v>4587840</v>
      </c>
      <c r="E8" s="2">
        <v>0</v>
      </c>
      <c r="F8" s="2">
        <v>0</v>
      </c>
      <c r="G8" s="2">
        <v>32627295</v>
      </c>
      <c r="H8" s="2">
        <v>276385.5</v>
      </c>
      <c r="I8" s="2">
        <v>3038169.6</v>
      </c>
      <c r="J8" s="2">
        <v>1770964.65</v>
      </c>
      <c r="K8" s="2">
        <v>42615936</v>
      </c>
      <c r="L8" s="2">
        <v>0</v>
      </c>
      <c r="M8" s="2">
        <v>152036185.5</v>
      </c>
      <c r="N8" s="3">
        <v>0</v>
      </c>
      <c r="O8" s="2">
        <v>566370175.5</v>
      </c>
    </row>
    <row r="9" spans="1:15">
      <c r="A9" s="2" t="s">
        <v>27</v>
      </c>
      <c r="B9" s="2">
        <v>0</v>
      </c>
      <c r="C9" s="2">
        <v>0</v>
      </c>
      <c r="D9" s="2">
        <v>5996592</v>
      </c>
      <c r="E9" s="2">
        <v>749574</v>
      </c>
      <c r="F9" s="2">
        <v>0</v>
      </c>
      <c r="G9" s="2">
        <v>24369087</v>
      </c>
      <c r="H9" s="2">
        <v>0</v>
      </c>
      <c r="I9" s="2">
        <v>8273076</v>
      </c>
      <c r="J9" s="2">
        <v>6613602.4500000002</v>
      </c>
      <c r="K9" s="2">
        <v>78177792</v>
      </c>
      <c r="L9" s="2">
        <v>110188.7</v>
      </c>
      <c r="M9" s="2">
        <v>179296911</v>
      </c>
      <c r="N9" s="3">
        <v>0</v>
      </c>
      <c r="O9" s="2">
        <v>750402728.75</v>
      </c>
    </row>
    <row r="10" spans="1:15">
      <c r="A10" s="2" t="s">
        <v>29</v>
      </c>
      <c r="B10" s="2">
        <v>0</v>
      </c>
      <c r="C10" s="2">
        <v>0</v>
      </c>
      <c r="D10" s="2">
        <v>7728768</v>
      </c>
      <c r="E10" s="2">
        <v>2273048.4</v>
      </c>
      <c r="F10" s="2">
        <v>0</v>
      </c>
      <c r="G10" s="2">
        <v>13543153</v>
      </c>
      <c r="H10" s="2">
        <v>183890.2</v>
      </c>
      <c r="I10" s="2">
        <v>5074372.0999999996</v>
      </c>
      <c r="J10" s="2">
        <v>13433984.200000001</v>
      </c>
      <c r="K10" s="2">
        <v>32384435</v>
      </c>
      <c r="L10" s="2">
        <v>44258.85</v>
      </c>
      <c r="M10" s="2">
        <v>100998064.5</v>
      </c>
      <c r="N10" s="3">
        <v>0</v>
      </c>
      <c r="O10" s="2">
        <v>738743936.75</v>
      </c>
    </row>
    <row r="11" spans="1:15">
      <c r="A11" s="2" t="s">
        <v>31</v>
      </c>
      <c r="B11" s="2">
        <v>0</v>
      </c>
      <c r="C11" s="2">
        <v>0</v>
      </c>
      <c r="D11" s="2">
        <v>5488964.25</v>
      </c>
      <c r="E11" s="2">
        <v>0</v>
      </c>
      <c r="F11" s="2">
        <v>0</v>
      </c>
      <c r="G11" s="2">
        <v>15547467</v>
      </c>
      <c r="H11" s="2">
        <v>2285899.85</v>
      </c>
      <c r="I11" s="2">
        <v>5081800.95</v>
      </c>
      <c r="J11" s="2">
        <v>3159816.4</v>
      </c>
      <c r="K11" s="2">
        <v>22557090</v>
      </c>
      <c r="L11" s="2">
        <v>88517.7</v>
      </c>
      <c r="M11" s="2">
        <v>129995838.15000002</v>
      </c>
      <c r="N11" s="3">
        <v>0</v>
      </c>
      <c r="O11" s="2">
        <v>191113368.5</v>
      </c>
    </row>
    <row r="12" spans="1:15">
      <c r="A12" s="2" t="s">
        <v>33</v>
      </c>
      <c r="B12" s="2">
        <v>0</v>
      </c>
      <c r="C12" s="2">
        <v>0</v>
      </c>
      <c r="D12" s="2">
        <v>7542164.6999999993</v>
      </c>
      <c r="E12" s="2">
        <v>40143.599999999999</v>
      </c>
      <c r="F12" s="2">
        <v>0</v>
      </c>
      <c r="G12" s="2">
        <v>10745687.699999999</v>
      </c>
      <c r="H12" s="2">
        <v>11491238.25</v>
      </c>
      <c r="I12" s="2">
        <v>1012723.2</v>
      </c>
      <c r="J12" s="2">
        <v>8095838.4000000013</v>
      </c>
      <c r="K12" s="2">
        <v>78266214</v>
      </c>
      <c r="L12" s="2">
        <v>132776.54999999999</v>
      </c>
      <c r="M12" s="2">
        <v>214566081.75</v>
      </c>
      <c r="N12" s="3">
        <v>0</v>
      </c>
      <c r="O12" s="2">
        <v>235520271</v>
      </c>
    </row>
    <row r="13" spans="1:15">
      <c r="A13" s="2" t="s">
        <v>35</v>
      </c>
      <c r="B13" s="2">
        <v>0</v>
      </c>
      <c r="C13" s="2">
        <v>0</v>
      </c>
      <c r="D13" s="2">
        <v>6929603.1000000006</v>
      </c>
      <c r="E13" s="2">
        <v>923302.8</v>
      </c>
      <c r="F13" s="2">
        <v>0</v>
      </c>
      <c r="G13" s="2">
        <v>5861284.1999999993</v>
      </c>
      <c r="H13" s="2">
        <v>26204319</v>
      </c>
      <c r="I13" s="2">
        <v>2120389.2000000002</v>
      </c>
      <c r="J13" s="2">
        <v>20998580.849999998</v>
      </c>
      <c r="K13" s="2">
        <v>36122868</v>
      </c>
      <c r="L13" s="2">
        <v>486847.35</v>
      </c>
      <c r="M13" s="2">
        <v>112559256</v>
      </c>
      <c r="N13" s="3">
        <v>0</v>
      </c>
      <c r="O13" s="2">
        <v>164374236</v>
      </c>
    </row>
    <row r="14" spans="1:15">
      <c r="A14" s="2" t="s">
        <v>37</v>
      </c>
      <c r="B14" s="2">
        <v>0</v>
      </c>
      <c r="C14" s="2">
        <v>0</v>
      </c>
      <c r="D14" s="2">
        <v>7226222.5</v>
      </c>
      <c r="E14" s="2">
        <v>21117.599999999999</v>
      </c>
      <c r="F14" s="2">
        <v>0</v>
      </c>
      <c r="G14" s="2">
        <v>18281098.899999999</v>
      </c>
      <c r="H14" s="2">
        <v>34321016.000000007</v>
      </c>
      <c r="I14" s="2">
        <v>1759272.8</v>
      </c>
      <c r="J14" s="2">
        <v>29826246.449999999</v>
      </c>
      <c r="K14" s="2">
        <v>40224956.399999999</v>
      </c>
      <c r="L14" s="2">
        <v>728895.75</v>
      </c>
      <c r="M14" s="2">
        <v>121959066.75</v>
      </c>
      <c r="N14" s="3">
        <v>0</v>
      </c>
      <c r="O14" s="2">
        <v>163850372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1"/>
  <sheetViews>
    <sheetView workbookViewId="0">
      <selection activeCell="O26" sqref="A1:O26"/>
    </sheetView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14</v>
      </c>
      <c r="B2" s="2">
        <v>0</v>
      </c>
      <c r="C2" s="2">
        <v>0</v>
      </c>
      <c r="D2" s="2">
        <v>27367262.099999998</v>
      </c>
      <c r="E2" s="2">
        <v>3193646.4</v>
      </c>
      <c r="F2" s="2">
        <v>0</v>
      </c>
      <c r="G2" s="2">
        <v>5220367.2</v>
      </c>
      <c r="H2" s="2">
        <v>1656720</v>
      </c>
      <c r="I2" s="2">
        <v>427242.6</v>
      </c>
      <c r="J2" s="2">
        <v>84753308.25</v>
      </c>
      <c r="K2" s="2">
        <v>0</v>
      </c>
      <c r="L2" s="2">
        <v>44258.85</v>
      </c>
      <c r="M2" s="2">
        <v>6477403.4999999991</v>
      </c>
      <c r="N2" s="3">
        <v>3948516</v>
      </c>
      <c r="O2" s="2">
        <v>16822876.5</v>
      </c>
    </row>
    <row r="3" spans="1:15">
      <c r="A3" s="2" t="s">
        <v>15</v>
      </c>
      <c r="B3" s="2">
        <v>0</v>
      </c>
      <c r="C3" s="2">
        <v>0</v>
      </c>
      <c r="D3" s="2">
        <v>12142243</v>
      </c>
      <c r="E3" s="2">
        <v>3167035.2</v>
      </c>
      <c r="F3" s="2">
        <v>0</v>
      </c>
      <c r="G3" s="2">
        <v>10586973.500000002</v>
      </c>
      <c r="H3" s="2">
        <v>4265280</v>
      </c>
      <c r="I3" s="2">
        <v>159847.20000000001</v>
      </c>
      <c r="J3" s="2">
        <v>81143246.599999994</v>
      </c>
      <c r="K3" s="2">
        <v>0</v>
      </c>
      <c r="L3" s="2">
        <v>0</v>
      </c>
      <c r="M3" s="2">
        <v>6477403.4999999991</v>
      </c>
      <c r="N3" s="3">
        <v>985556</v>
      </c>
      <c r="O3" s="2">
        <v>37822430.75</v>
      </c>
    </row>
    <row r="4" spans="1:15">
      <c r="A4" s="4" t="s">
        <v>16</v>
      </c>
      <c r="B4" s="4">
        <f t="shared" ref="B4:O4" si="0">AVERAGE(B3,B5)</f>
        <v>0</v>
      </c>
      <c r="C4" s="4">
        <f t="shared" si="0"/>
        <v>0</v>
      </c>
      <c r="D4" s="4">
        <f t="shared" si="0"/>
        <v>15474153.574999999</v>
      </c>
      <c r="E4" s="4">
        <f t="shared" si="0"/>
        <v>3266146.8</v>
      </c>
      <c r="F4" s="4">
        <f t="shared" si="0"/>
        <v>0</v>
      </c>
      <c r="G4" s="4">
        <f t="shared" si="0"/>
        <v>15560946.25</v>
      </c>
      <c r="H4" s="4">
        <f t="shared" si="0"/>
        <v>11183280</v>
      </c>
      <c r="I4" s="4">
        <f t="shared" si="0"/>
        <v>79923.600000000006</v>
      </c>
      <c r="J4" s="4">
        <f t="shared" si="0"/>
        <v>102820054.02500001</v>
      </c>
      <c r="K4" s="4">
        <f t="shared" si="0"/>
        <v>0</v>
      </c>
      <c r="L4" s="4">
        <f t="shared" si="0"/>
        <v>0</v>
      </c>
      <c r="M4" s="4">
        <f t="shared" si="0"/>
        <v>3238701.7499999995</v>
      </c>
      <c r="N4" s="4">
        <f t="shared" si="0"/>
        <v>492778</v>
      </c>
      <c r="O4" s="4">
        <f t="shared" si="0"/>
        <v>94812169</v>
      </c>
    </row>
    <row r="5" spans="1:15">
      <c r="A5" s="2" t="s">
        <v>17</v>
      </c>
      <c r="B5" s="2">
        <v>0</v>
      </c>
      <c r="C5" s="2">
        <v>0</v>
      </c>
      <c r="D5" s="2">
        <v>18806064.149999999</v>
      </c>
      <c r="E5" s="2">
        <v>3365258.4</v>
      </c>
      <c r="F5" s="2">
        <v>0</v>
      </c>
      <c r="G5" s="2">
        <v>20534918.999999996</v>
      </c>
      <c r="H5" s="2">
        <v>18101280</v>
      </c>
      <c r="I5" s="2">
        <v>0</v>
      </c>
      <c r="J5" s="2">
        <v>124496861.45</v>
      </c>
      <c r="K5" s="2">
        <v>0</v>
      </c>
      <c r="L5" s="2">
        <v>0</v>
      </c>
      <c r="M5" s="2">
        <v>0</v>
      </c>
      <c r="N5" s="3">
        <v>0</v>
      </c>
      <c r="O5" s="2">
        <v>151801907.25</v>
      </c>
    </row>
    <row r="6" spans="1:15">
      <c r="A6" s="4" t="s">
        <v>18</v>
      </c>
      <c r="B6" s="4">
        <f t="shared" ref="B6:O6" si="1">AVERAGE(B5,B7)</f>
        <v>0</v>
      </c>
      <c r="C6" s="4">
        <f t="shared" si="1"/>
        <v>0</v>
      </c>
      <c r="D6" s="4">
        <f t="shared" si="1"/>
        <v>16624242.25</v>
      </c>
      <c r="E6" s="4">
        <f t="shared" si="1"/>
        <v>5949648.5999999996</v>
      </c>
      <c r="F6" s="4">
        <f t="shared" si="1"/>
        <v>0</v>
      </c>
      <c r="G6" s="4">
        <f t="shared" si="1"/>
        <v>29356577.649999999</v>
      </c>
      <c r="H6" s="4">
        <f t="shared" si="1"/>
        <v>18251760</v>
      </c>
      <c r="I6" s="4">
        <f t="shared" si="1"/>
        <v>642640.72499999998</v>
      </c>
      <c r="J6" s="4">
        <f t="shared" si="1"/>
        <v>136572724.92499998</v>
      </c>
      <c r="K6" s="4">
        <f t="shared" si="1"/>
        <v>0</v>
      </c>
      <c r="L6" s="4">
        <f t="shared" si="1"/>
        <v>0</v>
      </c>
      <c r="M6" s="4">
        <f t="shared" si="1"/>
        <v>16126417</v>
      </c>
      <c r="N6" s="4">
        <f t="shared" si="1"/>
        <v>0</v>
      </c>
      <c r="O6" s="4">
        <f t="shared" si="1"/>
        <v>185843679</v>
      </c>
    </row>
    <row r="7" spans="1:15">
      <c r="A7" s="2" t="s">
        <v>19</v>
      </c>
      <c r="B7" s="2">
        <v>0</v>
      </c>
      <c r="C7" s="2">
        <v>0</v>
      </c>
      <c r="D7" s="2">
        <v>14442420.35</v>
      </c>
      <c r="E7" s="2">
        <v>8534038.7999999989</v>
      </c>
      <c r="F7" s="2">
        <v>0</v>
      </c>
      <c r="G7" s="2">
        <v>38178236.300000004</v>
      </c>
      <c r="H7" s="2">
        <v>18402240</v>
      </c>
      <c r="I7" s="2">
        <v>1285281.45</v>
      </c>
      <c r="J7" s="2">
        <v>148648588.39999998</v>
      </c>
      <c r="K7" s="2">
        <v>0</v>
      </c>
      <c r="L7" s="2">
        <v>0</v>
      </c>
      <c r="M7" s="2">
        <v>32252834</v>
      </c>
      <c r="N7" s="3">
        <v>0</v>
      </c>
      <c r="O7" s="2">
        <v>219885450.75</v>
      </c>
    </row>
    <row r="8" spans="1:15">
      <c r="A8" s="4" t="s">
        <v>20</v>
      </c>
      <c r="B8" s="4">
        <f t="shared" ref="B8:O8" si="2">AVERAGE(B7,B9)</f>
        <v>0</v>
      </c>
      <c r="C8" s="4">
        <f t="shared" si="2"/>
        <v>0</v>
      </c>
      <c r="D8" s="4">
        <f t="shared" si="2"/>
        <v>10573240.6</v>
      </c>
      <c r="E8" s="4">
        <f t="shared" si="2"/>
        <v>11896533.599999998</v>
      </c>
      <c r="F8" s="4">
        <f t="shared" si="2"/>
        <v>0</v>
      </c>
      <c r="G8" s="4">
        <f t="shared" si="2"/>
        <v>64767331.150000006</v>
      </c>
      <c r="H8" s="4">
        <f t="shared" si="2"/>
        <v>11367600</v>
      </c>
      <c r="I8" s="4">
        <f t="shared" si="2"/>
        <v>2921267.9250000003</v>
      </c>
      <c r="J8" s="4">
        <f t="shared" si="2"/>
        <v>99117799.299999982</v>
      </c>
      <c r="K8" s="4">
        <f t="shared" si="2"/>
        <v>2242944</v>
      </c>
      <c r="L8" s="4">
        <f t="shared" si="2"/>
        <v>132776.54999999999</v>
      </c>
      <c r="M8" s="4">
        <f t="shared" si="2"/>
        <v>42036031</v>
      </c>
      <c r="N8" s="4">
        <f t="shared" si="2"/>
        <v>0</v>
      </c>
      <c r="O8" s="4">
        <f t="shared" si="2"/>
        <v>428175472.5</v>
      </c>
    </row>
    <row r="9" spans="1:15">
      <c r="A9" s="2" t="s">
        <v>21</v>
      </c>
      <c r="B9" s="2">
        <v>0</v>
      </c>
      <c r="C9" s="2">
        <v>0</v>
      </c>
      <c r="D9" s="2">
        <v>6704060.8500000006</v>
      </c>
      <c r="E9" s="2">
        <v>15259028.399999999</v>
      </c>
      <c r="F9" s="2">
        <v>0</v>
      </c>
      <c r="G9" s="2">
        <v>91356426</v>
      </c>
      <c r="H9" s="2">
        <v>4332960</v>
      </c>
      <c r="I9" s="2">
        <v>4557254.4000000004</v>
      </c>
      <c r="J9" s="2">
        <v>49587010.199999996</v>
      </c>
      <c r="K9" s="2">
        <v>4485888</v>
      </c>
      <c r="L9" s="2">
        <v>265553.09999999998</v>
      </c>
      <c r="M9" s="2">
        <v>51819228</v>
      </c>
      <c r="N9" s="3">
        <v>0</v>
      </c>
      <c r="O9" s="2">
        <v>636465494.25</v>
      </c>
    </row>
    <row r="10" spans="1:15">
      <c r="A10" s="4" t="s">
        <v>22</v>
      </c>
      <c r="B10" s="4">
        <f t="shared" ref="B10:O10" si="3">AVERAGE(B9,B11)</f>
        <v>0</v>
      </c>
      <c r="C10" s="4">
        <f t="shared" si="3"/>
        <v>0</v>
      </c>
      <c r="D10" s="4">
        <f t="shared" si="3"/>
        <v>4819136.45</v>
      </c>
      <c r="E10" s="4">
        <f t="shared" si="3"/>
        <v>7675321.4999999991</v>
      </c>
      <c r="F10" s="4">
        <f t="shared" si="3"/>
        <v>0</v>
      </c>
      <c r="G10" s="4">
        <f t="shared" si="3"/>
        <v>67204239.849999994</v>
      </c>
      <c r="H10" s="4">
        <f t="shared" si="3"/>
        <v>3039000</v>
      </c>
      <c r="I10" s="4">
        <f t="shared" si="3"/>
        <v>4295189.4749999996</v>
      </c>
      <c r="J10" s="4">
        <f t="shared" si="3"/>
        <v>33454174.974999998</v>
      </c>
      <c r="K10" s="4">
        <f t="shared" si="3"/>
        <v>12015168</v>
      </c>
      <c r="L10" s="4">
        <f t="shared" si="3"/>
        <v>132776.54999999999</v>
      </c>
      <c r="M10" s="4">
        <f t="shared" si="3"/>
        <v>98478490.5</v>
      </c>
      <c r="N10" s="4">
        <f t="shared" si="3"/>
        <v>0</v>
      </c>
      <c r="O10" s="4">
        <f t="shared" si="3"/>
        <v>913319562.25</v>
      </c>
    </row>
    <row r="11" spans="1:15">
      <c r="A11" s="2" t="s">
        <v>23</v>
      </c>
      <c r="B11" s="2">
        <v>0</v>
      </c>
      <c r="C11" s="2">
        <v>0</v>
      </c>
      <c r="D11" s="2">
        <v>2934212.05</v>
      </c>
      <c r="E11" s="2">
        <v>91614.6</v>
      </c>
      <c r="F11" s="2">
        <v>0</v>
      </c>
      <c r="G11" s="2">
        <v>43052053.699999996</v>
      </c>
      <c r="H11" s="2">
        <v>1745040</v>
      </c>
      <c r="I11" s="2">
        <v>4033124.55</v>
      </c>
      <c r="J11" s="2">
        <v>17321339.75</v>
      </c>
      <c r="K11" s="2">
        <v>19544448</v>
      </c>
      <c r="L11" s="2">
        <v>0</v>
      </c>
      <c r="M11" s="2">
        <v>145137753</v>
      </c>
      <c r="N11" s="3">
        <v>0</v>
      </c>
      <c r="O11" s="2">
        <v>1190173630.25</v>
      </c>
    </row>
    <row r="12" spans="1:15">
      <c r="A12" s="4" t="s">
        <v>24</v>
      </c>
      <c r="B12" s="4">
        <f t="shared" ref="B12:O12" si="4">AVERAGE(B11,B13)</f>
        <v>0</v>
      </c>
      <c r="C12" s="4">
        <f t="shared" si="4"/>
        <v>0</v>
      </c>
      <c r="D12" s="4">
        <f t="shared" si="4"/>
        <v>3761026.0249999999</v>
      </c>
      <c r="E12" s="4">
        <f t="shared" si="4"/>
        <v>45807.3</v>
      </c>
      <c r="F12" s="4">
        <f t="shared" si="4"/>
        <v>0</v>
      </c>
      <c r="G12" s="4">
        <f t="shared" si="4"/>
        <v>37839674.349999994</v>
      </c>
      <c r="H12" s="4">
        <f t="shared" si="4"/>
        <v>1010712.75</v>
      </c>
      <c r="I12" s="4">
        <f t="shared" si="4"/>
        <v>3535647.0750000002</v>
      </c>
      <c r="J12" s="4">
        <f t="shared" si="4"/>
        <v>9546152.1999999993</v>
      </c>
      <c r="K12" s="4">
        <f t="shared" si="4"/>
        <v>31080192</v>
      </c>
      <c r="L12" s="4">
        <f t="shared" si="4"/>
        <v>0</v>
      </c>
      <c r="M12" s="4">
        <f t="shared" si="4"/>
        <v>148586969.25</v>
      </c>
      <c r="N12" s="4">
        <f t="shared" si="4"/>
        <v>0</v>
      </c>
      <c r="O12" s="4">
        <f t="shared" si="4"/>
        <v>878271902.875</v>
      </c>
    </row>
    <row r="13" spans="1:15">
      <c r="A13" s="2" t="s">
        <v>25</v>
      </c>
      <c r="B13" s="2">
        <v>0</v>
      </c>
      <c r="C13" s="2">
        <v>0</v>
      </c>
      <c r="D13" s="2">
        <v>4587840</v>
      </c>
      <c r="E13" s="2">
        <v>0</v>
      </c>
      <c r="F13" s="2">
        <v>0</v>
      </c>
      <c r="G13" s="2">
        <v>32627295</v>
      </c>
      <c r="H13" s="2">
        <v>276385.5</v>
      </c>
      <c r="I13" s="2">
        <v>3038169.6</v>
      </c>
      <c r="J13" s="2">
        <v>1770964.65</v>
      </c>
      <c r="K13" s="2">
        <v>42615936</v>
      </c>
      <c r="L13" s="2">
        <v>0</v>
      </c>
      <c r="M13" s="2">
        <v>152036185.5</v>
      </c>
      <c r="N13" s="3">
        <v>0</v>
      </c>
      <c r="O13" s="2">
        <v>566370175.5</v>
      </c>
    </row>
    <row r="14" spans="1:15">
      <c r="A14" s="4" t="s">
        <v>26</v>
      </c>
      <c r="B14" s="4">
        <f t="shared" ref="B14:O14" si="5">AVERAGE(B13,B15)</f>
        <v>0</v>
      </c>
      <c r="C14" s="4">
        <f t="shared" si="5"/>
        <v>0</v>
      </c>
      <c r="D14" s="4">
        <f t="shared" si="5"/>
        <v>5292216</v>
      </c>
      <c r="E14" s="4">
        <f t="shared" si="5"/>
        <v>374787</v>
      </c>
      <c r="F14" s="4">
        <f t="shared" si="5"/>
        <v>0</v>
      </c>
      <c r="G14" s="4">
        <f t="shared" si="5"/>
        <v>28498191</v>
      </c>
      <c r="H14" s="4">
        <f t="shared" si="5"/>
        <v>138192.75</v>
      </c>
      <c r="I14" s="4">
        <f t="shared" si="5"/>
        <v>5655622.7999999998</v>
      </c>
      <c r="J14" s="4">
        <f t="shared" si="5"/>
        <v>4192283.55</v>
      </c>
      <c r="K14" s="4">
        <f t="shared" si="5"/>
        <v>60396864</v>
      </c>
      <c r="L14" s="4">
        <f t="shared" si="5"/>
        <v>55094.35</v>
      </c>
      <c r="M14" s="4">
        <f t="shared" si="5"/>
        <v>165666548.25</v>
      </c>
      <c r="N14" s="4">
        <f t="shared" si="5"/>
        <v>0</v>
      </c>
      <c r="O14" s="4">
        <f t="shared" si="5"/>
        <v>658386452.125</v>
      </c>
    </row>
    <row r="15" spans="1:15">
      <c r="A15" s="2" t="s">
        <v>27</v>
      </c>
      <c r="B15" s="2">
        <v>0</v>
      </c>
      <c r="C15" s="2">
        <v>0</v>
      </c>
      <c r="D15" s="2">
        <v>5996592</v>
      </c>
      <c r="E15" s="2">
        <v>749574</v>
      </c>
      <c r="F15" s="2">
        <v>0</v>
      </c>
      <c r="G15" s="2">
        <v>24369087</v>
      </c>
      <c r="H15" s="2">
        <v>0</v>
      </c>
      <c r="I15" s="2">
        <v>8273076</v>
      </c>
      <c r="J15" s="2">
        <v>6613602.4500000002</v>
      </c>
      <c r="K15" s="2">
        <v>78177792</v>
      </c>
      <c r="L15" s="2">
        <v>110188.7</v>
      </c>
      <c r="M15" s="2">
        <v>179296911</v>
      </c>
      <c r="N15" s="3">
        <v>0</v>
      </c>
      <c r="O15" s="2">
        <v>750402728.75</v>
      </c>
    </row>
    <row r="16" spans="1:15">
      <c r="A16" s="4" t="s">
        <v>28</v>
      </c>
      <c r="B16" s="4">
        <f t="shared" ref="B16:O16" si="6">AVERAGE(B15,B17)</f>
        <v>0</v>
      </c>
      <c r="C16" s="4">
        <f t="shared" si="6"/>
        <v>0</v>
      </c>
      <c r="D16" s="4">
        <f t="shared" si="6"/>
        <v>6862680</v>
      </c>
      <c r="E16" s="4">
        <f t="shared" si="6"/>
        <v>1511311.2</v>
      </c>
      <c r="F16" s="4">
        <f t="shared" si="6"/>
        <v>0</v>
      </c>
      <c r="G16" s="4">
        <f t="shared" si="6"/>
        <v>18956120</v>
      </c>
      <c r="H16" s="4">
        <f t="shared" si="6"/>
        <v>91945.1</v>
      </c>
      <c r="I16" s="4">
        <f t="shared" si="6"/>
        <v>6673724.0499999998</v>
      </c>
      <c r="J16" s="4">
        <f t="shared" si="6"/>
        <v>10023793.325000001</v>
      </c>
      <c r="K16" s="4">
        <f t="shared" si="6"/>
        <v>55281113.5</v>
      </c>
      <c r="L16" s="4">
        <f t="shared" si="6"/>
        <v>77223.774999999994</v>
      </c>
      <c r="M16" s="4">
        <f t="shared" si="6"/>
        <v>140147487.75</v>
      </c>
      <c r="N16" s="4">
        <f t="shared" si="6"/>
        <v>0</v>
      </c>
      <c r="O16" s="4">
        <f t="shared" si="6"/>
        <v>744573332.75</v>
      </c>
    </row>
    <row r="17" spans="1:15">
      <c r="A17" s="2" t="s">
        <v>29</v>
      </c>
      <c r="B17" s="2">
        <v>0</v>
      </c>
      <c r="C17" s="2">
        <v>0</v>
      </c>
      <c r="D17" s="2">
        <v>7728768</v>
      </c>
      <c r="E17" s="2">
        <v>2273048.4</v>
      </c>
      <c r="F17" s="2">
        <v>0</v>
      </c>
      <c r="G17" s="2">
        <v>13543153</v>
      </c>
      <c r="H17" s="2">
        <v>183890.2</v>
      </c>
      <c r="I17" s="2">
        <v>5074372.0999999996</v>
      </c>
      <c r="J17" s="2">
        <v>13433984.200000001</v>
      </c>
      <c r="K17" s="2">
        <v>32384435</v>
      </c>
      <c r="L17" s="2">
        <v>44258.85</v>
      </c>
      <c r="M17" s="2">
        <v>100998064.5</v>
      </c>
      <c r="N17" s="3">
        <v>0</v>
      </c>
      <c r="O17" s="2">
        <v>738743936.75</v>
      </c>
    </row>
    <row r="18" spans="1:15">
      <c r="A18" s="4" t="s">
        <v>30</v>
      </c>
      <c r="B18" s="4">
        <f t="shared" ref="B18:O18" si="7">AVERAGE(B17,B19)</f>
        <v>0</v>
      </c>
      <c r="C18" s="4">
        <f t="shared" si="7"/>
        <v>0</v>
      </c>
      <c r="D18" s="4">
        <f t="shared" si="7"/>
        <v>6608866.125</v>
      </c>
      <c r="E18" s="4">
        <f t="shared" si="7"/>
        <v>1136524.2</v>
      </c>
      <c r="F18" s="4">
        <f t="shared" si="7"/>
        <v>0</v>
      </c>
      <c r="G18" s="4">
        <f t="shared" si="7"/>
        <v>14545310</v>
      </c>
      <c r="H18" s="4">
        <f t="shared" si="7"/>
        <v>1234895.0250000001</v>
      </c>
      <c r="I18" s="4">
        <f t="shared" si="7"/>
        <v>5078086.5250000004</v>
      </c>
      <c r="J18" s="4">
        <f t="shared" si="7"/>
        <v>8296900.3000000007</v>
      </c>
      <c r="K18" s="4">
        <f t="shared" si="7"/>
        <v>27470762.5</v>
      </c>
      <c r="L18" s="4">
        <f t="shared" si="7"/>
        <v>66388.274999999994</v>
      </c>
      <c r="M18" s="4">
        <f t="shared" si="7"/>
        <v>115496951.32500002</v>
      </c>
      <c r="N18" s="4">
        <f t="shared" si="7"/>
        <v>0</v>
      </c>
      <c r="O18" s="4">
        <f t="shared" si="7"/>
        <v>464928652.625</v>
      </c>
    </row>
    <row r="19" spans="1:15">
      <c r="A19" s="2" t="s">
        <v>31</v>
      </c>
      <c r="B19" s="2">
        <v>0</v>
      </c>
      <c r="C19" s="2">
        <v>0</v>
      </c>
      <c r="D19" s="2">
        <v>5488964.25</v>
      </c>
      <c r="E19" s="2">
        <v>0</v>
      </c>
      <c r="F19" s="2">
        <v>0</v>
      </c>
      <c r="G19" s="2">
        <v>15547467</v>
      </c>
      <c r="H19" s="2">
        <v>2285899.85</v>
      </c>
      <c r="I19" s="2">
        <v>5081800.95</v>
      </c>
      <c r="J19" s="2">
        <v>3159816.4</v>
      </c>
      <c r="K19" s="2">
        <v>22557090</v>
      </c>
      <c r="L19" s="2">
        <v>88517.7</v>
      </c>
      <c r="M19" s="2">
        <v>129995838.15000002</v>
      </c>
      <c r="N19" s="3">
        <v>0</v>
      </c>
      <c r="O19" s="2">
        <v>191113368.5</v>
      </c>
    </row>
    <row r="20" spans="1:15">
      <c r="A20" s="4" t="s">
        <v>32</v>
      </c>
      <c r="B20" s="4">
        <f t="shared" ref="B20:O20" si="8">AVERAGE(B19,B21)</f>
        <v>0</v>
      </c>
      <c r="C20" s="4">
        <f t="shared" si="8"/>
        <v>0</v>
      </c>
      <c r="D20" s="4">
        <f t="shared" si="8"/>
        <v>6515564.4749999996</v>
      </c>
      <c r="E20" s="4">
        <f t="shared" si="8"/>
        <v>20071.8</v>
      </c>
      <c r="F20" s="4">
        <f t="shared" si="8"/>
        <v>0</v>
      </c>
      <c r="G20" s="4">
        <f t="shared" si="8"/>
        <v>13146577.35</v>
      </c>
      <c r="H20" s="4">
        <f t="shared" si="8"/>
        <v>6888569.0499999998</v>
      </c>
      <c r="I20" s="4">
        <f t="shared" si="8"/>
        <v>3047262.0750000002</v>
      </c>
      <c r="J20" s="4">
        <f t="shared" si="8"/>
        <v>5627827.4000000004</v>
      </c>
      <c r="K20" s="4">
        <f t="shared" si="8"/>
        <v>50411652</v>
      </c>
      <c r="L20" s="4">
        <f t="shared" si="8"/>
        <v>110647.125</v>
      </c>
      <c r="M20" s="4">
        <f t="shared" si="8"/>
        <v>172280959.95000002</v>
      </c>
      <c r="N20" s="4">
        <f t="shared" si="8"/>
        <v>0</v>
      </c>
      <c r="O20" s="4">
        <f t="shared" si="8"/>
        <v>213316819.75</v>
      </c>
    </row>
    <row r="21" spans="1:15">
      <c r="A21" s="2" t="s">
        <v>33</v>
      </c>
      <c r="B21" s="2">
        <v>0</v>
      </c>
      <c r="C21" s="2">
        <v>0</v>
      </c>
      <c r="D21" s="2">
        <v>7542164.6999999993</v>
      </c>
      <c r="E21" s="2">
        <v>40143.599999999999</v>
      </c>
      <c r="F21" s="2">
        <v>0</v>
      </c>
      <c r="G21" s="2">
        <v>10745687.699999999</v>
      </c>
      <c r="H21" s="2">
        <v>11491238.25</v>
      </c>
      <c r="I21" s="2">
        <v>1012723.2</v>
      </c>
      <c r="J21" s="2">
        <v>8095838.4000000013</v>
      </c>
      <c r="K21" s="2">
        <v>78266214</v>
      </c>
      <c r="L21" s="2">
        <v>132776.54999999999</v>
      </c>
      <c r="M21" s="2">
        <v>214566081.75</v>
      </c>
      <c r="N21" s="3">
        <v>0</v>
      </c>
      <c r="O21" s="2">
        <v>235520271</v>
      </c>
    </row>
    <row r="22" spans="1:15">
      <c r="A22" s="4" t="s">
        <v>34</v>
      </c>
      <c r="B22" s="4">
        <f t="shared" ref="B22:O22" si="9">AVERAGE(B21,B23)</f>
        <v>0</v>
      </c>
      <c r="C22" s="4">
        <f t="shared" si="9"/>
        <v>0</v>
      </c>
      <c r="D22" s="4">
        <f t="shared" si="9"/>
        <v>7235883.9000000004</v>
      </c>
      <c r="E22" s="4">
        <f t="shared" si="9"/>
        <v>481723.2</v>
      </c>
      <c r="F22" s="4">
        <f t="shared" si="9"/>
        <v>0</v>
      </c>
      <c r="G22" s="4">
        <f t="shared" si="9"/>
        <v>8303485.9499999993</v>
      </c>
      <c r="H22" s="4">
        <f t="shared" si="9"/>
        <v>18847778.625</v>
      </c>
      <c r="I22" s="4">
        <f t="shared" si="9"/>
        <v>1566556.2000000002</v>
      </c>
      <c r="J22" s="4">
        <f t="shared" si="9"/>
        <v>14547209.625</v>
      </c>
      <c r="K22" s="4">
        <f t="shared" si="9"/>
        <v>57194541</v>
      </c>
      <c r="L22" s="4">
        <f t="shared" si="9"/>
        <v>309811.94999999995</v>
      </c>
      <c r="M22" s="4">
        <f t="shared" si="9"/>
        <v>163562668.875</v>
      </c>
      <c r="N22" s="4">
        <f t="shared" si="9"/>
        <v>0</v>
      </c>
      <c r="O22" s="4">
        <f t="shared" si="9"/>
        <v>199947253.5</v>
      </c>
    </row>
    <row r="23" spans="1:15">
      <c r="A23" s="2" t="s">
        <v>35</v>
      </c>
      <c r="B23" s="2">
        <v>0</v>
      </c>
      <c r="C23" s="2">
        <v>0</v>
      </c>
      <c r="D23" s="2">
        <v>6929603.1000000006</v>
      </c>
      <c r="E23" s="2">
        <v>923302.8</v>
      </c>
      <c r="F23" s="2">
        <v>0</v>
      </c>
      <c r="G23" s="2">
        <v>5861284.1999999993</v>
      </c>
      <c r="H23" s="2">
        <v>26204319</v>
      </c>
      <c r="I23" s="2">
        <v>2120389.2000000002</v>
      </c>
      <c r="J23" s="2">
        <v>20998580.849999998</v>
      </c>
      <c r="K23" s="2">
        <v>36122868</v>
      </c>
      <c r="L23" s="2">
        <v>486847.35</v>
      </c>
      <c r="M23" s="2">
        <v>112559256</v>
      </c>
      <c r="N23" s="3">
        <v>0</v>
      </c>
      <c r="O23" s="2">
        <v>164374236</v>
      </c>
    </row>
    <row r="24" spans="1:15">
      <c r="A24" s="4" t="s">
        <v>36</v>
      </c>
      <c r="B24" s="4">
        <f t="shared" ref="B24:O24" si="10">AVERAGE(B23,B25)</f>
        <v>0</v>
      </c>
      <c r="C24" s="4">
        <f t="shared" si="10"/>
        <v>0</v>
      </c>
      <c r="D24" s="4">
        <f t="shared" si="10"/>
        <v>7077912.8000000007</v>
      </c>
      <c r="E24" s="4">
        <f t="shared" si="10"/>
        <v>472210.2</v>
      </c>
      <c r="F24" s="4">
        <f t="shared" si="10"/>
        <v>0</v>
      </c>
      <c r="G24" s="4">
        <f t="shared" si="10"/>
        <v>12071191.549999999</v>
      </c>
      <c r="H24" s="4">
        <f t="shared" si="10"/>
        <v>30262667.500000004</v>
      </c>
      <c r="I24" s="4">
        <f t="shared" si="10"/>
        <v>1939831</v>
      </c>
      <c r="J24" s="4">
        <f t="shared" si="10"/>
        <v>25412413.649999999</v>
      </c>
      <c r="K24" s="4">
        <f t="shared" si="10"/>
        <v>38173912.200000003</v>
      </c>
      <c r="L24" s="4">
        <f t="shared" si="10"/>
        <v>607871.55000000005</v>
      </c>
      <c r="M24" s="4">
        <f t="shared" si="10"/>
        <v>117259161.375</v>
      </c>
      <c r="N24" s="4">
        <f t="shared" si="10"/>
        <v>0</v>
      </c>
      <c r="O24" s="4">
        <f t="shared" si="10"/>
        <v>164112304</v>
      </c>
    </row>
    <row r="25" spans="1:15">
      <c r="A25" s="2" t="s">
        <v>37</v>
      </c>
      <c r="B25" s="2">
        <v>0</v>
      </c>
      <c r="C25" s="2">
        <v>0</v>
      </c>
      <c r="D25" s="2">
        <v>7226222.5</v>
      </c>
      <c r="E25" s="2">
        <v>21117.599999999999</v>
      </c>
      <c r="F25" s="2">
        <v>0</v>
      </c>
      <c r="G25" s="2">
        <v>18281098.899999999</v>
      </c>
      <c r="H25" s="2">
        <v>34321016.000000007</v>
      </c>
      <c r="I25" s="2">
        <v>1759272.8</v>
      </c>
      <c r="J25" s="2">
        <v>29826246.449999999</v>
      </c>
      <c r="K25" s="2">
        <v>40224956.399999999</v>
      </c>
      <c r="L25" s="2">
        <v>728895.75</v>
      </c>
      <c r="M25" s="2">
        <v>121959066.75</v>
      </c>
      <c r="N25" s="3">
        <v>0</v>
      </c>
      <c r="O25" s="2">
        <v>163850372</v>
      </c>
    </row>
    <row r="26" spans="1:15">
      <c r="A26" s="4" t="s">
        <v>38</v>
      </c>
      <c r="B26" s="4">
        <f t="shared" ref="B26:O26" si="11">B25</f>
        <v>0</v>
      </c>
      <c r="C26" s="4">
        <f t="shared" si="11"/>
        <v>0</v>
      </c>
      <c r="D26" s="4">
        <f t="shared" si="11"/>
        <v>7226222.5</v>
      </c>
      <c r="E26" s="4">
        <f t="shared" si="11"/>
        <v>21117.599999999999</v>
      </c>
      <c r="F26" s="4">
        <f t="shared" si="11"/>
        <v>0</v>
      </c>
      <c r="G26" s="4">
        <f t="shared" si="11"/>
        <v>18281098.899999999</v>
      </c>
      <c r="H26" s="4">
        <f t="shared" si="11"/>
        <v>34321016.000000007</v>
      </c>
      <c r="I26" s="4">
        <f t="shared" si="11"/>
        <v>1759272.8</v>
      </c>
      <c r="J26" s="4">
        <f t="shared" si="11"/>
        <v>29826246.449999999</v>
      </c>
      <c r="K26" s="4">
        <f t="shared" si="11"/>
        <v>40224956.399999999</v>
      </c>
      <c r="L26" s="4">
        <f t="shared" si="11"/>
        <v>728895.75</v>
      </c>
      <c r="M26" s="4">
        <f t="shared" si="11"/>
        <v>121959066.75</v>
      </c>
      <c r="N26" s="4">
        <f t="shared" si="11"/>
        <v>0</v>
      </c>
      <c r="O26" s="4">
        <f t="shared" si="11"/>
        <v>163850372</v>
      </c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2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5"/>
      <c r="O30" s="2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"/>
      <c r="O32" s="2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"/>
      <c r="O34" s="2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2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  <c r="O38" s="2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5"/>
      <c r="O40" s="2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5"/>
      <c r="O42" s="2"/>
    </row>
    <row r="43" spans="1: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5"/>
      <c r="O44" s="2"/>
    </row>
    <row r="45" spans="1: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"/>
      <c r="O46" s="2"/>
    </row>
    <row r="47" spans="1: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5"/>
      <c r="O48" s="2"/>
    </row>
    <row r="49" spans="1: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5"/>
      <c r="O50" s="2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6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6"/>
      <c r="O53" s="2"/>
    </row>
    <row r="54" spans="1: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6"/>
      <c r="O55" s="2"/>
    </row>
    <row r="56" spans="1: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6"/>
      <c r="O57" s="2"/>
    </row>
    <row r="58" spans="1: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6"/>
      <c r="O59" s="2"/>
    </row>
    <row r="60" spans="1: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6"/>
      <c r="O61" s="2"/>
    </row>
    <row r="62" spans="1: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6"/>
      <c r="O63" s="2"/>
    </row>
    <row r="64" spans="1: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6"/>
      <c r="O65" s="2"/>
    </row>
    <row r="66" spans="1: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6"/>
      <c r="O67" s="2"/>
    </row>
    <row r="68" spans="1: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6"/>
      <c r="O69" s="2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6"/>
      <c r="O71" s="2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6"/>
      <c r="O73" s="2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6"/>
      <c r="O75" s="2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1"/>
  <sheetViews>
    <sheetView workbookViewId="0">
      <selection activeCell="J11" sqref="J11"/>
    </sheetView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39</v>
      </c>
      <c r="B2" s="2">
        <v>0</v>
      </c>
      <c r="C2" s="2">
        <v>0</v>
      </c>
      <c r="D2" s="2">
        <v>143585857.20000002</v>
      </c>
      <c r="E2" s="2">
        <v>382005.12</v>
      </c>
      <c r="F2" s="2">
        <v>776675</v>
      </c>
      <c r="G2" s="2">
        <v>12184543.5</v>
      </c>
      <c r="H2" s="2">
        <v>475920</v>
      </c>
      <c r="I2" s="2">
        <v>44320.05</v>
      </c>
      <c r="J2" s="2">
        <v>0</v>
      </c>
      <c r="K2" s="2">
        <v>0</v>
      </c>
      <c r="L2" s="2">
        <v>2589434.4500000002</v>
      </c>
      <c r="M2" s="3">
        <v>0</v>
      </c>
      <c r="N2" s="6">
        <v>0</v>
      </c>
      <c r="O2" s="2">
        <v>331573298.75</v>
      </c>
    </row>
    <row r="3" spans="1:15">
      <c r="A3" s="2" t="s">
        <v>40</v>
      </c>
      <c r="B3" s="2">
        <v>0</v>
      </c>
      <c r="C3" s="2">
        <v>0</v>
      </c>
      <c r="D3" s="2">
        <v>134745114.40000001</v>
      </c>
      <c r="E3" s="2">
        <v>35812.980000000003</v>
      </c>
      <c r="F3" s="2">
        <v>0</v>
      </c>
      <c r="G3" s="2">
        <v>32492116</v>
      </c>
      <c r="H3" s="2">
        <v>317280</v>
      </c>
      <c r="I3" s="2">
        <v>0</v>
      </c>
      <c r="J3" s="2">
        <v>0</v>
      </c>
      <c r="K3" s="2">
        <v>0</v>
      </c>
      <c r="L3" s="2">
        <v>1267170.05</v>
      </c>
      <c r="M3" s="3">
        <v>0</v>
      </c>
      <c r="N3" s="6">
        <v>0</v>
      </c>
      <c r="O3" s="2">
        <v>404868449</v>
      </c>
    </row>
    <row r="4" spans="1:15">
      <c r="A4" s="4" t="s">
        <v>41</v>
      </c>
      <c r="B4" s="4">
        <f t="shared" ref="B4:O4" si="0">AVERAGE(B3,B5)</f>
        <v>0</v>
      </c>
      <c r="C4" s="4">
        <f t="shared" si="0"/>
        <v>0</v>
      </c>
      <c r="D4" s="4">
        <f t="shared" si="0"/>
        <v>90331813.825000003</v>
      </c>
      <c r="E4" s="4">
        <f t="shared" si="0"/>
        <v>17906.490000000002</v>
      </c>
      <c r="F4" s="4">
        <f t="shared" si="0"/>
        <v>0</v>
      </c>
      <c r="G4" s="4">
        <f t="shared" si="0"/>
        <v>43864356.599999994</v>
      </c>
      <c r="H4" s="4">
        <f t="shared" si="0"/>
        <v>1903680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936603.95</v>
      </c>
      <c r="M4" s="4">
        <f t="shared" si="0"/>
        <v>0</v>
      </c>
      <c r="N4" s="4">
        <f t="shared" si="0"/>
        <v>0</v>
      </c>
      <c r="O4" s="4">
        <f t="shared" si="0"/>
        <v>656166107</v>
      </c>
    </row>
    <row r="5" spans="1:15">
      <c r="A5" s="2" t="s">
        <v>42</v>
      </c>
      <c r="B5" s="2">
        <v>0</v>
      </c>
      <c r="C5" s="2">
        <v>0</v>
      </c>
      <c r="D5" s="2">
        <v>45918513.25</v>
      </c>
      <c r="E5" s="2">
        <v>0</v>
      </c>
      <c r="F5" s="2">
        <v>0</v>
      </c>
      <c r="G5" s="2">
        <v>55236597.199999996</v>
      </c>
      <c r="H5" s="2">
        <v>3490080</v>
      </c>
      <c r="I5" s="2">
        <v>0</v>
      </c>
      <c r="J5" s="2">
        <v>0</v>
      </c>
      <c r="K5" s="2">
        <v>0</v>
      </c>
      <c r="L5" s="2">
        <v>606037.85</v>
      </c>
      <c r="M5" s="3">
        <v>0</v>
      </c>
      <c r="N5" s="6">
        <v>0</v>
      </c>
      <c r="O5" s="2">
        <v>907463765</v>
      </c>
    </row>
    <row r="6" spans="1:15">
      <c r="A6" s="4" t="s">
        <v>43</v>
      </c>
      <c r="B6" s="4">
        <f t="shared" ref="B6:O6" si="1">AVERAGE(B5,B7)</f>
        <v>0</v>
      </c>
      <c r="C6" s="4">
        <f t="shared" si="1"/>
        <v>0</v>
      </c>
      <c r="D6" s="4">
        <f t="shared" si="1"/>
        <v>58150747.899999999</v>
      </c>
      <c r="E6" s="4">
        <f t="shared" si="1"/>
        <v>0</v>
      </c>
      <c r="F6" s="4">
        <f t="shared" si="1"/>
        <v>0</v>
      </c>
      <c r="G6" s="4">
        <f t="shared" si="1"/>
        <v>100725559.59999998</v>
      </c>
      <c r="H6" s="4">
        <f t="shared" si="1"/>
        <v>1983000</v>
      </c>
      <c r="I6" s="4">
        <f t="shared" si="1"/>
        <v>88640.1</v>
      </c>
      <c r="J6" s="4">
        <f t="shared" si="1"/>
        <v>0</v>
      </c>
      <c r="K6" s="4">
        <f t="shared" si="1"/>
        <v>4188096</v>
      </c>
      <c r="L6" s="4">
        <f t="shared" si="1"/>
        <v>495849.15</v>
      </c>
      <c r="M6" s="4">
        <f t="shared" si="1"/>
        <v>4031604.2499999995</v>
      </c>
      <c r="N6" s="4">
        <f t="shared" si="1"/>
        <v>0</v>
      </c>
      <c r="O6" s="4">
        <f t="shared" si="1"/>
        <v>919679623.375</v>
      </c>
    </row>
    <row r="7" spans="1:15">
      <c r="A7" s="2" t="s">
        <v>44</v>
      </c>
      <c r="B7" s="2">
        <v>0</v>
      </c>
      <c r="C7" s="2">
        <v>0</v>
      </c>
      <c r="D7" s="2">
        <v>70382982.549999997</v>
      </c>
      <c r="E7" s="2">
        <v>0</v>
      </c>
      <c r="F7" s="2">
        <v>0</v>
      </c>
      <c r="G7" s="2">
        <v>146214521.99999997</v>
      </c>
      <c r="H7" s="2">
        <v>475920</v>
      </c>
      <c r="I7" s="2">
        <v>177280.2</v>
      </c>
      <c r="J7" s="2">
        <v>0</v>
      </c>
      <c r="K7" s="2">
        <v>8376192</v>
      </c>
      <c r="L7" s="2">
        <v>385660.45</v>
      </c>
      <c r="M7" s="3">
        <v>8063208.4999999991</v>
      </c>
      <c r="N7" s="6">
        <v>0</v>
      </c>
      <c r="O7" s="2">
        <v>931895481.75</v>
      </c>
    </row>
    <row r="8" spans="1:15">
      <c r="A8" s="4" t="s">
        <v>45</v>
      </c>
      <c r="B8" s="4">
        <f t="shared" ref="B8:O8" si="2">AVERAGE(B7,B9)</f>
        <v>0</v>
      </c>
      <c r="C8" s="4">
        <f t="shared" si="2"/>
        <v>0</v>
      </c>
      <c r="D8" s="4">
        <f t="shared" si="2"/>
        <v>39230796.174999997</v>
      </c>
      <c r="E8" s="4">
        <f t="shared" si="2"/>
        <v>0</v>
      </c>
      <c r="F8" s="4">
        <f t="shared" si="2"/>
        <v>0</v>
      </c>
      <c r="G8" s="4">
        <f t="shared" si="2"/>
        <v>147839127.79999998</v>
      </c>
      <c r="H8" s="4">
        <f t="shared" si="2"/>
        <v>634560</v>
      </c>
      <c r="I8" s="4">
        <f t="shared" si="2"/>
        <v>1063681.2</v>
      </c>
      <c r="J8" s="4">
        <f t="shared" si="2"/>
        <v>0</v>
      </c>
      <c r="K8" s="4">
        <f t="shared" si="2"/>
        <v>16752384</v>
      </c>
      <c r="L8" s="4">
        <f t="shared" si="2"/>
        <v>303018.92499999999</v>
      </c>
      <c r="M8" s="4">
        <f t="shared" si="2"/>
        <v>4031604.2499999995</v>
      </c>
      <c r="N8" s="4">
        <f t="shared" si="2"/>
        <v>0</v>
      </c>
      <c r="O8" s="4">
        <f t="shared" si="2"/>
        <v>834168614.75</v>
      </c>
    </row>
    <row r="9" spans="1:15">
      <c r="A9" s="2" t="s">
        <v>46</v>
      </c>
      <c r="B9" s="2">
        <v>0</v>
      </c>
      <c r="C9" s="2">
        <v>0</v>
      </c>
      <c r="D9" s="2">
        <v>8078609.8000000007</v>
      </c>
      <c r="E9" s="2">
        <v>0</v>
      </c>
      <c r="F9" s="2">
        <v>0</v>
      </c>
      <c r="G9" s="2">
        <v>149463733.59999999</v>
      </c>
      <c r="H9" s="2">
        <v>793200</v>
      </c>
      <c r="I9" s="2">
        <v>1950082.2</v>
      </c>
      <c r="J9" s="2">
        <v>0</v>
      </c>
      <c r="K9" s="2">
        <v>25128576</v>
      </c>
      <c r="L9" s="2">
        <v>220377.4</v>
      </c>
      <c r="M9" s="3">
        <v>0</v>
      </c>
      <c r="N9" s="6">
        <v>0</v>
      </c>
      <c r="O9" s="2">
        <v>736441747.75</v>
      </c>
    </row>
    <row r="10" spans="1:15">
      <c r="A10" s="4" t="s">
        <v>47</v>
      </c>
      <c r="B10" s="4">
        <f t="shared" ref="B10:O10" si="3">AVERAGE(B9,B11)</f>
        <v>0</v>
      </c>
      <c r="C10" s="4">
        <f t="shared" si="3"/>
        <v>0</v>
      </c>
      <c r="D10" s="4">
        <f t="shared" si="3"/>
        <v>7697543.3000000007</v>
      </c>
      <c r="E10" s="4">
        <f t="shared" si="3"/>
        <v>0</v>
      </c>
      <c r="F10" s="4">
        <f t="shared" si="3"/>
        <v>0</v>
      </c>
      <c r="G10" s="4">
        <f t="shared" si="3"/>
        <v>105599377</v>
      </c>
      <c r="H10" s="4">
        <f t="shared" si="3"/>
        <v>475920</v>
      </c>
      <c r="I10" s="4">
        <f t="shared" si="3"/>
        <v>20741783.400000002</v>
      </c>
      <c r="J10" s="4">
        <f t="shared" si="3"/>
        <v>0</v>
      </c>
      <c r="K10" s="4">
        <f t="shared" si="3"/>
        <v>15356352</v>
      </c>
      <c r="L10" s="4">
        <f t="shared" si="3"/>
        <v>192830.22499999998</v>
      </c>
      <c r="M10" s="4">
        <f t="shared" si="3"/>
        <v>8063208.4999999991</v>
      </c>
      <c r="N10" s="4">
        <f t="shared" si="3"/>
        <v>0</v>
      </c>
      <c r="O10" s="4">
        <f t="shared" si="3"/>
        <v>629989267.625</v>
      </c>
    </row>
    <row r="11" spans="1:15">
      <c r="A11" s="2" t="s">
        <v>48</v>
      </c>
      <c r="B11" s="2">
        <v>0</v>
      </c>
      <c r="C11" s="2">
        <v>0</v>
      </c>
      <c r="D11" s="2">
        <v>7316476.7999999998</v>
      </c>
      <c r="E11" s="2">
        <v>0</v>
      </c>
      <c r="F11" s="2">
        <v>0</v>
      </c>
      <c r="G11" s="2">
        <v>61735020.400000006</v>
      </c>
      <c r="H11" s="2">
        <v>158640</v>
      </c>
      <c r="I11" s="2">
        <v>39533484.600000001</v>
      </c>
      <c r="J11" s="2">
        <v>0</v>
      </c>
      <c r="K11" s="2">
        <v>5584127.9999999991</v>
      </c>
      <c r="L11" s="2">
        <v>165283.04999999999</v>
      </c>
      <c r="M11" s="3">
        <v>16126416.999999998</v>
      </c>
      <c r="N11" s="6">
        <v>0</v>
      </c>
      <c r="O11" s="2">
        <v>523536787.5</v>
      </c>
    </row>
    <row r="12" spans="1:15">
      <c r="A12" s="4" t="s">
        <v>49</v>
      </c>
      <c r="B12" s="4">
        <f t="shared" ref="B12:O12" si="4">AVERAGE(B11,B13)</f>
        <v>0</v>
      </c>
      <c r="C12" s="4">
        <f t="shared" si="4"/>
        <v>0</v>
      </c>
      <c r="D12" s="4">
        <f t="shared" si="4"/>
        <v>8250866.4000000004</v>
      </c>
      <c r="E12" s="4">
        <f t="shared" si="4"/>
        <v>105495.6</v>
      </c>
      <c r="F12" s="4">
        <f t="shared" si="4"/>
        <v>0</v>
      </c>
      <c r="G12" s="4">
        <f t="shared" si="4"/>
        <v>37365933.400000006</v>
      </c>
      <c r="H12" s="4">
        <f t="shared" si="4"/>
        <v>79320</v>
      </c>
      <c r="I12" s="4">
        <f t="shared" si="4"/>
        <v>22603225.5</v>
      </c>
      <c r="J12" s="4">
        <f t="shared" si="4"/>
        <v>0</v>
      </c>
      <c r="K12" s="4">
        <f t="shared" si="4"/>
        <v>85157951.999999985</v>
      </c>
      <c r="L12" s="4">
        <f t="shared" si="4"/>
        <v>495849.15</v>
      </c>
      <c r="M12" s="4">
        <f t="shared" si="4"/>
        <v>8063208.4999999991</v>
      </c>
      <c r="N12" s="4">
        <f t="shared" si="4"/>
        <v>0</v>
      </c>
      <c r="O12" s="4">
        <f t="shared" si="4"/>
        <v>418829430</v>
      </c>
    </row>
    <row r="13" spans="1:15">
      <c r="A13" s="2" t="s">
        <v>50</v>
      </c>
      <c r="B13" s="2">
        <v>0</v>
      </c>
      <c r="C13" s="2">
        <v>0</v>
      </c>
      <c r="D13" s="2">
        <v>9185256</v>
      </c>
      <c r="E13" s="2">
        <v>210991.2</v>
      </c>
      <c r="F13" s="2">
        <v>0</v>
      </c>
      <c r="G13" s="2">
        <v>12996846.4</v>
      </c>
      <c r="H13" s="2">
        <v>0</v>
      </c>
      <c r="I13" s="2">
        <v>5672966.3999999994</v>
      </c>
      <c r="J13" s="2">
        <v>0</v>
      </c>
      <c r="K13" s="2">
        <v>164731775.99999997</v>
      </c>
      <c r="L13" s="2">
        <v>826415.25</v>
      </c>
      <c r="M13" s="3">
        <v>0</v>
      </c>
      <c r="N13" s="6">
        <v>0</v>
      </c>
      <c r="O13" s="2">
        <v>314122072.5</v>
      </c>
    </row>
    <row r="14" spans="1:15">
      <c r="A14" s="4" t="s">
        <v>51</v>
      </c>
      <c r="B14" s="4">
        <f t="shared" ref="B14:O14" si="5">AVERAGE(B13,B15)</f>
        <v>0</v>
      </c>
      <c r="C14" s="4">
        <f t="shared" si="5"/>
        <v>0</v>
      </c>
      <c r="D14" s="4">
        <f t="shared" si="5"/>
        <v>5568264</v>
      </c>
      <c r="E14" s="4">
        <f t="shared" si="5"/>
        <v>6655523.0699999994</v>
      </c>
      <c r="F14" s="4">
        <f t="shared" si="5"/>
        <v>0</v>
      </c>
      <c r="G14" s="4">
        <f t="shared" si="5"/>
        <v>8935331.9000000004</v>
      </c>
      <c r="H14" s="4">
        <f t="shared" si="5"/>
        <v>57341.75</v>
      </c>
      <c r="I14" s="4">
        <f t="shared" si="5"/>
        <v>4057746.8</v>
      </c>
      <c r="J14" s="4">
        <f t="shared" si="5"/>
        <v>0</v>
      </c>
      <c r="K14" s="4">
        <f t="shared" si="5"/>
        <v>170315904</v>
      </c>
      <c r="L14" s="4">
        <f t="shared" si="5"/>
        <v>936603.95</v>
      </c>
      <c r="M14" s="4">
        <f t="shared" si="5"/>
        <v>2490234.875</v>
      </c>
      <c r="N14" s="4">
        <f t="shared" si="5"/>
        <v>0</v>
      </c>
      <c r="O14" s="4">
        <f t="shared" si="5"/>
        <v>338553789.25</v>
      </c>
    </row>
    <row r="15" spans="1:15">
      <c r="A15" s="2" t="s">
        <v>52</v>
      </c>
      <c r="B15" s="2">
        <v>0</v>
      </c>
      <c r="C15" s="2">
        <v>0</v>
      </c>
      <c r="D15" s="2">
        <v>1951272</v>
      </c>
      <c r="E15" s="2">
        <v>13100054.939999999</v>
      </c>
      <c r="F15" s="2">
        <v>0</v>
      </c>
      <c r="G15" s="2">
        <v>4873817.4000000004</v>
      </c>
      <c r="H15" s="2">
        <v>114683.5</v>
      </c>
      <c r="I15" s="2">
        <v>2442527.2000000002</v>
      </c>
      <c r="J15" s="2">
        <v>0</v>
      </c>
      <c r="K15" s="2">
        <v>175900032</v>
      </c>
      <c r="L15" s="2">
        <v>1046792.65</v>
      </c>
      <c r="M15" s="3">
        <v>4980469.75</v>
      </c>
      <c r="N15" s="6">
        <v>0</v>
      </c>
      <c r="O15" s="2">
        <v>362985506</v>
      </c>
    </row>
    <row r="16" spans="1:15">
      <c r="A16" s="4" t="s">
        <v>53</v>
      </c>
      <c r="B16" s="4">
        <f t="shared" ref="B16:O16" si="6">AVERAGE(B15,B17)</f>
        <v>0</v>
      </c>
      <c r="C16" s="4">
        <f t="shared" si="6"/>
        <v>0</v>
      </c>
      <c r="D16" s="4">
        <f t="shared" si="6"/>
        <v>2903112</v>
      </c>
      <c r="E16" s="4">
        <f t="shared" si="6"/>
        <v>6742418.1299999999</v>
      </c>
      <c r="F16" s="4">
        <f t="shared" si="6"/>
        <v>0</v>
      </c>
      <c r="G16" s="4">
        <f t="shared" si="6"/>
        <v>11167396.699999999</v>
      </c>
      <c r="H16" s="4">
        <f t="shared" si="6"/>
        <v>80328.024999999994</v>
      </c>
      <c r="I16" s="4">
        <f t="shared" si="6"/>
        <v>3127075.3250000002</v>
      </c>
      <c r="J16" s="4">
        <f t="shared" si="6"/>
        <v>0</v>
      </c>
      <c r="K16" s="4">
        <f t="shared" si="6"/>
        <v>95444103.5</v>
      </c>
      <c r="L16" s="4">
        <f t="shared" si="6"/>
        <v>606037.85</v>
      </c>
      <c r="M16" s="4">
        <f t="shared" si="6"/>
        <v>10456788.649999999</v>
      </c>
      <c r="N16" s="4">
        <f t="shared" si="6"/>
        <v>0</v>
      </c>
      <c r="O16" s="4">
        <f t="shared" si="6"/>
        <v>516556297.00000006</v>
      </c>
    </row>
    <row r="17" spans="1:15">
      <c r="A17" s="2" t="s">
        <v>54</v>
      </c>
      <c r="B17" s="2">
        <v>0</v>
      </c>
      <c r="C17" s="2">
        <v>0</v>
      </c>
      <c r="D17" s="2">
        <v>3854952</v>
      </c>
      <c r="E17" s="2">
        <v>384781.32</v>
      </c>
      <c r="F17" s="2">
        <v>0</v>
      </c>
      <c r="G17" s="2">
        <v>17460976</v>
      </c>
      <c r="H17" s="2">
        <v>45972.55</v>
      </c>
      <c r="I17" s="2">
        <v>3811623.45</v>
      </c>
      <c r="J17" s="2">
        <v>0</v>
      </c>
      <c r="K17" s="2">
        <v>14988175</v>
      </c>
      <c r="L17" s="2">
        <v>165283.04999999999</v>
      </c>
      <c r="M17" s="3">
        <v>15933107.549999999</v>
      </c>
      <c r="N17" s="6">
        <v>0</v>
      </c>
      <c r="O17" s="2">
        <v>670127088.00000012</v>
      </c>
    </row>
    <row r="18" spans="1:15">
      <c r="A18" s="4" t="s">
        <v>55</v>
      </c>
      <c r="B18" s="4">
        <f t="shared" ref="B18:O18" si="7">AVERAGE(B17,B19)</f>
        <v>0</v>
      </c>
      <c r="C18" s="4">
        <f t="shared" si="7"/>
        <v>0</v>
      </c>
      <c r="D18" s="4">
        <f t="shared" si="7"/>
        <v>2602111.5</v>
      </c>
      <c r="E18" s="4">
        <f t="shared" si="7"/>
        <v>192390.66</v>
      </c>
      <c r="F18" s="4">
        <f t="shared" si="7"/>
        <v>0</v>
      </c>
      <c r="G18" s="4">
        <f t="shared" si="7"/>
        <v>27140789</v>
      </c>
      <c r="H18" s="4">
        <f t="shared" si="7"/>
        <v>650814.125</v>
      </c>
      <c r="I18" s="4">
        <f t="shared" si="7"/>
        <v>5809152.9000000004</v>
      </c>
      <c r="J18" s="4">
        <f t="shared" si="7"/>
        <v>252994.95</v>
      </c>
      <c r="K18" s="4">
        <f t="shared" si="7"/>
        <v>22544618.75</v>
      </c>
      <c r="L18" s="4">
        <f t="shared" si="7"/>
        <v>82641.524999999994</v>
      </c>
      <c r="M18" s="4">
        <f t="shared" si="7"/>
        <v>10099806.449999999</v>
      </c>
      <c r="N18" s="4">
        <f t="shared" si="7"/>
        <v>0</v>
      </c>
      <c r="O18" s="4">
        <f t="shared" si="7"/>
        <v>393943611.75000006</v>
      </c>
    </row>
    <row r="19" spans="1:15">
      <c r="A19" s="2" t="s">
        <v>56</v>
      </c>
      <c r="B19" s="2">
        <v>0</v>
      </c>
      <c r="C19" s="2">
        <v>0</v>
      </c>
      <c r="D19" s="2">
        <v>1349271</v>
      </c>
      <c r="E19" s="2">
        <v>0</v>
      </c>
      <c r="F19" s="2">
        <v>0</v>
      </c>
      <c r="G19" s="2">
        <v>36820602</v>
      </c>
      <c r="H19" s="2">
        <v>1255655.7</v>
      </c>
      <c r="I19" s="2">
        <v>7806682.3500000006</v>
      </c>
      <c r="J19" s="2">
        <v>505989.9</v>
      </c>
      <c r="K19" s="2">
        <v>30101062.5</v>
      </c>
      <c r="L19" s="2">
        <v>0</v>
      </c>
      <c r="M19" s="3">
        <v>4266505.3499999996</v>
      </c>
      <c r="N19" s="6">
        <v>0</v>
      </c>
      <c r="O19" s="2">
        <v>117760135.5</v>
      </c>
    </row>
    <row r="20" spans="1:15">
      <c r="A20" s="4" t="s">
        <v>57</v>
      </c>
      <c r="B20" s="4">
        <f t="shared" ref="B20:O20" si="8">AVERAGE(B19,B21)</f>
        <v>0</v>
      </c>
      <c r="C20" s="4">
        <f t="shared" si="8"/>
        <v>0</v>
      </c>
      <c r="D20" s="4">
        <f t="shared" si="8"/>
        <v>1287197.1000000001</v>
      </c>
      <c r="E20" s="4">
        <f t="shared" si="8"/>
        <v>0</v>
      </c>
      <c r="F20" s="4">
        <f t="shared" si="8"/>
        <v>0</v>
      </c>
      <c r="G20" s="4">
        <f t="shared" si="8"/>
        <v>31598190.450000003</v>
      </c>
      <c r="H20" s="4">
        <f t="shared" si="8"/>
        <v>1970262.2250000001</v>
      </c>
      <c r="I20" s="4">
        <f t="shared" si="8"/>
        <v>8571362.1750000007</v>
      </c>
      <c r="J20" s="4">
        <f t="shared" si="8"/>
        <v>1011979.8</v>
      </c>
      <c r="K20" s="4">
        <f t="shared" si="8"/>
        <v>24081248.25</v>
      </c>
      <c r="L20" s="4">
        <f t="shared" si="8"/>
        <v>44258.85</v>
      </c>
      <c r="M20" s="4">
        <f t="shared" si="8"/>
        <v>2133252.6749999998</v>
      </c>
      <c r="N20" s="4">
        <f t="shared" si="8"/>
        <v>0</v>
      </c>
      <c r="O20" s="4">
        <f t="shared" si="8"/>
        <v>95329633.5</v>
      </c>
    </row>
    <row r="21" spans="1:15">
      <c r="A21" s="2" t="s">
        <v>58</v>
      </c>
      <c r="B21" s="2">
        <v>0</v>
      </c>
      <c r="C21" s="2">
        <v>0</v>
      </c>
      <c r="D21" s="2">
        <v>1225123.2</v>
      </c>
      <c r="E21" s="2">
        <v>0</v>
      </c>
      <c r="F21" s="2">
        <v>0</v>
      </c>
      <c r="G21" s="2">
        <v>26375778.900000002</v>
      </c>
      <c r="H21" s="2">
        <v>2684868.75</v>
      </c>
      <c r="I21" s="2">
        <v>9336042</v>
      </c>
      <c r="J21" s="2">
        <v>1517969.7</v>
      </c>
      <c r="K21" s="2">
        <v>18061434</v>
      </c>
      <c r="L21" s="2">
        <v>88517.7</v>
      </c>
      <c r="M21" s="3">
        <v>0</v>
      </c>
      <c r="N21" s="6">
        <v>0</v>
      </c>
      <c r="O21" s="2">
        <v>72899131.5</v>
      </c>
    </row>
    <row r="22" spans="1:15">
      <c r="A22" s="4" t="s">
        <v>59</v>
      </c>
      <c r="B22" s="4">
        <f t="shared" ref="B22:O22" si="9">AVERAGE(B21,B23)</f>
        <v>0</v>
      </c>
      <c r="C22" s="4">
        <f t="shared" si="9"/>
        <v>0</v>
      </c>
      <c r="D22" s="4">
        <f t="shared" si="9"/>
        <v>6355326.5999999996</v>
      </c>
      <c r="E22" s="4">
        <f t="shared" si="9"/>
        <v>35125.65</v>
      </c>
      <c r="F22" s="4">
        <f t="shared" si="9"/>
        <v>0</v>
      </c>
      <c r="G22" s="4">
        <f t="shared" si="9"/>
        <v>55193759.550000004</v>
      </c>
      <c r="H22" s="4">
        <f t="shared" si="9"/>
        <v>7786119.375</v>
      </c>
      <c r="I22" s="4">
        <f t="shared" si="9"/>
        <v>10839303</v>
      </c>
      <c r="J22" s="4">
        <f t="shared" si="9"/>
        <v>885482.32499999995</v>
      </c>
      <c r="K22" s="4">
        <f t="shared" si="9"/>
        <v>15051195</v>
      </c>
      <c r="L22" s="4">
        <f t="shared" si="9"/>
        <v>44258.85</v>
      </c>
      <c r="M22" s="4">
        <f t="shared" si="9"/>
        <v>0</v>
      </c>
      <c r="N22" s="4">
        <f t="shared" si="9"/>
        <v>0</v>
      </c>
      <c r="O22" s="4">
        <f t="shared" si="9"/>
        <v>98089904.25</v>
      </c>
    </row>
    <row r="23" spans="1:15">
      <c r="A23" s="2" t="s">
        <v>60</v>
      </c>
      <c r="B23" s="2">
        <v>0</v>
      </c>
      <c r="C23" s="2">
        <v>0</v>
      </c>
      <c r="D23" s="2">
        <v>11485530</v>
      </c>
      <c r="E23" s="2">
        <v>70251.3</v>
      </c>
      <c r="F23" s="2">
        <v>0</v>
      </c>
      <c r="G23" s="2">
        <v>84011740.200000003</v>
      </c>
      <c r="H23" s="2">
        <v>12887370</v>
      </c>
      <c r="I23" s="2">
        <v>12342564</v>
      </c>
      <c r="J23" s="2">
        <v>252994.95</v>
      </c>
      <c r="K23" s="2">
        <v>12040956</v>
      </c>
      <c r="L23" s="2">
        <v>0</v>
      </c>
      <c r="M23" s="3">
        <v>0</v>
      </c>
      <c r="N23" s="6">
        <v>0</v>
      </c>
      <c r="O23" s="2">
        <v>123280677</v>
      </c>
    </row>
    <row r="24" spans="1:15">
      <c r="A24" s="4" t="s">
        <v>61</v>
      </c>
      <c r="B24" s="4">
        <f t="shared" ref="B24:O24" si="10">AVERAGE(B23,B25)</f>
        <v>0</v>
      </c>
      <c r="C24" s="4">
        <f t="shared" si="10"/>
        <v>0</v>
      </c>
      <c r="D24" s="4">
        <f t="shared" si="10"/>
        <v>9418134.5999999996</v>
      </c>
      <c r="E24" s="4">
        <f t="shared" si="10"/>
        <v>1265415.48</v>
      </c>
      <c r="F24" s="4">
        <f t="shared" si="10"/>
        <v>0</v>
      </c>
      <c r="G24" s="4">
        <f t="shared" si="10"/>
        <v>95734308.599999994</v>
      </c>
      <c r="H24" s="4">
        <f t="shared" si="10"/>
        <v>13209554.25</v>
      </c>
      <c r="I24" s="4">
        <f t="shared" si="10"/>
        <v>12959692.199999999</v>
      </c>
      <c r="J24" s="4">
        <f t="shared" si="10"/>
        <v>3162436.875</v>
      </c>
      <c r="K24" s="4">
        <f t="shared" si="10"/>
        <v>29500342.199999999</v>
      </c>
      <c r="L24" s="4">
        <f t="shared" si="10"/>
        <v>199164.82500000001</v>
      </c>
      <c r="M24" s="4">
        <f t="shared" si="10"/>
        <v>1758738.375</v>
      </c>
      <c r="N24" s="4">
        <f t="shared" si="10"/>
        <v>0</v>
      </c>
      <c r="O24" s="4">
        <f t="shared" si="10"/>
        <v>292396477.5</v>
      </c>
    </row>
    <row r="25" spans="1:15">
      <c r="A25" s="2" t="s">
        <v>62</v>
      </c>
      <c r="B25" s="2">
        <v>0</v>
      </c>
      <c r="C25" s="2">
        <v>0</v>
      </c>
      <c r="D25" s="2">
        <v>7350739.2000000002</v>
      </c>
      <c r="E25" s="2">
        <v>2460579.66</v>
      </c>
      <c r="F25" s="2">
        <v>0</v>
      </c>
      <c r="G25" s="2">
        <v>107456877</v>
      </c>
      <c r="H25" s="2">
        <v>13531738.5</v>
      </c>
      <c r="I25" s="2">
        <v>13576820.4</v>
      </c>
      <c r="J25" s="2">
        <v>6071878.7999999998</v>
      </c>
      <c r="K25" s="2">
        <v>46959728.399999999</v>
      </c>
      <c r="L25" s="2">
        <v>398329.65</v>
      </c>
      <c r="M25" s="3">
        <v>3517476.75</v>
      </c>
      <c r="N25" s="6">
        <v>0</v>
      </c>
      <c r="O25" s="2">
        <v>461512278</v>
      </c>
    </row>
    <row r="26" spans="1:15">
      <c r="A26" s="4" t="s">
        <v>63</v>
      </c>
      <c r="B26" s="4">
        <f t="shared" ref="B26:O26" si="11">B25</f>
        <v>0</v>
      </c>
      <c r="C26" s="4">
        <f t="shared" si="11"/>
        <v>0</v>
      </c>
      <c r="D26" s="4">
        <f t="shared" si="11"/>
        <v>7350739.2000000002</v>
      </c>
      <c r="E26" s="4">
        <f t="shared" si="11"/>
        <v>2460579.66</v>
      </c>
      <c r="F26" s="4">
        <f t="shared" si="11"/>
        <v>0</v>
      </c>
      <c r="G26" s="4">
        <f t="shared" si="11"/>
        <v>107456877</v>
      </c>
      <c r="H26" s="4">
        <f t="shared" si="11"/>
        <v>13531738.5</v>
      </c>
      <c r="I26" s="4">
        <f t="shared" si="11"/>
        <v>13576820.4</v>
      </c>
      <c r="J26" s="4">
        <f t="shared" si="11"/>
        <v>6071878.7999999998</v>
      </c>
      <c r="K26" s="4">
        <f t="shared" si="11"/>
        <v>46959728.399999999</v>
      </c>
      <c r="L26" s="4">
        <f t="shared" si="11"/>
        <v>398329.65</v>
      </c>
      <c r="M26" s="4">
        <f t="shared" si="11"/>
        <v>3517476.75</v>
      </c>
      <c r="N26" s="4">
        <f t="shared" si="11"/>
        <v>0</v>
      </c>
      <c r="O26" s="4">
        <f t="shared" si="11"/>
        <v>461512278</v>
      </c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</row>
    <row r="44" spans="1: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</row>
    <row r="47" spans="1: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</row>
    <row r="49" spans="1: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  <c r="O53" s="2"/>
    </row>
    <row r="54" spans="1: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</row>
    <row r="56" spans="1: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</row>
    <row r="58" spans="1: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</row>
    <row r="60" spans="1: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</row>
    <row r="62" spans="1: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</row>
    <row r="64" spans="1: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</row>
    <row r="66" spans="1: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</row>
    <row r="68" spans="1: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D20" sqref="D20"/>
    </sheetView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64</v>
      </c>
      <c r="B2" s="2">
        <v>0</v>
      </c>
      <c r="C2" s="2">
        <v>0</v>
      </c>
      <c r="D2" s="2">
        <v>7735649.9500000002</v>
      </c>
      <c r="E2" s="2">
        <v>4345308.24</v>
      </c>
      <c r="F2" s="2">
        <v>0</v>
      </c>
      <c r="G2" s="2">
        <v>5686120.2999999998</v>
      </c>
      <c r="H2" s="2">
        <v>89472959.999999985</v>
      </c>
      <c r="I2" s="2">
        <v>620480.69999999995</v>
      </c>
      <c r="J2" s="2">
        <v>0</v>
      </c>
      <c r="K2" s="2">
        <v>0</v>
      </c>
      <c r="L2" s="2">
        <v>385660.45</v>
      </c>
      <c r="M2" s="2">
        <v>0</v>
      </c>
      <c r="N2" s="6">
        <v>0</v>
      </c>
      <c r="O2" s="2">
        <v>0</v>
      </c>
    </row>
    <row r="3" spans="1:15">
      <c r="A3" s="2" t="s">
        <v>65</v>
      </c>
      <c r="B3" s="2">
        <v>0</v>
      </c>
      <c r="C3" s="2">
        <v>0</v>
      </c>
      <c r="D3" s="2">
        <v>19281964.900000002</v>
      </c>
      <c r="E3" s="2">
        <v>6589588.3199999994</v>
      </c>
      <c r="F3" s="2">
        <v>932010</v>
      </c>
      <c r="G3" s="2">
        <v>45488962.399999999</v>
      </c>
      <c r="H3" s="2">
        <v>176090400</v>
      </c>
      <c r="I3" s="2">
        <v>2747843.1</v>
      </c>
      <c r="J3" s="2">
        <v>0</v>
      </c>
      <c r="K3" s="2">
        <v>13960320</v>
      </c>
      <c r="L3" s="2">
        <v>771320.9</v>
      </c>
      <c r="M3" s="2">
        <v>8063208.4999999991</v>
      </c>
      <c r="N3" s="6">
        <v>0</v>
      </c>
      <c r="O3" s="2">
        <v>3490245.25</v>
      </c>
    </row>
    <row r="4" spans="1:15">
      <c r="A4" s="4" t="s">
        <v>66</v>
      </c>
      <c r="B4" s="4">
        <f t="shared" ref="B4:O4" si="0">AVERAGE(B3,B5)</f>
        <v>0</v>
      </c>
      <c r="C4" s="4">
        <f t="shared" si="0"/>
        <v>0</v>
      </c>
      <c r="D4" s="4">
        <f t="shared" si="0"/>
        <v>20558537.675000001</v>
      </c>
      <c r="E4" s="4">
        <f t="shared" si="0"/>
        <v>5485354.7699999996</v>
      </c>
      <c r="F4" s="4">
        <f t="shared" si="0"/>
        <v>466005</v>
      </c>
      <c r="G4" s="4">
        <f t="shared" si="0"/>
        <v>32492116</v>
      </c>
      <c r="H4" s="4">
        <f t="shared" si="0"/>
        <v>277937280</v>
      </c>
      <c r="I4" s="4">
        <f t="shared" si="0"/>
        <v>4033124.55</v>
      </c>
      <c r="J4" s="4">
        <f t="shared" si="0"/>
        <v>0</v>
      </c>
      <c r="K4" s="4">
        <f t="shared" si="0"/>
        <v>8376192</v>
      </c>
      <c r="L4" s="4">
        <f t="shared" si="0"/>
        <v>1212075.7</v>
      </c>
      <c r="M4" s="4">
        <f t="shared" si="0"/>
        <v>4031604.2499999995</v>
      </c>
      <c r="N4" s="4">
        <f t="shared" si="0"/>
        <v>0</v>
      </c>
      <c r="O4" s="4">
        <f t="shared" si="0"/>
        <v>3490245.25</v>
      </c>
    </row>
    <row r="5" spans="1:15">
      <c r="A5" s="2" t="s">
        <v>67</v>
      </c>
      <c r="B5" s="2">
        <v>0</v>
      </c>
      <c r="C5" s="2">
        <v>0</v>
      </c>
      <c r="D5" s="2">
        <v>21835110.449999999</v>
      </c>
      <c r="E5" s="2">
        <v>4381121.22</v>
      </c>
      <c r="F5" s="2">
        <v>0</v>
      </c>
      <c r="G5" s="2">
        <v>19495269.599999998</v>
      </c>
      <c r="H5" s="2">
        <v>379784160</v>
      </c>
      <c r="I5" s="2">
        <v>5318406</v>
      </c>
      <c r="J5" s="2">
        <v>0</v>
      </c>
      <c r="K5" s="2">
        <v>2792064</v>
      </c>
      <c r="L5" s="2">
        <v>1652830.5</v>
      </c>
      <c r="M5" s="2">
        <v>0</v>
      </c>
      <c r="N5" s="6">
        <v>0</v>
      </c>
      <c r="O5" s="2">
        <v>3490245.25</v>
      </c>
    </row>
    <row r="6" spans="1:15">
      <c r="A6" s="4" t="s">
        <v>68</v>
      </c>
      <c r="B6" s="4">
        <f t="shared" ref="B6:O6" si="1">AVERAGE(B5,B7)</f>
        <v>0</v>
      </c>
      <c r="C6" s="4">
        <f t="shared" si="1"/>
        <v>0</v>
      </c>
      <c r="D6" s="4">
        <f t="shared" si="1"/>
        <v>15033073.424999999</v>
      </c>
      <c r="E6" s="4">
        <f t="shared" si="1"/>
        <v>2668067.0099999998</v>
      </c>
      <c r="F6" s="4">
        <f t="shared" si="1"/>
        <v>155335</v>
      </c>
      <c r="G6" s="4">
        <f t="shared" si="1"/>
        <v>27212147.149999999</v>
      </c>
      <c r="H6" s="4">
        <f t="shared" si="1"/>
        <v>318628440</v>
      </c>
      <c r="I6" s="4">
        <f t="shared" si="1"/>
        <v>4210404.75</v>
      </c>
      <c r="J6" s="4">
        <f t="shared" si="1"/>
        <v>0</v>
      </c>
      <c r="K6" s="4">
        <f t="shared" si="1"/>
        <v>6980160</v>
      </c>
      <c r="L6" s="4">
        <f t="shared" si="1"/>
        <v>4021887.5500000003</v>
      </c>
      <c r="M6" s="4">
        <f t="shared" si="1"/>
        <v>8063208.4999999991</v>
      </c>
      <c r="N6" s="4">
        <f t="shared" si="1"/>
        <v>0</v>
      </c>
      <c r="O6" s="4">
        <f t="shared" si="1"/>
        <v>1745122.625</v>
      </c>
    </row>
    <row r="7" spans="1:15">
      <c r="A7" s="2" t="s">
        <v>69</v>
      </c>
      <c r="B7" s="2">
        <v>0</v>
      </c>
      <c r="C7" s="2">
        <v>0</v>
      </c>
      <c r="D7" s="2">
        <v>8231036.3999999994</v>
      </c>
      <c r="E7" s="2">
        <v>955012.8</v>
      </c>
      <c r="F7" s="2">
        <v>310670</v>
      </c>
      <c r="G7" s="2">
        <v>34929024.700000003</v>
      </c>
      <c r="H7" s="2">
        <v>257472720</v>
      </c>
      <c r="I7" s="2">
        <v>3102403.5</v>
      </c>
      <c r="J7" s="2">
        <v>0</v>
      </c>
      <c r="K7" s="2">
        <v>11168256</v>
      </c>
      <c r="L7" s="2">
        <v>6390944.6000000006</v>
      </c>
      <c r="M7" s="2">
        <v>16126416.999999998</v>
      </c>
      <c r="N7" s="6">
        <v>0</v>
      </c>
      <c r="O7" s="2">
        <v>0</v>
      </c>
    </row>
    <row r="8" spans="1:15">
      <c r="A8" s="4" t="s">
        <v>70</v>
      </c>
      <c r="B8" s="4">
        <f t="shared" ref="B8:O8" si="2">AVERAGE(B7,B9)</f>
        <v>0</v>
      </c>
      <c r="C8" s="4">
        <f t="shared" si="2"/>
        <v>0</v>
      </c>
      <c r="D8" s="4">
        <f t="shared" si="2"/>
        <v>8688316.1999999993</v>
      </c>
      <c r="E8" s="4">
        <f t="shared" si="2"/>
        <v>752072.58000000007</v>
      </c>
      <c r="F8" s="4">
        <f t="shared" si="2"/>
        <v>155335</v>
      </c>
      <c r="G8" s="4">
        <f t="shared" si="2"/>
        <v>92602530.599999994</v>
      </c>
      <c r="H8" s="4">
        <f t="shared" si="2"/>
        <v>161019600</v>
      </c>
      <c r="I8" s="4">
        <f t="shared" si="2"/>
        <v>2415442.7250000001</v>
      </c>
      <c r="J8" s="4">
        <f t="shared" si="2"/>
        <v>0</v>
      </c>
      <c r="K8" s="4">
        <f t="shared" si="2"/>
        <v>6980160</v>
      </c>
      <c r="L8" s="4">
        <f t="shared" si="2"/>
        <v>3663774.2750000004</v>
      </c>
      <c r="M8" s="4">
        <f t="shared" si="2"/>
        <v>48379251.000000007</v>
      </c>
      <c r="N8" s="4">
        <f t="shared" si="2"/>
        <v>0</v>
      </c>
      <c r="O8" s="4">
        <f t="shared" si="2"/>
        <v>1745122.625</v>
      </c>
    </row>
    <row r="9" spans="1:15">
      <c r="A9" s="2" t="s">
        <v>71</v>
      </c>
      <c r="B9" s="2">
        <v>0</v>
      </c>
      <c r="C9" s="2">
        <v>0</v>
      </c>
      <c r="D9" s="2">
        <v>9145596</v>
      </c>
      <c r="E9" s="2">
        <v>549132.36</v>
      </c>
      <c r="F9" s="2">
        <v>0</v>
      </c>
      <c r="G9" s="2">
        <v>150276036.5</v>
      </c>
      <c r="H9" s="2">
        <v>64566480</v>
      </c>
      <c r="I9" s="2">
        <v>1728481.95</v>
      </c>
      <c r="J9" s="2">
        <v>0</v>
      </c>
      <c r="K9" s="2">
        <v>2792064</v>
      </c>
      <c r="L9" s="2">
        <v>936603.95</v>
      </c>
      <c r="M9" s="2">
        <v>80632085.000000015</v>
      </c>
      <c r="N9" s="6">
        <v>0</v>
      </c>
      <c r="O9" s="2">
        <v>3490245.25</v>
      </c>
    </row>
    <row r="10" spans="1:15">
      <c r="A10" s="4" t="s">
        <v>72</v>
      </c>
      <c r="B10" s="4">
        <f t="shared" ref="B10:O10" si="3">AVERAGE(B9,B11)</f>
        <v>0</v>
      </c>
      <c r="C10" s="4">
        <f t="shared" si="3"/>
        <v>0</v>
      </c>
      <c r="D10" s="4">
        <f t="shared" si="3"/>
        <v>15376033.275</v>
      </c>
      <c r="E10" s="4">
        <f t="shared" si="3"/>
        <v>387973.95</v>
      </c>
      <c r="F10" s="4">
        <f t="shared" si="3"/>
        <v>0</v>
      </c>
      <c r="G10" s="4">
        <f t="shared" si="3"/>
        <v>108036285.7</v>
      </c>
      <c r="H10" s="4">
        <f t="shared" si="3"/>
        <v>34266240</v>
      </c>
      <c r="I10" s="4">
        <f t="shared" si="3"/>
        <v>1750641.9750000001</v>
      </c>
      <c r="J10" s="4">
        <f t="shared" si="3"/>
        <v>0</v>
      </c>
      <c r="K10" s="4">
        <f t="shared" si="3"/>
        <v>2792064</v>
      </c>
      <c r="L10" s="4">
        <f t="shared" si="3"/>
        <v>5178868.8999999994</v>
      </c>
      <c r="M10" s="4">
        <f t="shared" si="3"/>
        <v>80632085</v>
      </c>
      <c r="N10" s="4">
        <f t="shared" si="3"/>
        <v>0</v>
      </c>
      <c r="O10" s="4">
        <f t="shared" si="3"/>
        <v>1745122.625</v>
      </c>
    </row>
    <row r="11" spans="1:15">
      <c r="A11" s="2" t="s">
        <v>73</v>
      </c>
      <c r="B11" s="2">
        <v>0</v>
      </c>
      <c r="C11" s="2">
        <v>0</v>
      </c>
      <c r="D11" s="2">
        <v>21606470.550000001</v>
      </c>
      <c r="E11" s="2">
        <v>226815.54</v>
      </c>
      <c r="F11" s="2">
        <v>0</v>
      </c>
      <c r="G11" s="2">
        <v>65796534.899999999</v>
      </c>
      <c r="H11" s="2">
        <v>3966000</v>
      </c>
      <c r="I11" s="2">
        <v>1772802</v>
      </c>
      <c r="J11" s="2">
        <v>0</v>
      </c>
      <c r="K11" s="2">
        <v>2792064</v>
      </c>
      <c r="L11" s="2">
        <v>9421133.8499999996</v>
      </c>
      <c r="M11" s="2">
        <v>80632085</v>
      </c>
      <c r="N11" s="6">
        <v>0</v>
      </c>
      <c r="O11" s="2">
        <v>0</v>
      </c>
    </row>
    <row r="12" spans="1:15">
      <c r="A12" s="4" t="s">
        <v>74</v>
      </c>
      <c r="B12" s="4">
        <f t="shared" ref="B12:O12" si="4">AVERAGE(B11,B13)</f>
        <v>0</v>
      </c>
      <c r="C12" s="4">
        <f t="shared" si="4"/>
        <v>0</v>
      </c>
      <c r="D12" s="4">
        <f t="shared" si="4"/>
        <v>19386319.274999999</v>
      </c>
      <c r="E12" s="4">
        <f t="shared" si="4"/>
        <v>1532930.07</v>
      </c>
      <c r="F12" s="4">
        <f t="shared" si="4"/>
        <v>0</v>
      </c>
      <c r="G12" s="4">
        <f t="shared" si="4"/>
        <v>112835140.2</v>
      </c>
      <c r="H12" s="4">
        <f t="shared" si="4"/>
        <v>2305449.75</v>
      </c>
      <c r="I12" s="4">
        <f t="shared" si="4"/>
        <v>1044639</v>
      </c>
      <c r="J12" s="4">
        <f t="shared" si="4"/>
        <v>0</v>
      </c>
      <c r="K12" s="4">
        <f t="shared" si="4"/>
        <v>2517504</v>
      </c>
      <c r="L12" s="4">
        <f t="shared" si="4"/>
        <v>7410356.7750000004</v>
      </c>
      <c r="M12" s="4">
        <f t="shared" si="4"/>
        <v>66322232.125</v>
      </c>
      <c r="N12" s="4">
        <f t="shared" si="4"/>
        <v>0</v>
      </c>
      <c r="O12" s="4">
        <f t="shared" si="4"/>
        <v>1401906.375</v>
      </c>
    </row>
    <row r="13" spans="1:15">
      <c r="A13" s="2" t="s">
        <v>75</v>
      </c>
      <c r="B13" s="2">
        <v>0</v>
      </c>
      <c r="C13" s="2">
        <v>0</v>
      </c>
      <c r="D13" s="2">
        <v>17166168</v>
      </c>
      <c r="E13" s="2">
        <v>2839044.6</v>
      </c>
      <c r="F13" s="2">
        <v>0</v>
      </c>
      <c r="G13" s="2">
        <v>159873745.5</v>
      </c>
      <c r="H13" s="2">
        <v>644899.5</v>
      </c>
      <c r="I13" s="2">
        <v>316476</v>
      </c>
      <c r="J13" s="2">
        <v>0</v>
      </c>
      <c r="K13" s="2">
        <v>2242944</v>
      </c>
      <c r="L13" s="2">
        <v>5399579.7000000002</v>
      </c>
      <c r="M13" s="2">
        <v>52012379.249999993</v>
      </c>
      <c r="N13" s="6">
        <v>0</v>
      </c>
      <c r="O13" s="2">
        <v>2803812.75</v>
      </c>
    </row>
    <row r="14" spans="1:15">
      <c r="A14" s="4" t="s">
        <v>76</v>
      </c>
      <c r="B14" s="4">
        <f t="shared" ref="B14:O14" si="5">AVERAGE(B13,B15)</f>
        <v>0</v>
      </c>
      <c r="C14" s="4">
        <f t="shared" si="5"/>
        <v>0</v>
      </c>
      <c r="D14" s="4">
        <f t="shared" si="5"/>
        <v>14222304</v>
      </c>
      <c r="E14" s="4">
        <f t="shared" si="5"/>
        <v>2386648.5300000003</v>
      </c>
      <c r="F14" s="4">
        <f t="shared" si="5"/>
        <v>62392.5</v>
      </c>
      <c r="G14" s="4">
        <f t="shared" si="5"/>
        <v>149759284.05000001</v>
      </c>
      <c r="H14" s="4">
        <f t="shared" si="5"/>
        <v>3777268.5</v>
      </c>
      <c r="I14" s="4">
        <f t="shared" si="5"/>
        <v>601304.4</v>
      </c>
      <c r="J14" s="4">
        <f t="shared" si="5"/>
        <v>0</v>
      </c>
      <c r="K14" s="4">
        <f t="shared" si="5"/>
        <v>11214720</v>
      </c>
      <c r="L14" s="4">
        <f t="shared" si="5"/>
        <v>6019203.5999999996</v>
      </c>
      <c r="M14" s="4">
        <f t="shared" si="5"/>
        <v>136032376.5</v>
      </c>
      <c r="N14" s="4">
        <f t="shared" si="5"/>
        <v>0</v>
      </c>
      <c r="O14" s="4">
        <f t="shared" si="5"/>
        <v>11215251</v>
      </c>
    </row>
    <row r="15" spans="1:15">
      <c r="A15" s="2" t="s">
        <v>77</v>
      </c>
      <c r="B15" s="2">
        <v>0</v>
      </c>
      <c r="C15" s="2">
        <v>0</v>
      </c>
      <c r="D15" s="2">
        <v>11278440</v>
      </c>
      <c r="E15" s="2">
        <v>1934252.46</v>
      </c>
      <c r="F15" s="2">
        <v>124785</v>
      </c>
      <c r="G15" s="2">
        <v>139644822.59999999</v>
      </c>
      <c r="H15" s="2">
        <v>6909637.5</v>
      </c>
      <c r="I15" s="2">
        <v>886132.8</v>
      </c>
      <c r="J15" s="2">
        <v>0</v>
      </c>
      <c r="K15" s="2">
        <v>20186496</v>
      </c>
      <c r="L15" s="2">
        <v>6638827.5</v>
      </c>
      <c r="M15" s="2">
        <v>220052373.75</v>
      </c>
      <c r="N15" s="6">
        <v>0</v>
      </c>
      <c r="O15" s="2">
        <v>19626689.25</v>
      </c>
    </row>
    <row r="16" spans="1:15">
      <c r="A16" s="4" t="s">
        <v>78</v>
      </c>
      <c r="B16" s="4">
        <f t="shared" ref="B16:O16" si="6">AVERAGE(B15,B17)</f>
        <v>0</v>
      </c>
      <c r="C16" s="4">
        <f t="shared" si="6"/>
        <v>0</v>
      </c>
      <c r="D16" s="4">
        <f t="shared" si="6"/>
        <v>19326276</v>
      </c>
      <c r="E16" s="4">
        <f t="shared" si="6"/>
        <v>1093578.57</v>
      </c>
      <c r="F16" s="4">
        <f t="shared" si="6"/>
        <v>62392.5</v>
      </c>
      <c r="G16" s="4">
        <f t="shared" si="6"/>
        <v>164503959.30000001</v>
      </c>
      <c r="H16" s="4">
        <f t="shared" si="6"/>
        <v>4193439.75</v>
      </c>
      <c r="I16" s="4">
        <f t="shared" si="6"/>
        <v>1036153.5750000001</v>
      </c>
      <c r="J16" s="4">
        <f t="shared" si="6"/>
        <v>0</v>
      </c>
      <c r="K16" s="4">
        <f t="shared" si="6"/>
        <v>13705375.5</v>
      </c>
      <c r="L16" s="4">
        <f t="shared" si="6"/>
        <v>4934861.7750000004</v>
      </c>
      <c r="M16" s="4">
        <f t="shared" si="6"/>
        <v>167624009.09999999</v>
      </c>
      <c r="N16" s="4">
        <f t="shared" si="6"/>
        <v>0</v>
      </c>
      <c r="O16" s="4">
        <f t="shared" si="6"/>
        <v>35047659.375</v>
      </c>
    </row>
    <row r="17" spans="1:15">
      <c r="A17" s="2" t="s">
        <v>79</v>
      </c>
      <c r="B17" s="2">
        <v>0</v>
      </c>
      <c r="C17" s="2">
        <v>0</v>
      </c>
      <c r="D17" s="2">
        <v>27374112</v>
      </c>
      <c r="E17" s="2">
        <v>252904.68</v>
      </c>
      <c r="F17" s="2">
        <v>0</v>
      </c>
      <c r="G17" s="2">
        <v>189363096</v>
      </c>
      <c r="H17" s="2">
        <v>1477242</v>
      </c>
      <c r="I17" s="2">
        <v>1186174.3500000001</v>
      </c>
      <c r="J17" s="2">
        <v>0</v>
      </c>
      <c r="K17" s="2">
        <v>7224254.9999999991</v>
      </c>
      <c r="L17" s="2">
        <v>3230896.05</v>
      </c>
      <c r="M17" s="2">
        <v>115195644.45</v>
      </c>
      <c r="N17" s="6">
        <v>0</v>
      </c>
      <c r="O17" s="2">
        <v>50468629.5</v>
      </c>
    </row>
    <row r="18" spans="1:15">
      <c r="A18" s="2" t="s">
        <v>80</v>
      </c>
      <c r="B18" s="2">
        <v>0</v>
      </c>
      <c r="C18" s="2">
        <v>0</v>
      </c>
      <c r="D18" s="2">
        <v>19162720.5</v>
      </c>
      <c r="E18" s="2">
        <v>89671.26</v>
      </c>
      <c r="F18" s="2">
        <v>0</v>
      </c>
      <c r="G18" s="2">
        <v>94944057</v>
      </c>
      <c r="H18" s="2">
        <v>3218078.5</v>
      </c>
      <c r="I18" s="2">
        <v>2575421.25</v>
      </c>
      <c r="J18" s="2">
        <v>9448003.5</v>
      </c>
      <c r="K18" s="2">
        <v>2997635</v>
      </c>
      <c r="L18" s="2">
        <v>495849.15</v>
      </c>
      <c r="M18" s="2">
        <v>74354501.899999991</v>
      </c>
      <c r="N18" s="6">
        <v>0</v>
      </c>
      <c r="O18" s="2">
        <v>272239129.5</v>
      </c>
    </row>
    <row r="19" spans="1:15">
      <c r="A19" s="4" t="s">
        <v>81</v>
      </c>
      <c r="B19" s="4">
        <f t="shared" ref="B19:O19" si="7">AVERAGE(B18,B21)</f>
        <v>0</v>
      </c>
      <c r="C19" s="4">
        <f t="shared" si="7"/>
        <v>0</v>
      </c>
      <c r="D19" s="4">
        <f t="shared" si="7"/>
        <v>11201735.65</v>
      </c>
      <c r="E19" s="4">
        <f t="shared" si="7"/>
        <v>117988.5</v>
      </c>
      <c r="F19" s="4">
        <f t="shared" si="7"/>
        <v>161564.92499999999</v>
      </c>
      <c r="G19" s="4">
        <f t="shared" si="7"/>
        <v>72400883.350000009</v>
      </c>
      <c r="H19" s="4">
        <f t="shared" si="7"/>
        <v>2879068.125</v>
      </c>
      <c r="I19" s="4">
        <f t="shared" si="7"/>
        <v>5877298.0249999994</v>
      </c>
      <c r="J19" s="4">
        <f t="shared" si="7"/>
        <v>5353868.6500000004</v>
      </c>
      <c r="K19" s="4">
        <f t="shared" si="7"/>
        <v>2248259.2999999998</v>
      </c>
      <c r="L19" s="4">
        <f t="shared" si="7"/>
        <v>303018.92499999999</v>
      </c>
      <c r="M19" s="4">
        <f t="shared" si="7"/>
        <v>98478060.449999988</v>
      </c>
      <c r="N19" s="4">
        <f t="shared" si="7"/>
        <v>0</v>
      </c>
      <c r="O19" s="4">
        <f t="shared" si="7"/>
        <v>300161091.5</v>
      </c>
    </row>
    <row r="20" spans="1:15">
      <c r="A20" s="4" t="s">
        <v>82</v>
      </c>
      <c r="B20" s="4">
        <f t="shared" ref="B20:O20" si="8">AVERAGE(B19,B21)</f>
        <v>0</v>
      </c>
      <c r="C20" s="4">
        <f t="shared" si="8"/>
        <v>0</v>
      </c>
      <c r="D20" s="4">
        <f t="shared" si="8"/>
        <v>7221243.2249999996</v>
      </c>
      <c r="E20" s="4">
        <f t="shared" si="8"/>
        <v>132147.12</v>
      </c>
      <c r="F20" s="4">
        <f t="shared" si="8"/>
        <v>242347.38749999998</v>
      </c>
      <c r="G20" s="4">
        <f t="shared" si="8"/>
        <v>61129296.525000006</v>
      </c>
      <c r="H20" s="4">
        <f t="shared" si="8"/>
        <v>2709562.9375</v>
      </c>
      <c r="I20" s="4">
        <f t="shared" si="8"/>
        <v>7528236.4124999996</v>
      </c>
      <c r="J20" s="4">
        <f t="shared" si="8"/>
        <v>3306801.2250000001</v>
      </c>
      <c r="K20" s="4">
        <f t="shared" si="8"/>
        <v>1873571.45</v>
      </c>
      <c r="L20" s="4">
        <f t="shared" si="8"/>
        <v>206603.8125</v>
      </c>
      <c r="M20" s="4">
        <f t="shared" si="8"/>
        <v>110539839.72499999</v>
      </c>
      <c r="N20" s="4">
        <f t="shared" si="8"/>
        <v>0</v>
      </c>
      <c r="O20" s="4">
        <f t="shared" si="8"/>
        <v>314122072.5</v>
      </c>
    </row>
    <row r="21" spans="1:15">
      <c r="A21" s="2" t="s">
        <v>83</v>
      </c>
      <c r="B21" s="2">
        <v>0</v>
      </c>
      <c r="C21" s="2">
        <v>0</v>
      </c>
      <c r="D21" s="2">
        <v>3240750.8</v>
      </c>
      <c r="E21" s="2">
        <v>146305.74</v>
      </c>
      <c r="F21" s="2">
        <v>323129.84999999998</v>
      </c>
      <c r="G21" s="2">
        <v>49857709.70000001</v>
      </c>
      <c r="H21" s="2">
        <v>2540057.75</v>
      </c>
      <c r="I21" s="2">
        <v>9179174.7999999989</v>
      </c>
      <c r="J21" s="2">
        <v>1259733.8</v>
      </c>
      <c r="K21" s="2">
        <v>1498883.6</v>
      </c>
      <c r="L21" s="2">
        <v>110188.7</v>
      </c>
      <c r="M21" s="2">
        <v>122601619</v>
      </c>
      <c r="N21" s="6">
        <v>0</v>
      </c>
      <c r="O21" s="2">
        <v>328083053.5</v>
      </c>
    </row>
    <row r="22" spans="1:15">
      <c r="A22" s="4" t="s">
        <v>84</v>
      </c>
      <c r="B22" s="4">
        <f t="shared" ref="B22:O22" si="9">AVERAGE(B21,B23)</f>
        <v>0</v>
      </c>
      <c r="C22" s="4">
        <f t="shared" si="9"/>
        <v>0</v>
      </c>
      <c r="D22" s="4">
        <f t="shared" si="9"/>
        <v>4989464.2</v>
      </c>
      <c r="E22" s="4">
        <f t="shared" si="9"/>
        <v>183547.77</v>
      </c>
      <c r="F22" s="4">
        <f t="shared" si="9"/>
        <v>161564.92499999999</v>
      </c>
      <c r="G22" s="4">
        <f t="shared" si="9"/>
        <v>26394175.900000006</v>
      </c>
      <c r="H22" s="4">
        <f t="shared" si="9"/>
        <v>2880950.125</v>
      </c>
      <c r="I22" s="4">
        <f t="shared" si="9"/>
        <v>11346349.999999998</v>
      </c>
      <c r="J22" s="4">
        <f t="shared" si="9"/>
        <v>629866.9</v>
      </c>
      <c r="K22" s="4">
        <f t="shared" si="9"/>
        <v>1953537.4000000001</v>
      </c>
      <c r="L22" s="4">
        <f t="shared" si="9"/>
        <v>77223.774999999994</v>
      </c>
      <c r="M22" s="4">
        <f t="shared" si="9"/>
        <v>92958100.25</v>
      </c>
      <c r="N22" s="4">
        <f t="shared" si="9"/>
        <v>0</v>
      </c>
      <c r="O22" s="4">
        <f t="shared" si="9"/>
        <v>224101343.75</v>
      </c>
    </row>
    <row r="23" spans="1:15">
      <c r="A23" s="2" t="s">
        <v>85</v>
      </c>
      <c r="B23" s="2">
        <v>0</v>
      </c>
      <c r="C23" s="2">
        <v>0</v>
      </c>
      <c r="D23" s="2">
        <v>6738177.6000000006</v>
      </c>
      <c r="E23" s="2">
        <v>220789.8</v>
      </c>
      <c r="F23" s="2">
        <v>0</v>
      </c>
      <c r="G23" s="2">
        <v>2930642.1</v>
      </c>
      <c r="H23" s="2">
        <v>3221842.5</v>
      </c>
      <c r="I23" s="2">
        <v>13513525.199999997</v>
      </c>
      <c r="J23" s="2">
        <v>0</v>
      </c>
      <c r="K23" s="2">
        <v>2408191.2000000002</v>
      </c>
      <c r="L23" s="2">
        <v>44258.85</v>
      </c>
      <c r="M23" s="2">
        <v>63314581.5</v>
      </c>
      <c r="N23" s="6">
        <v>0</v>
      </c>
      <c r="O23" s="2">
        <v>120119634</v>
      </c>
    </row>
    <row r="24" spans="1:15">
      <c r="A24" s="4" t="s">
        <v>86</v>
      </c>
      <c r="B24" s="4">
        <f t="shared" ref="B24:O24" si="10">AVERAGE(B23,B25)</f>
        <v>0</v>
      </c>
      <c r="C24" s="4">
        <f t="shared" si="10"/>
        <v>0</v>
      </c>
      <c r="D24" s="4">
        <f t="shared" si="10"/>
        <v>5442216.1500000004</v>
      </c>
      <c r="E24" s="4">
        <f t="shared" si="10"/>
        <v>413417.13</v>
      </c>
      <c r="F24" s="4">
        <f t="shared" si="10"/>
        <v>0</v>
      </c>
      <c r="G24" s="4">
        <f t="shared" si="10"/>
        <v>15449800.599999998</v>
      </c>
      <c r="H24" s="4">
        <f t="shared" si="10"/>
        <v>2212513.875</v>
      </c>
      <c r="I24" s="4">
        <f t="shared" si="10"/>
        <v>15778354.999999996</v>
      </c>
      <c r="J24" s="4">
        <f t="shared" si="10"/>
        <v>629866.9</v>
      </c>
      <c r="K24" s="4">
        <f t="shared" si="10"/>
        <v>7199630</v>
      </c>
      <c r="L24" s="4">
        <f t="shared" si="10"/>
        <v>214959.65</v>
      </c>
      <c r="M24" s="4">
        <f t="shared" si="10"/>
        <v>108283302.625</v>
      </c>
      <c r="N24" s="4">
        <f t="shared" si="10"/>
        <v>0</v>
      </c>
      <c r="O24" s="4">
        <f t="shared" si="10"/>
        <v>109246479.5</v>
      </c>
    </row>
    <row r="25" spans="1:15">
      <c r="A25" s="2" t="s">
        <v>87</v>
      </c>
      <c r="B25" s="2">
        <v>0</v>
      </c>
      <c r="C25" s="2">
        <v>0</v>
      </c>
      <c r="D25" s="2">
        <v>4146254.7</v>
      </c>
      <c r="E25" s="2">
        <v>606044.46</v>
      </c>
      <c r="F25" s="2">
        <v>0</v>
      </c>
      <c r="G25" s="2">
        <v>27968959.099999994</v>
      </c>
      <c r="H25" s="2">
        <v>1203185.25</v>
      </c>
      <c r="I25" s="2">
        <v>18043184.799999997</v>
      </c>
      <c r="J25" s="2">
        <v>1259733.8</v>
      </c>
      <c r="K25" s="2">
        <v>11991068.799999999</v>
      </c>
      <c r="L25" s="2">
        <v>385660.45</v>
      </c>
      <c r="M25" s="2">
        <v>153252023.75</v>
      </c>
      <c r="N25" s="6">
        <v>0</v>
      </c>
      <c r="O25" s="2">
        <v>98373325</v>
      </c>
    </row>
    <row r="26" spans="1:15">
      <c r="A26" s="4" t="s">
        <v>88</v>
      </c>
      <c r="B26" s="4">
        <f t="shared" ref="B26:O26" si="11">B25</f>
        <v>0</v>
      </c>
      <c r="C26" s="4">
        <f t="shared" si="11"/>
        <v>0</v>
      </c>
      <c r="D26" s="4">
        <f t="shared" si="11"/>
        <v>4146254.7</v>
      </c>
      <c r="E26" s="4">
        <f t="shared" si="11"/>
        <v>606044.46</v>
      </c>
      <c r="F26" s="4">
        <f t="shared" si="11"/>
        <v>0</v>
      </c>
      <c r="G26" s="4">
        <f t="shared" si="11"/>
        <v>27968959.099999994</v>
      </c>
      <c r="H26" s="4">
        <f t="shared" si="11"/>
        <v>1203185.25</v>
      </c>
      <c r="I26" s="4">
        <f t="shared" si="11"/>
        <v>18043184.799999997</v>
      </c>
      <c r="J26" s="4">
        <f t="shared" si="11"/>
        <v>1259733.8</v>
      </c>
      <c r="K26" s="4">
        <f t="shared" si="11"/>
        <v>11991068.799999999</v>
      </c>
      <c r="L26" s="4">
        <f t="shared" si="11"/>
        <v>385660.45</v>
      </c>
      <c r="M26" s="4">
        <f t="shared" si="11"/>
        <v>153252023.75</v>
      </c>
      <c r="N26" s="4">
        <f t="shared" si="11"/>
        <v>0</v>
      </c>
      <c r="O26" s="4">
        <f t="shared" si="11"/>
        <v>98373325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1"/>
  <sheetViews>
    <sheetView topLeftCell="A14" workbookViewId="0">
      <selection activeCell="E33" sqref="E33"/>
    </sheetView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89</v>
      </c>
      <c r="B2" s="2">
        <v>0</v>
      </c>
      <c r="C2" s="2">
        <v>269319162</v>
      </c>
      <c r="D2" s="2">
        <v>6325703.8999999994</v>
      </c>
      <c r="E2" s="2">
        <v>9216428.7599999998</v>
      </c>
      <c r="F2" s="2">
        <v>0</v>
      </c>
      <c r="G2" s="2">
        <v>30055207.300000001</v>
      </c>
      <c r="H2" s="2">
        <v>634560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6">
        <v>0</v>
      </c>
      <c r="O2" s="2">
        <v>0</v>
      </c>
    </row>
    <row r="3" spans="1:15">
      <c r="A3" s="2" t="s">
        <v>90</v>
      </c>
      <c r="B3" s="2">
        <v>0</v>
      </c>
      <c r="C3" s="2">
        <v>179540658</v>
      </c>
      <c r="D3" s="2">
        <v>1867341.15</v>
      </c>
      <c r="E3" s="2">
        <v>11680449.479999999</v>
      </c>
      <c r="F3" s="2">
        <v>0</v>
      </c>
      <c r="G3" s="2">
        <v>39805299.899999999</v>
      </c>
      <c r="H3" s="2">
        <v>382320</v>
      </c>
      <c r="I3" s="2">
        <v>356035.5</v>
      </c>
      <c r="J3" s="2">
        <v>0</v>
      </c>
      <c r="K3" s="2">
        <v>0</v>
      </c>
      <c r="L3" s="2">
        <v>0</v>
      </c>
      <c r="M3" s="2">
        <v>0</v>
      </c>
      <c r="N3" s="6">
        <v>0</v>
      </c>
      <c r="O3" s="2">
        <v>0</v>
      </c>
    </row>
    <row r="4" spans="1:15">
      <c r="A4" s="4" t="s">
        <v>91</v>
      </c>
      <c r="B4" s="4">
        <f t="shared" ref="B4:O4" si="0">AVERAGE(B3,B5)</f>
        <v>0</v>
      </c>
      <c r="C4" s="4">
        <f t="shared" si="0"/>
        <v>93127311</v>
      </c>
      <c r="D4" s="4">
        <f t="shared" si="0"/>
        <v>4852025.7749999994</v>
      </c>
      <c r="E4" s="4">
        <f t="shared" si="0"/>
        <v>6483191.3999999994</v>
      </c>
      <c r="F4" s="4">
        <f t="shared" si="0"/>
        <v>0</v>
      </c>
      <c r="G4" s="4">
        <f t="shared" si="0"/>
        <v>30343384.350000001</v>
      </c>
      <c r="H4" s="4">
        <f t="shared" si="0"/>
        <v>4587840</v>
      </c>
      <c r="I4" s="4">
        <f t="shared" si="0"/>
        <v>1281727.8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15">
      <c r="A5" s="2" t="s">
        <v>92</v>
      </c>
      <c r="B5" s="2">
        <v>0</v>
      </c>
      <c r="C5" s="2">
        <v>6713964.0000000009</v>
      </c>
      <c r="D5" s="2">
        <v>7836710.3999999994</v>
      </c>
      <c r="E5" s="2">
        <v>1285933.32</v>
      </c>
      <c r="F5" s="2">
        <v>0</v>
      </c>
      <c r="G5" s="2">
        <v>20881468.800000001</v>
      </c>
      <c r="H5" s="2">
        <v>8793360</v>
      </c>
      <c r="I5" s="2">
        <v>2207420.1</v>
      </c>
      <c r="J5" s="2">
        <v>0</v>
      </c>
      <c r="K5" s="2">
        <v>0</v>
      </c>
      <c r="L5" s="2">
        <v>0</v>
      </c>
      <c r="M5" s="2">
        <v>0</v>
      </c>
      <c r="N5" s="6">
        <v>0</v>
      </c>
      <c r="O5" s="2">
        <v>0</v>
      </c>
    </row>
    <row r="6" spans="1:15">
      <c r="A6" s="4" t="s">
        <v>93</v>
      </c>
      <c r="B6" s="4">
        <f t="shared" ref="B6:O6" si="1">AVERAGE(B5,B7)</f>
        <v>0</v>
      </c>
      <c r="C6" s="4">
        <f t="shared" si="1"/>
        <v>11642617</v>
      </c>
      <c r="D6" s="4">
        <f t="shared" si="1"/>
        <v>6471500.75</v>
      </c>
      <c r="E6" s="4">
        <f t="shared" si="1"/>
        <v>785802.15</v>
      </c>
      <c r="F6" s="4">
        <f t="shared" si="1"/>
        <v>0</v>
      </c>
      <c r="G6" s="4">
        <f t="shared" si="1"/>
        <v>34809821.399999999</v>
      </c>
      <c r="H6" s="4">
        <f t="shared" si="1"/>
        <v>16294680</v>
      </c>
      <c r="I6" s="4">
        <f t="shared" si="1"/>
        <v>5868115.4249999998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</row>
    <row r="7" spans="1:15">
      <c r="A7" s="2" t="s">
        <v>94</v>
      </c>
      <c r="B7" s="2">
        <v>0</v>
      </c>
      <c r="C7" s="2">
        <v>16571270</v>
      </c>
      <c r="D7" s="2">
        <v>5106291.0999999996</v>
      </c>
      <c r="E7" s="2">
        <v>285670.98</v>
      </c>
      <c r="F7" s="2">
        <v>0</v>
      </c>
      <c r="G7" s="2">
        <v>48738174</v>
      </c>
      <c r="H7" s="2">
        <v>23796000</v>
      </c>
      <c r="I7" s="2">
        <v>9528810.75</v>
      </c>
      <c r="J7" s="2">
        <v>0</v>
      </c>
      <c r="K7" s="2">
        <v>0</v>
      </c>
      <c r="L7" s="2">
        <v>0</v>
      </c>
      <c r="M7" s="2">
        <v>0</v>
      </c>
      <c r="N7" s="6">
        <v>0</v>
      </c>
      <c r="O7" s="2">
        <v>0</v>
      </c>
    </row>
    <row r="8" spans="1:15">
      <c r="A8" s="4" t="s">
        <v>95</v>
      </c>
      <c r="B8" s="4">
        <f t="shared" ref="B8:O8" si="2">AVERAGE(B7,B9)</f>
        <v>0</v>
      </c>
      <c r="C8" s="4">
        <f t="shared" si="2"/>
        <v>9038062</v>
      </c>
      <c r="D8" s="4">
        <f t="shared" si="2"/>
        <v>4634771.75</v>
      </c>
      <c r="E8" s="4">
        <f t="shared" si="2"/>
        <v>245424.69</v>
      </c>
      <c r="F8" s="4">
        <f t="shared" si="2"/>
        <v>0</v>
      </c>
      <c r="G8" s="4">
        <f t="shared" si="2"/>
        <v>58301473.800000004</v>
      </c>
      <c r="H8" s="4">
        <f t="shared" si="2"/>
        <v>30121920</v>
      </c>
      <c r="I8" s="4">
        <f t="shared" si="2"/>
        <v>16691594.625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</row>
    <row r="9" spans="1:15">
      <c r="A9" s="2" t="s">
        <v>96</v>
      </c>
      <c r="B9" s="2">
        <v>0</v>
      </c>
      <c r="C9" s="2">
        <v>1504854</v>
      </c>
      <c r="D9" s="2">
        <v>4163252.4</v>
      </c>
      <c r="E9" s="2">
        <v>205178.4</v>
      </c>
      <c r="F9" s="2">
        <v>0</v>
      </c>
      <c r="G9" s="2">
        <v>67864773.600000009</v>
      </c>
      <c r="H9" s="2">
        <v>36447840</v>
      </c>
      <c r="I9" s="2">
        <v>23854378.5</v>
      </c>
      <c r="J9" s="2">
        <v>0</v>
      </c>
      <c r="K9" s="2">
        <v>0</v>
      </c>
      <c r="L9" s="2">
        <v>0</v>
      </c>
      <c r="M9" s="2">
        <v>0</v>
      </c>
      <c r="N9" s="6">
        <v>0</v>
      </c>
      <c r="O9" s="2">
        <v>0</v>
      </c>
    </row>
    <row r="10" spans="1:15">
      <c r="A10" s="4" t="s">
        <v>97</v>
      </c>
      <c r="B10" s="4">
        <f t="shared" ref="B10:O10" si="3">AVERAGE(B9,B11)</f>
        <v>0</v>
      </c>
      <c r="C10" s="4">
        <f t="shared" si="3"/>
        <v>868185</v>
      </c>
      <c r="D10" s="4">
        <f t="shared" si="3"/>
        <v>2724481.35</v>
      </c>
      <c r="E10" s="4">
        <f t="shared" si="3"/>
        <v>186890.76</v>
      </c>
      <c r="F10" s="4">
        <f t="shared" si="3"/>
        <v>0</v>
      </c>
      <c r="G10" s="4">
        <f t="shared" si="3"/>
        <v>77979235.050000012</v>
      </c>
      <c r="H10" s="4">
        <f t="shared" si="3"/>
        <v>56073600</v>
      </c>
      <c r="I10" s="4">
        <f t="shared" si="3"/>
        <v>26613653.625</v>
      </c>
      <c r="J10" s="4">
        <f t="shared" si="3"/>
        <v>0</v>
      </c>
      <c r="K10" s="4">
        <f t="shared" si="3"/>
        <v>0</v>
      </c>
      <c r="L10" s="4">
        <f t="shared" si="3"/>
        <v>0</v>
      </c>
      <c r="M10" s="4">
        <f t="shared" si="3"/>
        <v>0</v>
      </c>
      <c r="N10" s="4">
        <f t="shared" si="3"/>
        <v>0</v>
      </c>
      <c r="O10" s="4">
        <f t="shared" si="3"/>
        <v>0</v>
      </c>
    </row>
    <row r="11" spans="1:15">
      <c r="A11" s="2" t="s">
        <v>98</v>
      </c>
      <c r="B11" s="2">
        <v>0</v>
      </c>
      <c r="C11" s="2">
        <v>231516</v>
      </c>
      <c r="D11" s="2">
        <v>1285710.3</v>
      </c>
      <c r="E11" s="2">
        <v>168603.12</v>
      </c>
      <c r="F11" s="2">
        <v>0</v>
      </c>
      <c r="G11" s="2">
        <v>88093696.5</v>
      </c>
      <c r="H11" s="2">
        <v>75699360</v>
      </c>
      <c r="I11" s="2">
        <v>29372928.75</v>
      </c>
      <c r="J11" s="2">
        <v>0</v>
      </c>
      <c r="K11" s="2">
        <v>0</v>
      </c>
      <c r="L11" s="2">
        <v>0</v>
      </c>
      <c r="M11" s="2">
        <v>0</v>
      </c>
      <c r="N11" s="6">
        <v>0</v>
      </c>
      <c r="O11" s="2">
        <v>0</v>
      </c>
    </row>
    <row r="12" spans="1:15">
      <c r="A12" s="4" t="s">
        <v>99</v>
      </c>
      <c r="B12" s="4">
        <f t="shared" ref="B12:O12" si="4">AVERAGE(B11,B13)</f>
        <v>0</v>
      </c>
      <c r="C12" s="4">
        <f t="shared" si="4"/>
        <v>173637</v>
      </c>
      <c r="D12" s="4">
        <f t="shared" si="4"/>
        <v>4466055.1500000004</v>
      </c>
      <c r="E12" s="4">
        <f t="shared" si="4"/>
        <v>232609.86</v>
      </c>
      <c r="F12" s="4">
        <f t="shared" si="4"/>
        <v>0</v>
      </c>
      <c r="G12" s="4">
        <f t="shared" si="4"/>
        <v>255145446.90000001</v>
      </c>
      <c r="H12" s="4">
        <f t="shared" si="4"/>
        <v>38909157.75</v>
      </c>
      <c r="I12" s="4">
        <f t="shared" si="4"/>
        <v>19196247.375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4"/>
        <v>0</v>
      </c>
    </row>
    <row r="13" spans="1:15">
      <c r="A13" s="2" t="s">
        <v>100</v>
      </c>
      <c r="B13" s="2">
        <v>0</v>
      </c>
      <c r="C13" s="2">
        <v>115758</v>
      </c>
      <c r="D13" s="2">
        <v>7646400</v>
      </c>
      <c r="E13" s="2">
        <v>296616.59999999998</v>
      </c>
      <c r="F13" s="2">
        <v>0</v>
      </c>
      <c r="G13" s="2">
        <v>422197197.30000001</v>
      </c>
      <c r="H13" s="2">
        <v>2118955.5</v>
      </c>
      <c r="I13" s="2">
        <v>9019566</v>
      </c>
      <c r="J13" s="2">
        <v>0</v>
      </c>
      <c r="K13" s="2">
        <v>0</v>
      </c>
      <c r="L13" s="2">
        <v>0</v>
      </c>
      <c r="M13" s="2">
        <v>0</v>
      </c>
      <c r="N13" s="6">
        <v>0</v>
      </c>
      <c r="O13" s="2">
        <v>0</v>
      </c>
    </row>
    <row r="14" spans="1:15">
      <c r="A14" s="4" t="s">
        <v>101</v>
      </c>
      <c r="B14" s="4">
        <f t="shared" ref="B14:O14" si="5">AVERAGE(B13,B15)</f>
        <v>0</v>
      </c>
      <c r="C14" s="4">
        <f t="shared" si="5"/>
        <v>57879</v>
      </c>
      <c r="D14" s="4">
        <f t="shared" si="5"/>
        <v>7914024</v>
      </c>
      <c r="E14" s="4">
        <f t="shared" si="5"/>
        <v>234728.55</v>
      </c>
      <c r="F14" s="4">
        <f t="shared" si="5"/>
        <v>0</v>
      </c>
      <c r="G14" s="4">
        <f t="shared" si="5"/>
        <v>420239559.59999996</v>
      </c>
      <c r="H14" s="4">
        <f t="shared" si="5"/>
        <v>6541123.5</v>
      </c>
      <c r="I14" s="4">
        <f t="shared" si="5"/>
        <v>6994119.5999999996</v>
      </c>
      <c r="J14" s="4">
        <f t="shared" si="5"/>
        <v>0</v>
      </c>
      <c r="K14" s="4">
        <f t="shared" si="5"/>
        <v>0</v>
      </c>
      <c r="L14" s="4">
        <f t="shared" si="5"/>
        <v>0</v>
      </c>
      <c r="M14" s="4">
        <f t="shared" si="5"/>
        <v>0</v>
      </c>
      <c r="N14" s="4">
        <f t="shared" si="5"/>
        <v>0</v>
      </c>
      <c r="O14" s="4">
        <f t="shared" si="5"/>
        <v>0</v>
      </c>
    </row>
    <row r="15" spans="1:15">
      <c r="A15" s="2" t="s">
        <v>102</v>
      </c>
      <c r="B15" s="2">
        <v>0</v>
      </c>
      <c r="C15" s="2">
        <v>0</v>
      </c>
      <c r="D15" s="2">
        <v>8181648</v>
      </c>
      <c r="E15" s="2">
        <v>172840.5</v>
      </c>
      <c r="F15" s="2">
        <v>0</v>
      </c>
      <c r="G15" s="2">
        <v>418281921.89999992</v>
      </c>
      <c r="H15" s="2">
        <v>10963291.5</v>
      </c>
      <c r="I15" s="2">
        <v>4968673.2</v>
      </c>
      <c r="J15" s="2">
        <v>0</v>
      </c>
      <c r="K15" s="2">
        <v>0</v>
      </c>
      <c r="L15" s="2">
        <v>0</v>
      </c>
      <c r="M15" s="2">
        <v>0</v>
      </c>
      <c r="N15" s="6">
        <v>0</v>
      </c>
      <c r="O15" s="2">
        <v>0</v>
      </c>
    </row>
    <row r="16" spans="1:15">
      <c r="A16" s="4" t="s">
        <v>103</v>
      </c>
      <c r="B16" s="4">
        <f t="shared" ref="B16:O16" si="6">AVERAGE(B15,B17)</f>
        <v>0</v>
      </c>
      <c r="C16" s="4">
        <f t="shared" si="6"/>
        <v>0</v>
      </c>
      <c r="D16" s="4">
        <f t="shared" si="6"/>
        <v>12501864</v>
      </c>
      <c r="E16" s="4">
        <f t="shared" si="6"/>
        <v>96679.17</v>
      </c>
      <c r="F16" s="4">
        <f t="shared" si="6"/>
        <v>0</v>
      </c>
      <c r="G16" s="4">
        <f t="shared" si="6"/>
        <v>595757281.94999993</v>
      </c>
      <c r="H16" s="4">
        <f t="shared" si="6"/>
        <v>7420525.875</v>
      </c>
      <c r="I16" s="4">
        <f t="shared" si="6"/>
        <v>3146387.4000000004</v>
      </c>
      <c r="J16" s="4">
        <f t="shared" si="6"/>
        <v>0</v>
      </c>
      <c r="K16" s="4">
        <f t="shared" si="6"/>
        <v>0</v>
      </c>
      <c r="L16" s="4">
        <f t="shared" si="6"/>
        <v>0</v>
      </c>
      <c r="M16" s="4">
        <f t="shared" si="6"/>
        <v>0</v>
      </c>
      <c r="N16" s="4">
        <f t="shared" si="6"/>
        <v>0</v>
      </c>
      <c r="O16" s="4">
        <f t="shared" si="6"/>
        <v>0</v>
      </c>
    </row>
    <row r="17" spans="1:15">
      <c r="A17" s="2" t="s">
        <v>104</v>
      </c>
      <c r="B17" s="2">
        <v>0</v>
      </c>
      <c r="C17" s="2">
        <v>0</v>
      </c>
      <c r="D17" s="2">
        <v>16822080</v>
      </c>
      <c r="E17" s="2">
        <v>20517.84</v>
      </c>
      <c r="F17" s="2">
        <v>0</v>
      </c>
      <c r="G17" s="2">
        <v>773232642</v>
      </c>
      <c r="H17" s="2">
        <v>3877760.25</v>
      </c>
      <c r="I17" s="2">
        <v>1324101.6000000001</v>
      </c>
      <c r="J17" s="2">
        <v>0</v>
      </c>
      <c r="K17" s="2">
        <v>0</v>
      </c>
      <c r="L17" s="2">
        <v>0</v>
      </c>
      <c r="M17" s="2">
        <v>0</v>
      </c>
      <c r="N17" s="6">
        <v>0</v>
      </c>
      <c r="O17" s="2">
        <v>0</v>
      </c>
    </row>
    <row r="18" spans="1:15">
      <c r="A18" s="4" t="s">
        <v>105</v>
      </c>
      <c r="B18" s="4">
        <f t="shared" ref="B18:O18" si="7">AVERAGE(B17,B19)</f>
        <v>0</v>
      </c>
      <c r="C18" s="4">
        <f t="shared" si="7"/>
        <v>0</v>
      </c>
      <c r="D18" s="4">
        <f t="shared" si="7"/>
        <v>12673509.75</v>
      </c>
      <c r="E18" s="4">
        <f t="shared" si="7"/>
        <v>10258.92</v>
      </c>
      <c r="F18" s="4">
        <f t="shared" si="7"/>
        <v>0</v>
      </c>
      <c r="G18" s="4">
        <f t="shared" si="7"/>
        <v>406341643.5</v>
      </c>
      <c r="H18" s="4">
        <f t="shared" si="7"/>
        <v>3286863.45</v>
      </c>
      <c r="I18" s="4">
        <f t="shared" si="7"/>
        <v>1241345.25</v>
      </c>
      <c r="J18" s="4">
        <f t="shared" si="7"/>
        <v>0</v>
      </c>
      <c r="K18" s="4">
        <f t="shared" si="7"/>
        <v>0</v>
      </c>
      <c r="L18" s="4">
        <f t="shared" si="7"/>
        <v>0</v>
      </c>
      <c r="M18" s="4">
        <f t="shared" si="7"/>
        <v>0</v>
      </c>
      <c r="N18" s="4">
        <f t="shared" si="7"/>
        <v>0</v>
      </c>
      <c r="O18" s="4">
        <f t="shared" si="7"/>
        <v>0</v>
      </c>
    </row>
    <row r="19" spans="1:15">
      <c r="A19" s="2" t="s">
        <v>106</v>
      </c>
      <c r="B19" s="2">
        <v>0</v>
      </c>
      <c r="C19" s="2">
        <v>0</v>
      </c>
      <c r="D19" s="2">
        <v>8524939.5</v>
      </c>
      <c r="E19" s="2">
        <v>0</v>
      </c>
      <c r="F19" s="2">
        <v>0</v>
      </c>
      <c r="G19" s="2">
        <v>39450645</v>
      </c>
      <c r="H19" s="2">
        <v>2695966.65</v>
      </c>
      <c r="I19" s="2">
        <v>1158588.8999999999</v>
      </c>
      <c r="J19" s="2">
        <v>0</v>
      </c>
      <c r="K19" s="2">
        <v>0</v>
      </c>
      <c r="L19" s="2">
        <v>0</v>
      </c>
      <c r="M19" s="2">
        <v>0</v>
      </c>
      <c r="N19" s="6">
        <v>0</v>
      </c>
      <c r="O19" s="2">
        <v>0</v>
      </c>
    </row>
    <row r="20" spans="1:15">
      <c r="A20" s="4" t="s">
        <v>107</v>
      </c>
      <c r="B20" s="4">
        <f t="shared" ref="B20:O20" si="8">AVERAGE(B19,B21)</f>
        <v>0</v>
      </c>
      <c r="C20" s="4">
        <f t="shared" si="8"/>
        <v>0</v>
      </c>
      <c r="D20" s="4">
        <f t="shared" si="8"/>
        <v>13604034.15</v>
      </c>
      <c r="E20" s="4">
        <f t="shared" si="8"/>
        <v>10035.9</v>
      </c>
      <c r="F20" s="4">
        <f t="shared" si="8"/>
        <v>0</v>
      </c>
      <c r="G20" s="4">
        <f t="shared" si="8"/>
        <v>185795041.5</v>
      </c>
      <c r="H20" s="4">
        <f t="shared" si="8"/>
        <v>10637629.199999999</v>
      </c>
      <c r="I20" s="4">
        <f t="shared" si="8"/>
        <v>816651.45</v>
      </c>
      <c r="J20" s="4">
        <f t="shared" si="8"/>
        <v>0</v>
      </c>
      <c r="K20" s="4">
        <f t="shared" si="8"/>
        <v>0</v>
      </c>
      <c r="L20" s="4">
        <f t="shared" si="8"/>
        <v>0</v>
      </c>
      <c r="M20" s="4">
        <f t="shared" si="8"/>
        <v>0</v>
      </c>
      <c r="N20" s="4">
        <f t="shared" si="8"/>
        <v>0</v>
      </c>
      <c r="O20" s="4">
        <f t="shared" si="8"/>
        <v>0</v>
      </c>
    </row>
    <row r="21" spans="1:15">
      <c r="A21" s="2" t="s">
        <v>108</v>
      </c>
      <c r="B21" s="2">
        <v>0</v>
      </c>
      <c r="C21" s="2">
        <v>0</v>
      </c>
      <c r="D21" s="2">
        <v>18683128.800000001</v>
      </c>
      <c r="E21" s="2">
        <v>20071.8</v>
      </c>
      <c r="F21" s="2">
        <v>0</v>
      </c>
      <c r="G21" s="2">
        <v>332139438</v>
      </c>
      <c r="H21" s="2">
        <v>18579291.75</v>
      </c>
      <c r="I21" s="2">
        <v>474714</v>
      </c>
      <c r="J21" s="2">
        <v>0</v>
      </c>
      <c r="K21" s="2">
        <v>0</v>
      </c>
      <c r="L21" s="2">
        <v>0</v>
      </c>
      <c r="M21" s="2">
        <v>0</v>
      </c>
      <c r="N21" s="6">
        <v>0</v>
      </c>
      <c r="O21" s="2">
        <v>0</v>
      </c>
    </row>
    <row r="22" spans="1:15">
      <c r="A22" s="4" t="s">
        <v>109</v>
      </c>
      <c r="B22" s="4">
        <f t="shared" ref="B22:O22" si="9">AVERAGE(B21,B23)</f>
        <v>0</v>
      </c>
      <c r="C22" s="4">
        <f t="shared" si="9"/>
        <v>0</v>
      </c>
      <c r="D22" s="4">
        <f t="shared" si="9"/>
        <v>13667780.699999999</v>
      </c>
      <c r="E22" s="4">
        <f t="shared" si="9"/>
        <v>50179.5</v>
      </c>
      <c r="F22" s="4">
        <f t="shared" si="9"/>
        <v>0</v>
      </c>
      <c r="G22" s="4">
        <f t="shared" si="9"/>
        <v>231032285.55000001</v>
      </c>
      <c r="H22" s="4">
        <f t="shared" si="9"/>
        <v>14337199.125</v>
      </c>
      <c r="I22" s="4">
        <f t="shared" si="9"/>
        <v>617128.19999999995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4">
        <f t="shared" si="9"/>
        <v>0</v>
      </c>
      <c r="O22" s="4">
        <f t="shared" si="9"/>
        <v>0</v>
      </c>
    </row>
    <row r="23" spans="1:15">
      <c r="A23" s="2" t="s">
        <v>110</v>
      </c>
      <c r="B23" s="2">
        <v>0</v>
      </c>
      <c r="C23" s="2">
        <v>0</v>
      </c>
      <c r="D23" s="2">
        <v>8652432.5999999996</v>
      </c>
      <c r="E23" s="2">
        <v>80287.199999999997</v>
      </c>
      <c r="F23" s="2">
        <v>0</v>
      </c>
      <c r="G23" s="2">
        <v>129925133.10000001</v>
      </c>
      <c r="H23" s="2">
        <v>10095106.5</v>
      </c>
      <c r="I23" s="2">
        <v>759542.4</v>
      </c>
      <c r="J23" s="2">
        <v>0</v>
      </c>
      <c r="K23" s="2">
        <v>0</v>
      </c>
      <c r="L23" s="2">
        <v>0</v>
      </c>
      <c r="M23" s="2">
        <v>0</v>
      </c>
      <c r="N23" s="6">
        <v>0</v>
      </c>
      <c r="O23" s="2">
        <v>0</v>
      </c>
    </row>
    <row r="24" spans="1:15">
      <c r="A24" s="4" t="s">
        <v>111</v>
      </c>
      <c r="B24" s="4">
        <f t="shared" ref="B24:O24" si="10">AVERAGE(B23,B25)</f>
        <v>0</v>
      </c>
      <c r="C24" s="4">
        <f t="shared" si="10"/>
        <v>0</v>
      </c>
      <c r="D24" s="4">
        <f t="shared" si="10"/>
        <v>13214451.949999999</v>
      </c>
      <c r="E24" s="4">
        <f t="shared" si="10"/>
        <v>363848.51999999996</v>
      </c>
      <c r="F24" s="4">
        <f t="shared" si="10"/>
        <v>0</v>
      </c>
      <c r="G24" s="4">
        <f t="shared" si="10"/>
        <v>717976959.44999993</v>
      </c>
      <c r="H24" s="4">
        <f t="shared" si="10"/>
        <v>22293208.499999996</v>
      </c>
      <c r="I24" s="4">
        <f t="shared" si="10"/>
        <v>1049496.3999999999</v>
      </c>
      <c r="J24" s="4">
        <f t="shared" si="10"/>
        <v>0</v>
      </c>
      <c r="K24" s="4">
        <f t="shared" si="10"/>
        <v>0</v>
      </c>
      <c r="L24" s="4">
        <f t="shared" si="10"/>
        <v>0</v>
      </c>
      <c r="M24" s="4">
        <f t="shared" si="10"/>
        <v>0</v>
      </c>
      <c r="N24" s="4">
        <f t="shared" si="10"/>
        <v>0</v>
      </c>
      <c r="O24" s="4">
        <f t="shared" si="10"/>
        <v>0</v>
      </c>
    </row>
    <row r="25" spans="1:15">
      <c r="A25" s="2" t="s">
        <v>112</v>
      </c>
      <c r="B25" s="2">
        <v>0</v>
      </c>
      <c r="C25" s="2">
        <v>0</v>
      </c>
      <c r="D25" s="2">
        <v>17776471.300000001</v>
      </c>
      <c r="E25" s="2">
        <v>647409.84</v>
      </c>
      <c r="F25" s="2">
        <v>0</v>
      </c>
      <c r="G25" s="2">
        <v>1306028785.8</v>
      </c>
      <c r="H25" s="2">
        <v>34491310.499999993</v>
      </c>
      <c r="I25" s="2">
        <v>1339450.3999999999</v>
      </c>
      <c r="J25" s="2">
        <v>0</v>
      </c>
      <c r="K25" s="2">
        <v>0</v>
      </c>
      <c r="L25" s="2">
        <v>0</v>
      </c>
      <c r="M25" s="2">
        <v>0</v>
      </c>
      <c r="N25" s="6">
        <v>0</v>
      </c>
      <c r="O25" s="2">
        <v>0</v>
      </c>
    </row>
    <row r="26" spans="1:15">
      <c r="A26" s="4" t="s">
        <v>113</v>
      </c>
      <c r="B26" s="4">
        <f t="shared" ref="B26:O26" si="11">B25</f>
        <v>0</v>
      </c>
      <c r="C26" s="4">
        <f t="shared" si="11"/>
        <v>0</v>
      </c>
      <c r="D26" s="4">
        <f t="shared" si="11"/>
        <v>17776471.300000001</v>
      </c>
      <c r="E26" s="4">
        <f t="shared" si="11"/>
        <v>647409.84</v>
      </c>
      <c r="F26" s="4">
        <f t="shared" si="11"/>
        <v>0</v>
      </c>
      <c r="G26" s="4">
        <f t="shared" si="11"/>
        <v>1306028785.8</v>
      </c>
      <c r="H26" s="4">
        <f t="shared" si="11"/>
        <v>34491310.499999993</v>
      </c>
      <c r="I26" s="4">
        <f t="shared" si="11"/>
        <v>1339450.3999999999</v>
      </c>
      <c r="J26" s="4">
        <f t="shared" si="11"/>
        <v>0</v>
      </c>
      <c r="K26" s="4">
        <f t="shared" si="11"/>
        <v>0</v>
      </c>
      <c r="L26" s="4">
        <f t="shared" si="11"/>
        <v>0</v>
      </c>
      <c r="M26" s="4">
        <f t="shared" si="11"/>
        <v>0</v>
      </c>
      <c r="N26" s="4">
        <f t="shared" si="11"/>
        <v>0</v>
      </c>
      <c r="O26" s="4">
        <f t="shared" si="11"/>
        <v>0</v>
      </c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</row>
    <row r="41" spans="1: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</row>
    <row r="43" spans="1: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</row>
    <row r="45" spans="1: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</row>
    <row r="47" spans="1: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</row>
    <row r="49" spans="1: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</row>
    <row r="51" spans="1: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workbookViewId="0"/>
  </sheetViews>
  <sheetFormatPr defaultRowHeight="15"/>
  <sheetData>
    <row r="1" spans="1: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</row>
    <row r="2" spans="1:15">
      <c r="A2" s="2" t="s">
        <v>114</v>
      </c>
      <c r="B2" s="2">
        <v>0</v>
      </c>
      <c r="C2" s="2">
        <v>0</v>
      </c>
      <c r="D2" s="2">
        <v>11081598.299999999</v>
      </c>
      <c r="E2" s="2">
        <v>0</v>
      </c>
      <c r="F2" s="2">
        <v>0</v>
      </c>
      <c r="G2" s="2">
        <v>0</v>
      </c>
      <c r="H2" s="2">
        <v>509760</v>
      </c>
      <c r="I2" s="2">
        <v>0</v>
      </c>
      <c r="J2" s="2">
        <v>1011979.8</v>
      </c>
      <c r="K2" s="2">
        <v>0</v>
      </c>
      <c r="L2" s="2">
        <v>0</v>
      </c>
      <c r="M2" s="2">
        <v>0</v>
      </c>
      <c r="N2" s="6">
        <v>0</v>
      </c>
      <c r="O2" s="2">
        <v>255146960.25</v>
      </c>
    </row>
    <row r="3" spans="1:15">
      <c r="A3" s="2" t="s">
        <v>115</v>
      </c>
      <c r="B3" s="2">
        <v>0</v>
      </c>
      <c r="C3" s="2">
        <v>0</v>
      </c>
      <c r="D3" s="2">
        <v>8589734.7000000011</v>
      </c>
      <c r="E3" s="2">
        <v>0</v>
      </c>
      <c r="F3" s="2">
        <v>0</v>
      </c>
      <c r="G3" s="2">
        <v>1305091.8</v>
      </c>
      <c r="H3" s="2">
        <v>1810080</v>
      </c>
      <c r="I3" s="2">
        <v>88640.1</v>
      </c>
      <c r="J3" s="2">
        <v>0</v>
      </c>
      <c r="K3" s="2">
        <v>0</v>
      </c>
      <c r="L3" s="2">
        <v>0</v>
      </c>
      <c r="M3" s="2">
        <v>0</v>
      </c>
      <c r="N3" s="6">
        <v>0</v>
      </c>
      <c r="O3" s="2">
        <v>88745161.75</v>
      </c>
    </row>
    <row r="4" spans="1:15">
      <c r="A4" s="4" t="s">
        <v>116</v>
      </c>
      <c r="B4" s="4">
        <f t="shared" ref="B4:O4" si="0">AVERAGE(B3,B5)</f>
        <v>0</v>
      </c>
      <c r="C4" s="4">
        <f t="shared" si="0"/>
        <v>0</v>
      </c>
      <c r="D4" s="4">
        <f t="shared" si="0"/>
        <v>12831304.625</v>
      </c>
      <c r="E4" s="4">
        <f t="shared" si="0"/>
        <v>0</v>
      </c>
      <c r="F4" s="4">
        <f t="shared" si="0"/>
        <v>0</v>
      </c>
      <c r="G4" s="4">
        <f t="shared" si="0"/>
        <v>978818.85000000009</v>
      </c>
      <c r="H4" s="4">
        <f t="shared" si="0"/>
        <v>1334160</v>
      </c>
      <c r="I4" s="4">
        <f t="shared" si="0"/>
        <v>66480.075000000012</v>
      </c>
      <c r="J4" s="4">
        <f t="shared" si="0"/>
        <v>787333.625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184557938.125</v>
      </c>
    </row>
    <row r="5" spans="1:15">
      <c r="A5" s="2" t="s">
        <v>117</v>
      </c>
      <c r="B5" s="2">
        <v>0</v>
      </c>
      <c r="C5" s="2">
        <v>0</v>
      </c>
      <c r="D5" s="2">
        <v>17072874.550000001</v>
      </c>
      <c r="E5" s="2">
        <v>0</v>
      </c>
      <c r="F5" s="2">
        <v>0</v>
      </c>
      <c r="G5" s="2">
        <v>652545.9</v>
      </c>
      <c r="H5" s="2">
        <v>858240</v>
      </c>
      <c r="I5" s="2">
        <v>44320.05</v>
      </c>
      <c r="J5" s="2">
        <v>1574667.25</v>
      </c>
      <c r="K5" s="2">
        <v>0</v>
      </c>
      <c r="L5" s="2">
        <v>0</v>
      </c>
      <c r="M5" s="2">
        <v>0</v>
      </c>
      <c r="N5" s="6">
        <v>0</v>
      </c>
      <c r="O5" s="2">
        <v>280370714.5</v>
      </c>
    </row>
    <row r="6" spans="1:15">
      <c r="A6" s="4" t="s">
        <v>118</v>
      </c>
      <c r="B6" s="4">
        <f t="shared" ref="B6:O6" si="1">AVERAGE(B5,B7)</f>
        <v>0</v>
      </c>
      <c r="C6" s="4">
        <f t="shared" si="1"/>
        <v>0</v>
      </c>
      <c r="D6" s="4">
        <f t="shared" si="1"/>
        <v>13100587.775</v>
      </c>
      <c r="E6" s="4">
        <f t="shared" si="1"/>
        <v>55524</v>
      </c>
      <c r="F6" s="4">
        <f t="shared" si="1"/>
        <v>0</v>
      </c>
      <c r="G6" s="4">
        <f t="shared" si="1"/>
        <v>326272.95</v>
      </c>
      <c r="H6" s="4">
        <f t="shared" si="1"/>
        <v>14202480</v>
      </c>
      <c r="I6" s="4">
        <f t="shared" si="1"/>
        <v>22160.025000000001</v>
      </c>
      <c r="J6" s="4">
        <f t="shared" si="1"/>
        <v>1796692.95</v>
      </c>
      <c r="K6" s="4">
        <f t="shared" si="1"/>
        <v>1396032</v>
      </c>
      <c r="L6" s="4">
        <f t="shared" si="1"/>
        <v>0</v>
      </c>
      <c r="M6" s="4">
        <f t="shared" si="1"/>
        <v>3238701.7499999995</v>
      </c>
      <c r="N6" s="4">
        <f t="shared" si="1"/>
        <v>0</v>
      </c>
      <c r="O6" s="4">
        <f t="shared" si="1"/>
        <v>168851834.5</v>
      </c>
    </row>
    <row r="7" spans="1:15">
      <c r="A7" s="2" t="s">
        <v>119</v>
      </c>
      <c r="B7" s="2">
        <v>0</v>
      </c>
      <c r="C7" s="2">
        <v>0</v>
      </c>
      <c r="D7" s="2">
        <v>9128301</v>
      </c>
      <c r="E7" s="2">
        <v>111048</v>
      </c>
      <c r="F7" s="2">
        <v>0</v>
      </c>
      <c r="G7" s="2">
        <v>0</v>
      </c>
      <c r="H7" s="2">
        <v>27546720</v>
      </c>
      <c r="I7" s="2">
        <v>0</v>
      </c>
      <c r="J7" s="2">
        <v>2018718.65</v>
      </c>
      <c r="K7" s="2">
        <v>2792064</v>
      </c>
      <c r="L7" s="2">
        <v>0</v>
      </c>
      <c r="M7" s="2">
        <v>6477403.4999999991</v>
      </c>
      <c r="N7" s="6">
        <v>0</v>
      </c>
      <c r="O7" s="2">
        <v>57332954.5</v>
      </c>
    </row>
    <row r="8" spans="1:15">
      <c r="A8" s="4" t="s">
        <v>120</v>
      </c>
      <c r="B8" s="4">
        <f t="shared" ref="B8:O8" si="2">AVERAGE(B7,B9)</f>
        <v>0</v>
      </c>
      <c r="C8" s="4">
        <f t="shared" si="2"/>
        <v>0</v>
      </c>
      <c r="D8" s="4">
        <f t="shared" si="2"/>
        <v>7441202.5749999993</v>
      </c>
      <c r="E8" s="4">
        <f t="shared" si="2"/>
        <v>1415862</v>
      </c>
      <c r="F8" s="4">
        <f t="shared" si="2"/>
        <v>0</v>
      </c>
      <c r="G8" s="4">
        <f t="shared" si="2"/>
        <v>0</v>
      </c>
      <c r="H8" s="4">
        <f t="shared" si="2"/>
        <v>17898000</v>
      </c>
      <c r="I8" s="4">
        <f t="shared" si="2"/>
        <v>243760.27499999999</v>
      </c>
      <c r="J8" s="4">
        <f t="shared" si="2"/>
        <v>2584026.5750000002</v>
      </c>
      <c r="K8" s="4">
        <f t="shared" si="2"/>
        <v>1396032</v>
      </c>
      <c r="L8" s="4">
        <f t="shared" si="2"/>
        <v>0</v>
      </c>
      <c r="M8" s="4">
        <f t="shared" si="2"/>
        <v>19365118.749999996</v>
      </c>
      <c r="N8" s="4">
        <f t="shared" si="2"/>
        <v>0</v>
      </c>
      <c r="O8" s="4">
        <f t="shared" si="2"/>
        <v>101961627.5</v>
      </c>
    </row>
    <row r="9" spans="1:15">
      <c r="A9" s="2" t="s">
        <v>121</v>
      </c>
      <c r="B9" s="2">
        <v>0</v>
      </c>
      <c r="C9" s="2">
        <v>0</v>
      </c>
      <c r="D9" s="2">
        <v>5754104.1499999994</v>
      </c>
      <c r="E9" s="2">
        <v>2720676</v>
      </c>
      <c r="F9" s="2">
        <v>0</v>
      </c>
      <c r="G9" s="2">
        <v>0</v>
      </c>
      <c r="H9" s="2">
        <v>8249280</v>
      </c>
      <c r="I9" s="2">
        <v>487520.55</v>
      </c>
      <c r="J9" s="2">
        <v>3149334.5</v>
      </c>
      <c r="K9" s="2">
        <v>0</v>
      </c>
      <c r="L9" s="2">
        <v>0</v>
      </c>
      <c r="M9" s="2">
        <v>32252833.999999996</v>
      </c>
      <c r="N9" s="6">
        <v>0</v>
      </c>
      <c r="O9" s="2">
        <v>146590300.5</v>
      </c>
    </row>
    <row r="10" spans="1:15">
      <c r="A10" s="4" t="s">
        <v>122</v>
      </c>
      <c r="B10" s="4">
        <f t="shared" ref="B10:O10" si="3">AVERAGE(B9,B11)</f>
        <v>0</v>
      </c>
      <c r="C10" s="4">
        <f t="shared" si="3"/>
        <v>0</v>
      </c>
      <c r="D10" s="4">
        <f t="shared" si="3"/>
        <v>5616839.5</v>
      </c>
      <c r="E10" s="4">
        <f t="shared" si="3"/>
        <v>2557955.4</v>
      </c>
      <c r="F10" s="4">
        <f t="shared" si="3"/>
        <v>0</v>
      </c>
      <c r="G10" s="4">
        <f t="shared" si="3"/>
        <v>0</v>
      </c>
      <c r="H10" s="4">
        <f t="shared" si="3"/>
        <v>10687800</v>
      </c>
      <c r="I10" s="4">
        <f t="shared" si="3"/>
        <v>2753810.55</v>
      </c>
      <c r="J10" s="4">
        <f t="shared" si="3"/>
        <v>1574667.25</v>
      </c>
      <c r="K10" s="4">
        <f t="shared" si="3"/>
        <v>1121472</v>
      </c>
      <c r="L10" s="4">
        <f t="shared" si="3"/>
        <v>0</v>
      </c>
      <c r="M10" s="4">
        <f t="shared" si="3"/>
        <v>19365118.749999996</v>
      </c>
      <c r="N10" s="4">
        <f t="shared" si="3"/>
        <v>0</v>
      </c>
      <c r="O10" s="4">
        <f t="shared" si="3"/>
        <v>120959967</v>
      </c>
    </row>
    <row r="11" spans="1:15">
      <c r="A11" s="2" t="s">
        <v>123</v>
      </c>
      <c r="B11" s="2">
        <v>0</v>
      </c>
      <c r="C11" s="2">
        <v>0</v>
      </c>
      <c r="D11" s="2">
        <v>5479574.8499999996</v>
      </c>
      <c r="E11" s="2">
        <v>2395234.7999999998</v>
      </c>
      <c r="F11" s="2">
        <v>0</v>
      </c>
      <c r="G11" s="2">
        <v>0</v>
      </c>
      <c r="H11" s="2">
        <v>13126320</v>
      </c>
      <c r="I11" s="2">
        <v>5020100.55</v>
      </c>
      <c r="J11" s="2">
        <v>0</v>
      </c>
      <c r="K11" s="2">
        <v>2242944</v>
      </c>
      <c r="L11" s="2">
        <v>0</v>
      </c>
      <c r="M11" s="2">
        <v>6477403.4999999991</v>
      </c>
      <c r="N11" s="6">
        <v>0</v>
      </c>
      <c r="O11" s="2">
        <v>95329633.5</v>
      </c>
    </row>
    <row r="12" spans="1:15">
      <c r="A12" s="4" t="s">
        <v>124</v>
      </c>
      <c r="B12" s="4">
        <f t="shared" ref="B12:O12" si="4">AVERAGE(B11,B13)</f>
        <v>0</v>
      </c>
      <c r="C12" s="4">
        <f t="shared" si="4"/>
        <v>0</v>
      </c>
      <c r="D12" s="4">
        <f t="shared" si="4"/>
        <v>4541299.4249999998</v>
      </c>
      <c r="E12" s="4">
        <f t="shared" si="4"/>
        <v>1539306.2999999998</v>
      </c>
      <c r="F12" s="4">
        <f t="shared" si="4"/>
        <v>0</v>
      </c>
      <c r="G12" s="4">
        <f t="shared" si="4"/>
        <v>0</v>
      </c>
      <c r="H12" s="4">
        <f t="shared" si="4"/>
        <v>6999339</v>
      </c>
      <c r="I12" s="4">
        <f t="shared" si="4"/>
        <v>18897398.075000003</v>
      </c>
      <c r="J12" s="4">
        <f t="shared" si="4"/>
        <v>314933.45</v>
      </c>
      <c r="K12" s="4">
        <f t="shared" si="4"/>
        <v>3638976</v>
      </c>
      <c r="L12" s="4">
        <f t="shared" si="4"/>
        <v>27547.174999999999</v>
      </c>
      <c r="M12" s="4">
        <f t="shared" si="4"/>
        <v>3238701.7499999995</v>
      </c>
      <c r="N12" s="4">
        <f t="shared" si="4"/>
        <v>0</v>
      </c>
      <c r="O12" s="4">
        <f t="shared" si="4"/>
        <v>178810386</v>
      </c>
    </row>
    <row r="13" spans="1:15">
      <c r="A13" s="2" t="s">
        <v>125</v>
      </c>
      <c r="B13" s="2">
        <v>0</v>
      </c>
      <c r="C13" s="2">
        <v>0</v>
      </c>
      <c r="D13" s="2">
        <v>3603024</v>
      </c>
      <c r="E13" s="2">
        <v>683377.8</v>
      </c>
      <c r="F13" s="2">
        <v>0</v>
      </c>
      <c r="G13" s="2">
        <v>0</v>
      </c>
      <c r="H13" s="2">
        <v>872358</v>
      </c>
      <c r="I13" s="2">
        <v>32774695.600000005</v>
      </c>
      <c r="J13" s="2">
        <v>629866.9</v>
      </c>
      <c r="K13" s="2">
        <v>5035008</v>
      </c>
      <c r="L13" s="2">
        <v>55094.35</v>
      </c>
      <c r="M13" s="2">
        <v>0</v>
      </c>
      <c r="N13" s="6">
        <v>0</v>
      </c>
      <c r="O13" s="2">
        <v>262291138.5</v>
      </c>
    </row>
    <row r="14" spans="1:15">
      <c r="A14" s="4" t="s">
        <v>126</v>
      </c>
      <c r="B14" s="4">
        <f t="shared" ref="B14:O14" si="5">AVERAGE(B13,B15)</f>
        <v>0</v>
      </c>
      <c r="C14" s="4">
        <f t="shared" si="5"/>
        <v>0</v>
      </c>
      <c r="D14" s="4">
        <f t="shared" si="5"/>
        <v>6205500</v>
      </c>
      <c r="E14" s="4">
        <f t="shared" si="5"/>
        <v>457974.30000000005</v>
      </c>
      <c r="F14" s="4">
        <f t="shared" si="5"/>
        <v>0</v>
      </c>
      <c r="G14" s="4">
        <f t="shared" si="5"/>
        <v>406151.45</v>
      </c>
      <c r="H14" s="4">
        <f t="shared" si="5"/>
        <v>2184712</v>
      </c>
      <c r="I14" s="4">
        <f t="shared" si="5"/>
        <v>32604090.600000001</v>
      </c>
      <c r="J14" s="4">
        <f t="shared" si="5"/>
        <v>567928.4</v>
      </c>
      <c r="K14" s="4">
        <f t="shared" si="5"/>
        <v>15402816</v>
      </c>
      <c r="L14" s="4">
        <f t="shared" si="5"/>
        <v>49676.6</v>
      </c>
      <c r="M14" s="4">
        <f t="shared" si="5"/>
        <v>8491663.2499999981</v>
      </c>
      <c r="N14" s="4">
        <f t="shared" si="5"/>
        <v>0</v>
      </c>
      <c r="O14" s="4">
        <f t="shared" si="5"/>
        <v>263693044.875</v>
      </c>
    </row>
    <row r="15" spans="1:15">
      <c r="A15" s="2" t="s">
        <v>127</v>
      </c>
      <c r="B15" s="2">
        <v>0</v>
      </c>
      <c r="C15" s="2">
        <v>0</v>
      </c>
      <c r="D15" s="2">
        <v>8807976</v>
      </c>
      <c r="E15" s="2">
        <v>232570.8</v>
      </c>
      <c r="F15" s="2">
        <v>0</v>
      </c>
      <c r="G15" s="2">
        <v>812302.9</v>
      </c>
      <c r="H15" s="2">
        <v>3497066</v>
      </c>
      <c r="I15" s="2">
        <v>32433485.599999998</v>
      </c>
      <c r="J15" s="2">
        <v>505989.9</v>
      </c>
      <c r="K15" s="2">
        <v>25770624</v>
      </c>
      <c r="L15" s="2">
        <v>44258.85</v>
      </c>
      <c r="M15" s="2">
        <v>16983326.499999996</v>
      </c>
      <c r="N15" s="6">
        <v>0</v>
      </c>
      <c r="O15" s="2">
        <v>265094951.25</v>
      </c>
    </row>
    <row r="16" spans="1:15">
      <c r="A16" s="4" t="s">
        <v>128</v>
      </c>
      <c r="B16" s="4">
        <f t="shared" ref="B16:O16" si="6">AVERAGE(B15,B17)</f>
        <v>0</v>
      </c>
      <c r="C16" s="4">
        <f t="shared" si="6"/>
        <v>0</v>
      </c>
      <c r="D16" s="4">
        <f t="shared" si="6"/>
        <v>9622656</v>
      </c>
      <c r="E16" s="4">
        <f t="shared" si="6"/>
        <v>201033</v>
      </c>
      <c r="F16" s="4">
        <f t="shared" si="6"/>
        <v>0</v>
      </c>
      <c r="G16" s="4">
        <f t="shared" si="6"/>
        <v>2597853.9500000002</v>
      </c>
      <c r="H16" s="4">
        <f t="shared" si="6"/>
        <v>3502757.875</v>
      </c>
      <c r="I16" s="4">
        <f t="shared" si="6"/>
        <v>21526941.924999997</v>
      </c>
      <c r="J16" s="4">
        <f t="shared" si="6"/>
        <v>379492.42500000005</v>
      </c>
      <c r="K16" s="4">
        <f t="shared" si="6"/>
        <v>12885312</v>
      </c>
      <c r="L16" s="4">
        <f t="shared" si="6"/>
        <v>110647.125</v>
      </c>
      <c r="M16" s="4">
        <f t="shared" si="6"/>
        <v>55423222.100000001</v>
      </c>
      <c r="N16" s="4">
        <f t="shared" si="6"/>
        <v>0</v>
      </c>
      <c r="O16" s="4">
        <f t="shared" si="6"/>
        <v>220867577.25</v>
      </c>
    </row>
    <row r="17" spans="1:15">
      <c r="A17" s="2" t="s">
        <v>129</v>
      </c>
      <c r="B17" s="2">
        <v>0</v>
      </c>
      <c r="C17" s="2">
        <v>0</v>
      </c>
      <c r="D17" s="2">
        <v>10437336</v>
      </c>
      <c r="E17" s="2">
        <v>169495.2</v>
      </c>
      <c r="F17" s="2">
        <v>0</v>
      </c>
      <c r="G17" s="2">
        <v>4383405</v>
      </c>
      <c r="H17" s="2">
        <v>3508449.75</v>
      </c>
      <c r="I17" s="2">
        <v>10620398.25</v>
      </c>
      <c r="J17" s="2">
        <v>252994.95</v>
      </c>
      <c r="K17" s="2">
        <v>0</v>
      </c>
      <c r="L17" s="2">
        <v>177035.4</v>
      </c>
      <c r="M17" s="2">
        <v>93863117.700000003</v>
      </c>
      <c r="N17" s="6">
        <v>0</v>
      </c>
      <c r="O17" s="2">
        <v>176640203.25</v>
      </c>
    </row>
    <row r="18" spans="1:15">
      <c r="A18" s="4" t="s">
        <v>130</v>
      </c>
      <c r="B18" s="4">
        <f t="shared" ref="B18:O18" si="7">AVERAGE(B17,B19)</f>
        <v>0</v>
      </c>
      <c r="C18" s="4">
        <f t="shared" si="7"/>
        <v>0</v>
      </c>
      <c r="D18" s="4">
        <f t="shared" si="7"/>
        <v>10539088.875</v>
      </c>
      <c r="E18" s="4">
        <f t="shared" si="7"/>
        <v>152768.70000000001</v>
      </c>
      <c r="F18" s="4">
        <f t="shared" si="7"/>
        <v>0</v>
      </c>
      <c r="G18" s="4">
        <f t="shared" si="7"/>
        <v>3068383.5</v>
      </c>
      <c r="H18" s="4">
        <f t="shared" si="7"/>
        <v>4099346.55</v>
      </c>
      <c r="I18" s="4">
        <f t="shared" si="7"/>
        <v>5930871.75</v>
      </c>
      <c r="J18" s="4">
        <f t="shared" si="7"/>
        <v>252994.95</v>
      </c>
      <c r="K18" s="4">
        <f t="shared" si="7"/>
        <v>602021.25</v>
      </c>
      <c r="L18" s="4">
        <f t="shared" si="7"/>
        <v>154905.97499999998</v>
      </c>
      <c r="M18" s="4">
        <f t="shared" si="7"/>
        <v>87463359.674999997</v>
      </c>
      <c r="N18" s="4">
        <f t="shared" si="7"/>
        <v>0</v>
      </c>
      <c r="O18" s="4">
        <f t="shared" si="7"/>
        <v>98133446.25</v>
      </c>
    </row>
    <row r="19" spans="1:15">
      <c r="A19" s="2" t="s">
        <v>131</v>
      </c>
      <c r="B19" s="2">
        <v>0</v>
      </c>
      <c r="C19" s="2">
        <v>0</v>
      </c>
      <c r="D19" s="2">
        <v>10640841.75</v>
      </c>
      <c r="E19" s="2">
        <v>136042.20000000001</v>
      </c>
      <c r="F19" s="2">
        <v>0</v>
      </c>
      <c r="G19" s="2">
        <v>1753362</v>
      </c>
      <c r="H19" s="2">
        <v>4690243.3499999996</v>
      </c>
      <c r="I19" s="2">
        <v>1241345.25</v>
      </c>
      <c r="J19" s="2">
        <v>252994.95</v>
      </c>
      <c r="K19" s="2">
        <v>1204042.5</v>
      </c>
      <c r="L19" s="2">
        <v>132776.54999999999</v>
      </c>
      <c r="M19" s="2">
        <v>81063601.649999991</v>
      </c>
      <c r="N19" s="6">
        <v>0</v>
      </c>
      <c r="O19" s="2">
        <v>19626689.25</v>
      </c>
    </row>
    <row r="20" spans="1:15">
      <c r="A20" s="4" t="s">
        <v>132</v>
      </c>
      <c r="B20" s="4">
        <f t="shared" ref="B20:O20" si="8">AVERAGE(B19,B21)</f>
        <v>0</v>
      </c>
      <c r="C20" s="4">
        <f t="shared" si="8"/>
        <v>0</v>
      </c>
      <c r="D20" s="4">
        <f t="shared" si="8"/>
        <v>12039455.925000001</v>
      </c>
      <c r="E20" s="4">
        <f t="shared" si="8"/>
        <v>109279.8</v>
      </c>
      <c r="F20" s="4">
        <f t="shared" si="8"/>
        <v>0</v>
      </c>
      <c r="G20" s="4">
        <f t="shared" si="8"/>
        <v>3318882.75</v>
      </c>
      <c r="H20" s="4">
        <f t="shared" si="8"/>
        <v>3096884.9249999998</v>
      </c>
      <c r="I20" s="4">
        <f t="shared" si="8"/>
        <v>842205.82499999995</v>
      </c>
      <c r="J20" s="4">
        <f t="shared" si="8"/>
        <v>126497.47500000001</v>
      </c>
      <c r="K20" s="4">
        <f t="shared" si="8"/>
        <v>602021.25</v>
      </c>
      <c r="L20" s="4">
        <f t="shared" si="8"/>
        <v>66388.274999999994</v>
      </c>
      <c r="M20" s="4">
        <f t="shared" si="8"/>
        <v>44049277.574999996</v>
      </c>
      <c r="N20" s="4">
        <f t="shared" si="8"/>
        <v>0</v>
      </c>
      <c r="O20" s="4">
        <f t="shared" si="8"/>
        <v>9813344.625</v>
      </c>
    </row>
    <row r="21" spans="1:15">
      <c r="A21" s="2" t="s">
        <v>133</v>
      </c>
      <c r="B21" s="2">
        <v>0</v>
      </c>
      <c r="C21" s="2">
        <v>0</v>
      </c>
      <c r="D21" s="2">
        <v>13438070.1</v>
      </c>
      <c r="E21" s="2">
        <v>82517.399999999994</v>
      </c>
      <c r="F21" s="2">
        <v>0</v>
      </c>
      <c r="G21" s="2">
        <v>4884403.5</v>
      </c>
      <c r="H21" s="2">
        <v>1503526.5</v>
      </c>
      <c r="I21" s="2">
        <v>443066.4</v>
      </c>
      <c r="J21" s="2">
        <v>0</v>
      </c>
      <c r="K21" s="2">
        <v>0</v>
      </c>
      <c r="L21" s="2">
        <v>0</v>
      </c>
      <c r="M21" s="2">
        <v>7034953.4999999991</v>
      </c>
      <c r="N21" s="6">
        <v>0</v>
      </c>
      <c r="O21" s="2">
        <v>0</v>
      </c>
    </row>
    <row r="22" spans="1:15">
      <c r="A22" s="4" t="s">
        <v>134</v>
      </c>
      <c r="B22" s="4">
        <f t="shared" ref="B22:O22" si="9">AVERAGE(B21,B23)</f>
        <v>0</v>
      </c>
      <c r="C22" s="4">
        <f t="shared" si="9"/>
        <v>0</v>
      </c>
      <c r="D22" s="4">
        <f t="shared" si="9"/>
        <v>10876393.15</v>
      </c>
      <c r="E22" s="4">
        <f t="shared" si="9"/>
        <v>72754.5</v>
      </c>
      <c r="F22" s="4">
        <f t="shared" si="9"/>
        <v>0</v>
      </c>
      <c r="G22" s="4">
        <f t="shared" si="9"/>
        <v>2930642.1</v>
      </c>
      <c r="H22" s="4">
        <f t="shared" si="9"/>
        <v>1220781</v>
      </c>
      <c r="I22" s="4">
        <f t="shared" si="9"/>
        <v>1308190.2</v>
      </c>
      <c r="J22" s="4">
        <f t="shared" si="9"/>
        <v>0</v>
      </c>
      <c r="K22" s="4">
        <f t="shared" si="9"/>
        <v>0</v>
      </c>
      <c r="L22" s="4">
        <f t="shared" si="9"/>
        <v>22129.424999999999</v>
      </c>
      <c r="M22" s="4">
        <f t="shared" si="9"/>
        <v>5276215.125</v>
      </c>
      <c r="N22" s="4">
        <f t="shared" si="9"/>
        <v>0</v>
      </c>
      <c r="O22" s="4">
        <f t="shared" si="9"/>
        <v>0</v>
      </c>
    </row>
    <row r="23" spans="1:15">
      <c r="A23" s="2" t="s">
        <v>135</v>
      </c>
      <c r="B23" s="2">
        <v>0</v>
      </c>
      <c r="C23" s="2">
        <v>0</v>
      </c>
      <c r="D23" s="2">
        <v>8314716.2000000002</v>
      </c>
      <c r="E23" s="2">
        <v>62991.6</v>
      </c>
      <c r="F23" s="2">
        <v>0</v>
      </c>
      <c r="G23" s="2">
        <v>976880.7</v>
      </c>
      <c r="H23" s="2">
        <v>938035.5</v>
      </c>
      <c r="I23" s="2">
        <v>2173314</v>
      </c>
      <c r="J23" s="2">
        <v>0</v>
      </c>
      <c r="K23" s="2">
        <v>0</v>
      </c>
      <c r="L23" s="2">
        <v>44258.85</v>
      </c>
      <c r="M23" s="2">
        <v>3517476.75</v>
      </c>
      <c r="N23" s="6">
        <v>0</v>
      </c>
      <c r="O23" s="2">
        <v>0</v>
      </c>
    </row>
    <row r="24" spans="1:15">
      <c r="A24" s="4" t="s">
        <v>136</v>
      </c>
      <c r="B24" s="4">
        <f t="shared" ref="B24:O24" si="10">AVERAGE(B23,B25)</f>
        <v>0</v>
      </c>
      <c r="C24" s="4">
        <f t="shared" si="10"/>
        <v>0</v>
      </c>
      <c r="D24" s="4">
        <f t="shared" si="10"/>
        <v>4406211.25</v>
      </c>
      <c r="E24" s="4">
        <f t="shared" si="10"/>
        <v>31495.8</v>
      </c>
      <c r="F24" s="4">
        <f t="shared" si="10"/>
        <v>0</v>
      </c>
      <c r="G24" s="4">
        <f t="shared" si="10"/>
        <v>488440.35</v>
      </c>
      <c r="H24" s="4">
        <f t="shared" si="10"/>
        <v>469017.75</v>
      </c>
      <c r="I24" s="4">
        <f t="shared" si="10"/>
        <v>1846199.4</v>
      </c>
      <c r="J24" s="4">
        <f t="shared" si="10"/>
        <v>126497.47500000001</v>
      </c>
      <c r="K24" s="4">
        <f t="shared" si="10"/>
        <v>0</v>
      </c>
      <c r="L24" s="4">
        <f t="shared" si="10"/>
        <v>22129.424999999999</v>
      </c>
      <c r="M24" s="4">
        <f t="shared" si="10"/>
        <v>1758738.375</v>
      </c>
      <c r="N24" s="4">
        <f t="shared" si="10"/>
        <v>0</v>
      </c>
      <c r="O24" s="4">
        <f t="shared" si="10"/>
        <v>0</v>
      </c>
    </row>
    <row r="25" spans="1:15">
      <c r="A25" s="2" t="s">
        <v>137</v>
      </c>
      <c r="B25" s="2">
        <v>0</v>
      </c>
      <c r="C25" s="2">
        <v>0</v>
      </c>
      <c r="D25" s="2">
        <v>497706.3</v>
      </c>
      <c r="E25" s="2">
        <v>0</v>
      </c>
      <c r="F25" s="2">
        <v>0</v>
      </c>
      <c r="G25" s="2">
        <v>0</v>
      </c>
      <c r="H25" s="2">
        <v>0</v>
      </c>
      <c r="I25" s="2">
        <v>1519084.8</v>
      </c>
      <c r="J25" s="2">
        <v>252994.95</v>
      </c>
      <c r="K25" s="2">
        <v>0</v>
      </c>
      <c r="L25" s="2">
        <v>0</v>
      </c>
      <c r="M25" s="2">
        <v>0</v>
      </c>
      <c r="N25" s="6">
        <v>0</v>
      </c>
      <c r="O25" s="2">
        <v>0</v>
      </c>
    </row>
    <row r="26" spans="1:15">
      <c r="A26" s="4" t="s">
        <v>138</v>
      </c>
      <c r="B26" s="4">
        <f t="shared" ref="B26:O26" si="11">B25</f>
        <v>0</v>
      </c>
      <c r="C26" s="4">
        <f t="shared" si="11"/>
        <v>0</v>
      </c>
      <c r="D26" s="4">
        <f t="shared" si="11"/>
        <v>497706.3</v>
      </c>
      <c r="E26" s="4">
        <f t="shared" si="11"/>
        <v>0</v>
      </c>
      <c r="F26" s="4">
        <f t="shared" si="11"/>
        <v>0</v>
      </c>
      <c r="G26" s="4">
        <f t="shared" si="11"/>
        <v>0</v>
      </c>
      <c r="H26" s="4">
        <f t="shared" si="11"/>
        <v>0</v>
      </c>
      <c r="I26" s="4">
        <f t="shared" si="11"/>
        <v>1519084.8</v>
      </c>
      <c r="J26" s="4">
        <f t="shared" si="11"/>
        <v>252994.95</v>
      </c>
      <c r="K26" s="4">
        <f t="shared" si="11"/>
        <v>0</v>
      </c>
      <c r="L26" s="4">
        <f t="shared" si="11"/>
        <v>0</v>
      </c>
      <c r="M26" s="4">
        <f t="shared" si="11"/>
        <v>0</v>
      </c>
      <c r="N26" s="4">
        <f t="shared" si="11"/>
        <v>0</v>
      </c>
      <c r="O26" s="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CB-</vt:lpstr>
      <vt:lpstr>CB interpolated</vt:lpstr>
      <vt:lpstr>NSB</vt:lpstr>
      <vt:lpstr>SSB</vt:lpstr>
      <vt:lpstr>TB</vt:lpstr>
      <vt:lpstr>WB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2009-08-06T05:01:24Z</dcterms:created>
  <dcterms:modified xsi:type="dcterms:W3CDTF">2009-08-06T05:12:41Z</dcterms:modified>
</cp:coreProperties>
</file>