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700" windowHeight="3510" activeTab="2"/>
  </bookViews>
  <sheets>
    <sheet name="Phytoplankton counts per ml" sheetId="1" r:id="rId1"/>
    <sheet name="Biovolume per ml" sheetId="2" r:id="rId2"/>
    <sheet name="Biovolume estimates" sheetId="3" r:id="rId3"/>
  </sheets>
  <calcPr calcId="124519"/>
</workbook>
</file>

<file path=xl/calcChain.xml><?xml version="1.0" encoding="utf-8"?>
<calcChain xmlns="http://schemas.openxmlformats.org/spreadsheetml/2006/main">
  <c r="B6" i="3"/>
  <c r="B2"/>
  <c r="C5" i="2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C4"/>
  <c r="G2"/>
  <c r="C2"/>
</calcChain>
</file>

<file path=xl/sharedStrings.xml><?xml version="1.0" encoding="utf-8"?>
<sst xmlns="http://schemas.openxmlformats.org/spreadsheetml/2006/main" count="234" uniqueCount="31">
  <si>
    <t>Asterionella</t>
  </si>
  <si>
    <t xml:space="preserve">Crusigean </t>
  </si>
  <si>
    <t>Cryptomonas</t>
  </si>
  <si>
    <t>Dinobryon</t>
  </si>
  <si>
    <t>Euglena</t>
  </si>
  <si>
    <t>G.Fuscum</t>
  </si>
  <si>
    <t>Gloecystis</t>
  </si>
  <si>
    <t>Mallomonas</t>
  </si>
  <si>
    <t>Merismopedia</t>
  </si>
  <si>
    <t>Oocystis</t>
  </si>
  <si>
    <t>Peridinium cinctum</t>
  </si>
  <si>
    <t>Peridinium limbatum</t>
  </si>
  <si>
    <t>Peridinium umbonatum</t>
  </si>
  <si>
    <t>Scenedesmus</t>
  </si>
  <si>
    <t>Staurastrum</t>
  </si>
  <si>
    <t>Synura</t>
  </si>
  <si>
    <t>Trachelomonas</t>
  </si>
  <si>
    <t>CB</t>
  </si>
  <si>
    <t>SSB</t>
  </si>
  <si>
    <t>Synedra</t>
  </si>
  <si>
    <t>MA</t>
  </si>
  <si>
    <t>Ceratium</t>
  </si>
  <si>
    <t>Pinnularia</t>
  </si>
  <si>
    <t>NSB</t>
  </si>
  <si>
    <t>Tabullaria</t>
  </si>
  <si>
    <t>TB</t>
  </si>
  <si>
    <t>Fragilleria</t>
  </si>
  <si>
    <t>2008 Cell Counts per ml</t>
  </si>
  <si>
    <t>Biovolume</t>
  </si>
  <si>
    <t>2008 Biovolume per ml</t>
  </si>
  <si>
    <t>Freshwater microbiology text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</si>
</sst>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m/dd/yy"/>
  </numFmts>
  <fonts count="5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4" fillId="0" borderId="0" xfId="0" applyFont="1" applyFill="1" applyBorder="1"/>
    <xf numFmtId="0" fontId="3" fillId="0" borderId="0" xfId="0" applyFont="1" applyFill="1"/>
    <xf numFmtId="0" fontId="0" fillId="0" borderId="0" xfId="0" applyFill="1"/>
    <xf numFmtId="3" fontId="0" fillId="0" borderId="0" xfId="0" applyNumberFormat="1" applyFill="1"/>
    <xf numFmtId="0" fontId="1" fillId="0" borderId="0" xfId="1" applyFill="1"/>
    <xf numFmtId="0" fontId="2" fillId="0" borderId="0" xfId="4" applyFont="1" applyFill="1"/>
    <xf numFmtId="0" fontId="1" fillId="0" borderId="0" xfId="4" applyFill="1"/>
    <xf numFmtId="0" fontId="1" fillId="0" borderId="0" xfId="5" applyFill="1"/>
    <xf numFmtId="14" fontId="1" fillId="0" borderId="0" xfId="1" applyNumberFormat="1" applyFill="1"/>
    <xf numFmtId="14" fontId="2" fillId="0" borderId="0" xfId="2" applyNumberFormat="1" applyFill="1"/>
    <xf numFmtId="0" fontId="2" fillId="0" borderId="0" xfId="2" applyFill="1"/>
    <xf numFmtId="165" fontId="2" fillId="0" borderId="0" xfId="2" applyNumberFormat="1" applyFill="1"/>
    <xf numFmtId="165" fontId="2" fillId="0" borderId="0" xfId="3" applyNumberFormat="1" applyFill="1"/>
    <xf numFmtId="14" fontId="2" fillId="0" borderId="0" xfId="3" applyNumberFormat="1" applyFill="1"/>
    <xf numFmtId="14" fontId="1" fillId="0" borderId="0" xfId="4" applyNumberFormat="1" applyFill="1"/>
    <xf numFmtId="14" fontId="1" fillId="0" borderId="0" xfId="5" applyNumberFormat="1" applyFill="1"/>
    <xf numFmtId="164" fontId="2" fillId="0" borderId="0" xfId="3" applyNumberFormat="1" applyFill="1"/>
    <xf numFmtId="0" fontId="2" fillId="0" borderId="0" xfId="3" applyFill="1"/>
  </cellXfs>
  <cellStyles count="57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40" xfId="39"/>
    <cellStyle name="Normal 41" xfId="40"/>
    <cellStyle name="Normal 42" xfId="41"/>
    <cellStyle name="Normal 43" xfId="42"/>
    <cellStyle name="Normal 44" xfId="43"/>
    <cellStyle name="Normal 45" xfId="44"/>
    <cellStyle name="Normal 46" xfId="45"/>
    <cellStyle name="Normal 47" xfId="46"/>
    <cellStyle name="Normal 48" xfId="47"/>
    <cellStyle name="Normal 49" xfId="48"/>
    <cellStyle name="Normal 5" xfId="4"/>
    <cellStyle name="Normal 50" xfId="49"/>
    <cellStyle name="Normal 51" xfId="50"/>
    <cellStyle name="Normal 52" xfId="51"/>
    <cellStyle name="Normal 53" xfId="52"/>
    <cellStyle name="Normal 54" xfId="53"/>
    <cellStyle name="Normal 55" xfId="54"/>
    <cellStyle name="Normal 56" xfId="55"/>
    <cellStyle name="Normal 57" xfId="56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4"/>
  <sheetViews>
    <sheetView zoomScale="80" zoomScaleNormal="80" workbookViewId="0">
      <pane ySplit="465" activePane="bottomLeft"/>
      <selection sqref="A1:XFD1048576"/>
      <selection pane="bottomLeft" activeCell="I27" sqref="I27"/>
    </sheetView>
  </sheetViews>
  <sheetFormatPr defaultRowHeight="15"/>
  <cols>
    <col min="1" max="1" width="9.85546875" style="3" bestFit="1" customWidth="1"/>
    <col min="2" max="2" width="5" style="3" bestFit="1" customWidth="1"/>
    <col min="3" max="16384" width="9.140625" style="3"/>
  </cols>
  <sheetData>
    <row r="1" spans="1:24">
      <c r="A1" s="3" t="s">
        <v>27</v>
      </c>
    </row>
    <row r="2" spans="1:24">
      <c r="A2" s="5"/>
      <c r="B2" s="5"/>
      <c r="C2" s="5" t="s">
        <v>0</v>
      </c>
      <c r="D2" s="6" t="s">
        <v>21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26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7" t="s">
        <v>22</v>
      </c>
      <c r="S2" s="5" t="s">
        <v>13</v>
      </c>
      <c r="T2" s="5" t="s">
        <v>14</v>
      </c>
      <c r="U2" s="5" t="s">
        <v>19</v>
      </c>
      <c r="V2" s="5" t="s">
        <v>15</v>
      </c>
      <c r="W2" s="8" t="s">
        <v>24</v>
      </c>
      <c r="X2" s="5" t="s">
        <v>16</v>
      </c>
    </row>
    <row r="3" spans="1:24">
      <c r="A3" s="9">
        <v>39590</v>
      </c>
      <c r="B3" s="5" t="s">
        <v>17</v>
      </c>
      <c r="C3" s="5">
        <v>0</v>
      </c>
      <c r="D3" s="5"/>
      <c r="E3" s="5">
        <v>0</v>
      </c>
      <c r="F3" s="5">
        <v>10.325000000000001</v>
      </c>
      <c r="G3" s="5">
        <v>450.85833333333341</v>
      </c>
      <c r="H3" s="5">
        <v>1.4750000000000001</v>
      </c>
      <c r="I3" s="5"/>
      <c r="J3" s="5">
        <v>3.9333333333333331</v>
      </c>
      <c r="K3" s="5">
        <v>28.516666666666666</v>
      </c>
      <c r="L3" s="5"/>
      <c r="M3" s="5"/>
      <c r="N3" s="5"/>
      <c r="O3" s="5"/>
      <c r="P3" s="5"/>
      <c r="Q3" s="5">
        <v>161.75833333333335</v>
      </c>
      <c r="R3" s="5"/>
      <c r="S3" s="5"/>
      <c r="T3" s="5">
        <v>0.98333333333333328</v>
      </c>
      <c r="U3" s="5"/>
      <c r="V3" s="5">
        <v>0.49166666666666664</v>
      </c>
      <c r="W3" s="5"/>
      <c r="X3" s="5">
        <v>27.041666666666668</v>
      </c>
    </row>
    <row r="4" spans="1:24">
      <c r="A4" s="9">
        <v>39597</v>
      </c>
      <c r="B4" s="5" t="s">
        <v>17</v>
      </c>
      <c r="C4" s="5">
        <v>0.49166666666666664</v>
      </c>
      <c r="D4" s="5"/>
      <c r="E4" s="5">
        <v>0</v>
      </c>
      <c r="F4" s="5">
        <v>1.4750000000000001</v>
      </c>
      <c r="G4" s="5">
        <v>65.883333333333326</v>
      </c>
      <c r="H4" s="5"/>
      <c r="I4" s="5"/>
      <c r="J4" s="5">
        <v>4.916666666666667</v>
      </c>
      <c r="K4" s="5">
        <v>2.4583333333333335</v>
      </c>
      <c r="L4" s="5"/>
      <c r="M4" s="5"/>
      <c r="N4" s="5"/>
      <c r="O4" s="5"/>
      <c r="P4" s="5"/>
      <c r="Q4" s="5">
        <v>165.20000000000002</v>
      </c>
      <c r="R4" s="5"/>
      <c r="S4" s="5">
        <v>0.49166666666666664</v>
      </c>
      <c r="T4" s="5"/>
      <c r="U4" s="5"/>
      <c r="V4" s="5"/>
      <c r="W4" s="5"/>
      <c r="X4" s="5"/>
    </row>
    <row r="5" spans="1:24">
      <c r="A5" s="9">
        <v>39602</v>
      </c>
      <c r="B5" s="5" t="s">
        <v>17</v>
      </c>
      <c r="C5" s="5">
        <v>0</v>
      </c>
      <c r="D5" s="5"/>
      <c r="E5" s="5">
        <v>0</v>
      </c>
      <c r="F5" s="5"/>
      <c r="G5" s="5">
        <v>5.4083333333333332</v>
      </c>
      <c r="H5" s="5"/>
      <c r="I5" s="5"/>
      <c r="J5" s="5">
        <v>17.7</v>
      </c>
      <c r="K5" s="5">
        <v>2.4583333333333335</v>
      </c>
      <c r="L5" s="5"/>
      <c r="M5" s="5"/>
      <c r="N5" s="5"/>
      <c r="O5" s="5"/>
      <c r="P5" s="5">
        <v>0.98333333333333328</v>
      </c>
      <c r="Q5" s="5">
        <v>332.85833333333335</v>
      </c>
      <c r="R5" s="5"/>
      <c r="S5" s="5">
        <v>0.98333333333333328</v>
      </c>
      <c r="T5" s="5"/>
      <c r="U5" s="5"/>
      <c r="V5" s="5"/>
      <c r="W5" s="5"/>
      <c r="X5" s="5">
        <v>6.8833333333333337</v>
      </c>
    </row>
    <row r="6" spans="1:24">
      <c r="A6" s="9">
        <v>39612</v>
      </c>
      <c r="B6" s="5" t="s">
        <v>17</v>
      </c>
      <c r="C6" s="5">
        <v>0</v>
      </c>
      <c r="D6" s="5"/>
      <c r="E6" s="5">
        <v>0</v>
      </c>
      <c r="F6" s="5">
        <v>8.85</v>
      </c>
      <c r="G6" s="5">
        <v>3.4416666666666669</v>
      </c>
      <c r="H6" s="5"/>
      <c r="I6" s="5"/>
      <c r="J6" s="5">
        <v>46.708333333333336</v>
      </c>
      <c r="K6" s="5">
        <v>18.19166666666667</v>
      </c>
      <c r="L6" s="5"/>
      <c r="M6" s="5"/>
      <c r="N6" s="5"/>
      <c r="O6" s="5">
        <v>0.49166666666666664</v>
      </c>
      <c r="P6" s="5">
        <v>4.4249999999999998</v>
      </c>
      <c r="Q6" s="5">
        <v>475.44166666666666</v>
      </c>
      <c r="R6" s="5"/>
      <c r="S6" s="5"/>
      <c r="T6" s="5"/>
      <c r="U6" s="5"/>
      <c r="V6" s="5"/>
      <c r="W6" s="5"/>
      <c r="X6" s="5"/>
    </row>
    <row r="7" spans="1:24">
      <c r="A7" s="9">
        <v>39623</v>
      </c>
      <c r="B7" s="5" t="s">
        <v>17</v>
      </c>
      <c r="C7" s="5">
        <v>2.4583333333333335</v>
      </c>
      <c r="D7" s="5"/>
      <c r="E7" s="5">
        <v>0</v>
      </c>
      <c r="F7" s="5">
        <v>24.583333333333336</v>
      </c>
      <c r="G7" s="5">
        <v>32.941666666666663</v>
      </c>
      <c r="H7" s="5"/>
      <c r="I7" s="5"/>
      <c r="J7" s="5">
        <v>29.991666666666667</v>
      </c>
      <c r="K7" s="5">
        <v>13.275</v>
      </c>
      <c r="L7" s="5">
        <v>0.49166666666666664</v>
      </c>
      <c r="M7" s="5">
        <v>0.49166666666666664</v>
      </c>
      <c r="N7" s="5"/>
      <c r="O7" s="5"/>
      <c r="P7" s="5"/>
      <c r="Q7" s="5">
        <v>279.26666666666671</v>
      </c>
      <c r="R7" s="5"/>
      <c r="S7" s="5">
        <v>0.98333333333333328</v>
      </c>
      <c r="T7" s="5"/>
      <c r="U7" s="5"/>
      <c r="V7" s="5"/>
      <c r="W7" s="5"/>
      <c r="X7" s="5"/>
    </row>
    <row r="8" spans="1:24">
      <c r="A8" s="9">
        <v>39637</v>
      </c>
      <c r="B8" s="5" t="s">
        <v>17</v>
      </c>
      <c r="C8" s="5">
        <v>0</v>
      </c>
      <c r="D8" s="5"/>
      <c r="E8" s="5">
        <v>0</v>
      </c>
      <c r="F8" s="5">
        <v>17.208333333333332</v>
      </c>
      <c r="G8" s="5">
        <v>76.208333333333329</v>
      </c>
      <c r="H8" s="5">
        <v>0.49166666666666664</v>
      </c>
      <c r="I8" s="5"/>
      <c r="J8" s="5">
        <v>32.941666666666663</v>
      </c>
      <c r="K8" s="5">
        <v>16.225000000000001</v>
      </c>
      <c r="L8" s="5">
        <v>2.4583333333333335</v>
      </c>
      <c r="M8" s="5"/>
      <c r="N8" s="5">
        <v>1.4750000000000001</v>
      </c>
      <c r="O8" s="5"/>
      <c r="P8" s="5"/>
      <c r="Q8" s="5">
        <v>62.44166666666667</v>
      </c>
      <c r="R8" s="5"/>
      <c r="S8" s="5">
        <v>3.4416666666666669</v>
      </c>
      <c r="T8" s="5"/>
      <c r="U8" s="5"/>
      <c r="V8" s="5"/>
      <c r="W8" s="5"/>
      <c r="X8" s="5"/>
    </row>
    <row r="9" spans="1:24">
      <c r="A9" s="9">
        <v>39644</v>
      </c>
      <c r="B9" s="5" t="s">
        <v>17</v>
      </c>
      <c r="C9" s="5">
        <v>0</v>
      </c>
      <c r="D9" s="5"/>
      <c r="E9" s="5">
        <v>0</v>
      </c>
      <c r="F9" s="5">
        <v>17.7</v>
      </c>
      <c r="G9" s="5">
        <v>68.833333333333329</v>
      </c>
      <c r="H9" s="5"/>
      <c r="I9" s="5"/>
      <c r="J9" s="5">
        <v>23.108333333333334</v>
      </c>
      <c r="K9" s="5">
        <v>58.508333333333333</v>
      </c>
      <c r="L9" s="5">
        <v>9.8333333333333339</v>
      </c>
      <c r="M9" s="5">
        <v>17.208333333333332</v>
      </c>
      <c r="N9" s="5">
        <v>8.85</v>
      </c>
      <c r="O9" s="5"/>
      <c r="P9" s="5">
        <v>0.49166666666666664</v>
      </c>
      <c r="Q9" s="5"/>
      <c r="R9" s="5"/>
      <c r="S9" s="5">
        <v>23.6</v>
      </c>
      <c r="T9" s="5"/>
      <c r="U9" s="5"/>
      <c r="V9" s="5"/>
      <c r="W9" s="5"/>
      <c r="X9" s="5"/>
    </row>
    <row r="10" spans="1:24">
      <c r="A10" s="9">
        <v>39651</v>
      </c>
      <c r="B10" s="5" t="s">
        <v>17</v>
      </c>
      <c r="C10" s="5">
        <v>0</v>
      </c>
      <c r="D10" s="5"/>
      <c r="E10" s="5">
        <v>133.73333333333335</v>
      </c>
      <c r="F10" s="5">
        <v>10.816666666666666</v>
      </c>
      <c r="G10" s="5">
        <v>63.425000000000004</v>
      </c>
      <c r="H10" s="5">
        <v>5.4083333333333332</v>
      </c>
      <c r="I10" s="5"/>
      <c r="J10" s="5">
        <v>16.225000000000001</v>
      </c>
      <c r="K10" s="5">
        <v>103.74166666666666</v>
      </c>
      <c r="L10" s="5">
        <v>15.733333333333333</v>
      </c>
      <c r="M10" s="5"/>
      <c r="N10" s="5">
        <v>15.733333333333333</v>
      </c>
      <c r="O10" s="5"/>
      <c r="P10" s="5">
        <v>1.4750000000000001</v>
      </c>
      <c r="Q10" s="5"/>
      <c r="R10" s="5"/>
      <c r="S10" s="5">
        <v>101.77500000000001</v>
      </c>
      <c r="T10" s="5"/>
      <c r="U10" s="5"/>
      <c r="V10" s="5">
        <v>0.49166666666666664</v>
      </c>
      <c r="W10" s="5"/>
      <c r="X10" s="5"/>
    </row>
    <row r="11" spans="1:24">
      <c r="A11" s="9">
        <v>39658</v>
      </c>
      <c r="B11" s="5" t="s">
        <v>17</v>
      </c>
      <c r="C11" s="5">
        <v>0</v>
      </c>
      <c r="D11" s="5"/>
      <c r="E11" s="5">
        <v>805.35</v>
      </c>
      <c r="F11" s="5">
        <v>26.058333333333337</v>
      </c>
      <c r="G11" s="5">
        <v>29.991666666666667</v>
      </c>
      <c r="H11" s="5">
        <v>3.9333333333333331</v>
      </c>
      <c r="I11" s="5"/>
      <c r="J11" s="5">
        <v>28.516666666666666</v>
      </c>
      <c r="K11" s="5">
        <v>67.358333333333334</v>
      </c>
      <c r="L11" s="5">
        <v>4.4249999999999998</v>
      </c>
      <c r="M11" s="5">
        <v>2.4583333333333335</v>
      </c>
      <c r="N11" s="5">
        <v>2.4583333333333335</v>
      </c>
      <c r="O11" s="5"/>
      <c r="P11" s="5">
        <v>1.9666666666666666</v>
      </c>
      <c r="Q11" s="5"/>
      <c r="R11" s="5"/>
      <c r="S11" s="5">
        <v>150.94166666666666</v>
      </c>
      <c r="T11" s="5"/>
      <c r="U11" s="5"/>
      <c r="V11" s="5">
        <v>4.916666666666667</v>
      </c>
      <c r="W11" s="5"/>
      <c r="X11" s="5"/>
    </row>
    <row r="12" spans="1:24">
      <c r="A12" s="9">
        <v>39665</v>
      </c>
      <c r="B12" s="5" t="s">
        <v>17</v>
      </c>
      <c r="C12" s="5">
        <v>5.4083333333333332</v>
      </c>
      <c r="D12" s="5"/>
      <c r="E12" s="5">
        <v>1277.3500000000001</v>
      </c>
      <c r="F12" s="5">
        <v>24.583333333333336</v>
      </c>
      <c r="G12" s="5">
        <v>12.291666666666668</v>
      </c>
      <c r="H12" s="5">
        <v>3.4416666666666669</v>
      </c>
      <c r="I12" s="5"/>
      <c r="J12" s="5">
        <v>14.75</v>
      </c>
      <c r="K12" s="5">
        <v>159.79166666666666</v>
      </c>
      <c r="L12" s="5">
        <v>1.4750000000000001</v>
      </c>
      <c r="M12" s="5"/>
      <c r="N12" s="5">
        <v>0.98333333333333328</v>
      </c>
      <c r="O12" s="5"/>
      <c r="P12" s="5"/>
      <c r="Q12" s="5"/>
      <c r="R12" s="5"/>
      <c r="S12" s="5">
        <v>2.95</v>
      </c>
      <c r="T12" s="5"/>
      <c r="U12" s="5"/>
      <c r="V12" s="5">
        <v>0.49166666666666664</v>
      </c>
      <c r="W12" s="5"/>
      <c r="X12" s="5"/>
    </row>
    <row r="13" spans="1:24">
      <c r="A13" s="9">
        <v>39672</v>
      </c>
      <c r="B13" s="5" t="s">
        <v>17</v>
      </c>
      <c r="C13" s="5">
        <v>0</v>
      </c>
      <c r="D13" s="5"/>
      <c r="E13" s="5">
        <v>231.08333333333334</v>
      </c>
      <c r="F13" s="5">
        <v>9.3416666666666668</v>
      </c>
      <c r="G13" s="5">
        <v>24.583333333333336</v>
      </c>
      <c r="H13" s="5">
        <v>0.49166666666666664</v>
      </c>
      <c r="I13" s="5"/>
      <c r="J13" s="5">
        <v>4.916666666666667</v>
      </c>
      <c r="K13" s="5">
        <v>26.55</v>
      </c>
      <c r="L13" s="5"/>
      <c r="M13" s="5"/>
      <c r="N13" s="5">
        <v>1.4750000000000001</v>
      </c>
      <c r="O13" s="5"/>
      <c r="P13" s="5">
        <v>0.98333333333333328</v>
      </c>
      <c r="Q13" s="5"/>
      <c r="R13" s="5"/>
      <c r="S13" s="5">
        <v>7.375</v>
      </c>
      <c r="T13" s="5"/>
      <c r="U13" s="5"/>
      <c r="V13" s="5">
        <v>10.816666666666666</v>
      </c>
      <c r="W13" s="5"/>
      <c r="X13" s="5"/>
    </row>
    <row r="14" spans="1:24">
      <c r="A14" s="9">
        <v>39679</v>
      </c>
      <c r="B14" s="5" t="s">
        <v>17</v>
      </c>
      <c r="C14" s="5">
        <v>0</v>
      </c>
      <c r="D14" s="5"/>
      <c r="E14" s="5">
        <v>163.23333333333335</v>
      </c>
      <c r="F14" s="5">
        <v>14.258333333333333</v>
      </c>
      <c r="G14" s="5">
        <v>70.308333333333337</v>
      </c>
      <c r="H14" s="5">
        <v>0.98333333333333328</v>
      </c>
      <c r="I14" s="5"/>
      <c r="J14" s="5">
        <v>4.916666666666667</v>
      </c>
      <c r="K14" s="5">
        <v>9.8333333333333339</v>
      </c>
      <c r="L14" s="5"/>
      <c r="M14" s="5"/>
      <c r="N14" s="5">
        <v>2.95</v>
      </c>
      <c r="O14" s="5">
        <v>1.4750000000000001</v>
      </c>
      <c r="P14" s="5">
        <v>0.49166666666666664</v>
      </c>
      <c r="Q14" s="5"/>
      <c r="R14" s="5"/>
      <c r="S14" s="5">
        <v>0.49166666666666664</v>
      </c>
      <c r="T14" s="5"/>
      <c r="U14" s="5"/>
      <c r="V14" s="5">
        <v>9.8333333333333339</v>
      </c>
      <c r="W14" s="5"/>
      <c r="X14" s="5"/>
    </row>
    <row r="15" spans="1:24">
      <c r="A15" s="9">
        <v>39685</v>
      </c>
      <c r="B15" s="5" t="s">
        <v>17</v>
      </c>
      <c r="C15" s="5">
        <v>0</v>
      </c>
      <c r="D15" s="5"/>
      <c r="E15" s="5">
        <v>0</v>
      </c>
      <c r="F15" s="5">
        <v>20.158333333333335</v>
      </c>
      <c r="G15" s="5">
        <v>112.10000000000001</v>
      </c>
      <c r="H15" s="5">
        <v>3.4416666666666669</v>
      </c>
      <c r="I15" s="5"/>
      <c r="J15" s="5">
        <v>9.8333333333333339</v>
      </c>
      <c r="K15" s="5">
        <v>7.8666666666666663</v>
      </c>
      <c r="L15" s="5"/>
      <c r="M15" s="5"/>
      <c r="N15" s="5">
        <v>1.9666666666666666</v>
      </c>
      <c r="O15" s="5">
        <v>1.4750000000000001</v>
      </c>
      <c r="P15" s="5">
        <v>2.4583333333333335</v>
      </c>
      <c r="Q15" s="5"/>
      <c r="R15" s="5"/>
      <c r="S15" s="5"/>
      <c r="T15" s="5"/>
      <c r="U15" s="5"/>
      <c r="V15" s="5">
        <v>16.716666666666669</v>
      </c>
      <c r="W15" s="5"/>
      <c r="X15" s="5"/>
    </row>
    <row r="16" spans="1:24">
      <c r="A16" s="9">
        <v>39691</v>
      </c>
      <c r="B16" s="5" t="s">
        <v>17</v>
      </c>
      <c r="C16" s="5">
        <v>2.95</v>
      </c>
      <c r="D16" s="5"/>
      <c r="E16" s="5">
        <v>0</v>
      </c>
      <c r="F16" s="5">
        <v>43.75833333333334</v>
      </c>
      <c r="G16" s="5">
        <v>23.108333333333334</v>
      </c>
      <c r="H16" s="5">
        <v>3.9333333333333331</v>
      </c>
      <c r="I16" s="5"/>
      <c r="J16" s="5">
        <v>10.816666666666666</v>
      </c>
      <c r="K16" s="5">
        <v>11.8</v>
      </c>
      <c r="L16" s="5"/>
      <c r="M16" s="5"/>
      <c r="N16" s="5">
        <v>0.98333333333333328</v>
      </c>
      <c r="O16" s="5"/>
      <c r="P16" s="5">
        <v>2.4583333333333335</v>
      </c>
      <c r="Q16" s="5"/>
      <c r="R16" s="5"/>
      <c r="S16" s="5">
        <v>2.4583333333333335</v>
      </c>
      <c r="T16" s="5"/>
      <c r="U16" s="5"/>
      <c r="V16" s="5">
        <v>64.900000000000006</v>
      </c>
      <c r="W16" s="5"/>
      <c r="X16" s="5"/>
    </row>
    <row r="17" spans="1:24">
      <c r="A17" s="9">
        <v>39700</v>
      </c>
      <c r="B17" s="5" t="s">
        <v>17</v>
      </c>
      <c r="C17" s="5">
        <v>0</v>
      </c>
      <c r="D17" s="5"/>
      <c r="E17" s="5">
        <v>0</v>
      </c>
      <c r="F17" s="5">
        <v>52.116666666666674</v>
      </c>
      <c r="G17" s="5">
        <v>4.916666666666667</v>
      </c>
      <c r="H17" s="5">
        <v>3.4416666666666669</v>
      </c>
      <c r="I17" s="5"/>
      <c r="J17" s="5">
        <v>5.4083333333333332</v>
      </c>
      <c r="K17" s="5">
        <v>0.98333333333333328</v>
      </c>
      <c r="L17" s="5">
        <v>0.98333333333333328</v>
      </c>
      <c r="M17" s="5"/>
      <c r="N17" s="5"/>
      <c r="O17" s="5"/>
      <c r="P17" s="5">
        <v>0.98333333333333328</v>
      </c>
      <c r="Q17" s="5"/>
      <c r="R17" s="5"/>
      <c r="S17" s="5"/>
      <c r="T17" s="5"/>
      <c r="U17" s="5"/>
      <c r="V17" s="5">
        <v>69.325000000000003</v>
      </c>
      <c r="W17" s="5"/>
      <c r="X17" s="5"/>
    </row>
    <row r="18" spans="1:24">
      <c r="A18" s="9">
        <v>39711</v>
      </c>
      <c r="B18" s="5" t="s">
        <v>17</v>
      </c>
      <c r="C18" s="5">
        <v>0</v>
      </c>
      <c r="D18" s="5"/>
      <c r="E18" s="5">
        <v>0</v>
      </c>
      <c r="F18" s="5">
        <v>32.450000000000003</v>
      </c>
      <c r="G18" s="5">
        <v>5.4083333333333332</v>
      </c>
      <c r="H18" s="5"/>
      <c r="I18" s="5"/>
      <c r="J18" s="5">
        <v>41.300000000000004</v>
      </c>
      <c r="K18" s="5"/>
      <c r="L18" s="5"/>
      <c r="M18" s="5"/>
      <c r="N18" s="5">
        <v>0.49166666666666664</v>
      </c>
      <c r="O18" s="5"/>
      <c r="P18" s="5">
        <v>7.375</v>
      </c>
      <c r="Q18" s="5"/>
      <c r="R18" s="5"/>
      <c r="S18" s="5"/>
      <c r="T18" s="5"/>
      <c r="U18" s="5"/>
      <c r="V18" s="5">
        <v>40.808333333333337</v>
      </c>
      <c r="W18" s="5"/>
      <c r="X18" s="5"/>
    </row>
    <row r="19" spans="1:24">
      <c r="A19" s="9">
        <v>39719</v>
      </c>
      <c r="B19" s="5" t="s">
        <v>17</v>
      </c>
      <c r="C19" s="5">
        <v>0</v>
      </c>
      <c r="D19" s="5"/>
      <c r="E19" s="5">
        <v>0</v>
      </c>
      <c r="F19" s="5">
        <v>7.8666666666666663</v>
      </c>
      <c r="G19" s="5"/>
      <c r="H19" s="5">
        <v>1.4750000000000001</v>
      </c>
      <c r="I19" s="5"/>
      <c r="J19" s="5">
        <v>13.766666666666667</v>
      </c>
      <c r="K19" s="5"/>
      <c r="L19" s="5"/>
      <c r="M19" s="5"/>
      <c r="N19" s="5">
        <v>0.49166666666666664</v>
      </c>
      <c r="O19" s="5"/>
      <c r="P19" s="5"/>
      <c r="Q19" s="5"/>
      <c r="R19" s="5"/>
      <c r="S19" s="5"/>
      <c r="T19" s="5"/>
      <c r="U19" s="5"/>
      <c r="V19" s="5">
        <v>19.175000000000001</v>
      </c>
      <c r="W19" s="5"/>
      <c r="X19" s="5"/>
    </row>
    <row r="20" spans="1:24">
      <c r="A20" s="10">
        <v>39591</v>
      </c>
      <c r="B20" s="11" t="s">
        <v>18</v>
      </c>
      <c r="C20" s="11">
        <v>2.4583333333333335</v>
      </c>
      <c r="D20" s="11"/>
      <c r="E20" s="11"/>
      <c r="F20" s="11">
        <v>7.8666666666666663</v>
      </c>
      <c r="G20" s="11">
        <v>217.31666666666669</v>
      </c>
      <c r="H20" s="11">
        <v>40.808333333333337</v>
      </c>
      <c r="I20" s="11"/>
      <c r="J20" s="11">
        <v>16.225000000000001</v>
      </c>
      <c r="K20" s="11">
        <v>36.875</v>
      </c>
      <c r="L20" s="11"/>
      <c r="M20" s="11"/>
      <c r="N20" s="11"/>
      <c r="O20" s="11"/>
      <c r="P20" s="11">
        <v>0.49166666666666664</v>
      </c>
      <c r="Q20" s="11">
        <v>11.8</v>
      </c>
      <c r="R20" s="11"/>
      <c r="S20" s="11"/>
      <c r="T20" s="11"/>
      <c r="U20" s="11"/>
      <c r="V20" s="11"/>
      <c r="W20" s="11"/>
      <c r="X20" s="11"/>
    </row>
    <row r="21" spans="1:24">
      <c r="A21" s="10">
        <v>39596</v>
      </c>
      <c r="B21" s="11" t="s">
        <v>18</v>
      </c>
      <c r="C21" s="11">
        <v>0.49166666666666664</v>
      </c>
      <c r="D21" s="11"/>
      <c r="E21" s="11"/>
      <c r="F21" s="11">
        <v>9.8333333333333339</v>
      </c>
      <c r="G21" s="11">
        <v>206.00833333333333</v>
      </c>
      <c r="H21" s="11">
        <v>24.583333333333336</v>
      </c>
      <c r="I21" s="11"/>
      <c r="J21" s="11">
        <v>15.733333333333333</v>
      </c>
      <c r="K21" s="11">
        <v>59.983333333333334</v>
      </c>
      <c r="L21" s="11"/>
      <c r="M21" s="11"/>
      <c r="N21" s="11">
        <v>1.9666666666666666</v>
      </c>
      <c r="O21" s="11"/>
      <c r="P21" s="11"/>
      <c r="Q21" s="11"/>
      <c r="R21" s="11"/>
      <c r="S21" s="11"/>
      <c r="T21" s="11"/>
      <c r="U21" s="11"/>
      <c r="V21" s="11"/>
      <c r="W21" s="11"/>
      <c r="X21" s="11">
        <v>174.05</v>
      </c>
    </row>
    <row r="22" spans="1:24">
      <c r="A22" s="10">
        <v>39601</v>
      </c>
      <c r="B22" s="11" t="s">
        <v>18</v>
      </c>
      <c r="C22" s="11">
        <v>4.916666666666667</v>
      </c>
      <c r="D22" s="11"/>
      <c r="E22" s="11"/>
      <c r="F22" s="11">
        <v>5.9</v>
      </c>
      <c r="G22" s="11">
        <v>159.79166666666666</v>
      </c>
      <c r="H22" s="11">
        <v>5.4083333333333332</v>
      </c>
      <c r="I22" s="11"/>
      <c r="J22" s="11">
        <v>8.85</v>
      </c>
      <c r="K22" s="11">
        <v>35.891666666666666</v>
      </c>
      <c r="L22" s="11"/>
      <c r="M22" s="11"/>
      <c r="N22" s="11">
        <v>4.4249999999999998</v>
      </c>
      <c r="O22" s="11">
        <v>1.4750000000000001</v>
      </c>
      <c r="P22" s="11"/>
      <c r="Q22" s="11"/>
      <c r="R22" s="11"/>
      <c r="S22" s="11">
        <v>0.98333333333333328</v>
      </c>
      <c r="T22" s="11"/>
      <c r="U22" s="11"/>
      <c r="V22" s="11"/>
      <c r="W22" s="11"/>
      <c r="X22" s="11"/>
    </row>
    <row r="23" spans="1:24">
      <c r="A23" s="10">
        <v>39608</v>
      </c>
      <c r="B23" s="11" t="s">
        <v>18</v>
      </c>
      <c r="C23" s="11">
        <v>16.225000000000001</v>
      </c>
      <c r="D23" s="11"/>
      <c r="E23" s="11"/>
      <c r="F23" s="11">
        <v>19.666666666666668</v>
      </c>
      <c r="G23" s="11">
        <v>193.7166666666667</v>
      </c>
      <c r="H23" s="11">
        <v>0.98333333333333328</v>
      </c>
      <c r="I23" s="11"/>
      <c r="J23" s="11">
        <v>9.3416666666666668</v>
      </c>
      <c r="K23" s="11">
        <v>19.175000000000001</v>
      </c>
      <c r="L23" s="11">
        <v>2.95</v>
      </c>
      <c r="M23" s="11"/>
      <c r="N23" s="11">
        <v>0.49166666666666664</v>
      </c>
      <c r="O23" s="11"/>
      <c r="P23" s="11">
        <v>0.98333333333333328</v>
      </c>
      <c r="Q23" s="11"/>
      <c r="R23" s="11"/>
      <c r="S23" s="11">
        <v>0.49166666666666664</v>
      </c>
      <c r="T23" s="11"/>
      <c r="U23" s="11"/>
      <c r="V23" s="11"/>
      <c r="W23" s="11"/>
      <c r="X23" s="11">
        <v>3.4416666666666669</v>
      </c>
    </row>
    <row r="24" spans="1:24">
      <c r="A24" s="10">
        <v>39616</v>
      </c>
      <c r="B24" s="11" t="s">
        <v>18</v>
      </c>
      <c r="C24" s="11">
        <v>11.8</v>
      </c>
      <c r="D24" s="11"/>
      <c r="E24" s="11"/>
      <c r="F24" s="11">
        <v>8.3583333333333343</v>
      </c>
      <c r="G24" s="11">
        <v>116.52500000000001</v>
      </c>
      <c r="H24" s="11">
        <v>0.49166666666666664</v>
      </c>
      <c r="I24" s="11">
        <v>1.9666666666666666</v>
      </c>
      <c r="J24" s="11">
        <v>33.433333333333337</v>
      </c>
      <c r="K24" s="11">
        <v>32.941666666666663</v>
      </c>
      <c r="L24" s="11"/>
      <c r="M24" s="11"/>
      <c r="N24" s="11"/>
      <c r="O24" s="11">
        <v>0.49166666666666664</v>
      </c>
      <c r="P24" s="11">
        <v>3.4416666666666669</v>
      </c>
      <c r="Q24" s="11">
        <v>0.49166666666666664</v>
      </c>
      <c r="R24" s="11"/>
      <c r="S24" s="11"/>
      <c r="T24" s="11"/>
      <c r="U24" s="11"/>
      <c r="V24" s="11"/>
      <c r="W24" s="11"/>
      <c r="X24" s="11">
        <v>420.86666666666667</v>
      </c>
    </row>
    <row r="25" spans="1:24">
      <c r="A25" s="10">
        <v>39622</v>
      </c>
      <c r="B25" s="11" t="s">
        <v>18</v>
      </c>
      <c r="C25" s="11">
        <v>6.3916666666666666</v>
      </c>
      <c r="D25" s="11"/>
      <c r="E25" s="11"/>
      <c r="F25" s="11">
        <v>15.733333333333333</v>
      </c>
      <c r="G25" s="11">
        <v>108.16666666666667</v>
      </c>
      <c r="H25" s="11"/>
      <c r="I25" s="11"/>
      <c r="J25" s="11">
        <v>77.191666666666677</v>
      </c>
      <c r="K25" s="11">
        <v>5.4083333333333332</v>
      </c>
      <c r="L25" s="11">
        <v>1.9666666666666666</v>
      </c>
      <c r="M25" s="11"/>
      <c r="N25" s="11">
        <v>2.4583333333333335</v>
      </c>
      <c r="O25" s="11"/>
      <c r="P25" s="11">
        <v>4.916666666666667</v>
      </c>
      <c r="Q25" s="11"/>
      <c r="R25" s="11"/>
      <c r="S25" s="11"/>
      <c r="T25" s="11"/>
      <c r="U25" s="11"/>
      <c r="V25" s="11"/>
      <c r="W25" s="11"/>
      <c r="X25" s="11"/>
    </row>
    <row r="26" spans="1:24">
      <c r="A26" s="12">
        <v>39632</v>
      </c>
      <c r="B26" s="11" t="s">
        <v>18</v>
      </c>
      <c r="C26" s="11"/>
      <c r="D26" s="11"/>
      <c r="E26" s="11"/>
      <c r="F26" s="11">
        <v>26.55</v>
      </c>
      <c r="G26" s="11">
        <v>360.88333333333333</v>
      </c>
      <c r="H26" s="11"/>
      <c r="I26" s="11"/>
      <c r="J26" s="11">
        <v>71.291666666666671</v>
      </c>
      <c r="K26" s="11">
        <v>7.375</v>
      </c>
      <c r="L26" s="11"/>
      <c r="M26" s="11"/>
      <c r="N26" s="11">
        <v>1.4750000000000001</v>
      </c>
      <c r="O26" s="11">
        <v>0.49166666666666664</v>
      </c>
      <c r="P26" s="11">
        <v>9.3416666666666668</v>
      </c>
      <c r="Q26" s="11">
        <v>2.4583333333333335</v>
      </c>
      <c r="R26" s="11"/>
      <c r="S26" s="11">
        <v>0.98333333333333328</v>
      </c>
      <c r="T26" s="11"/>
      <c r="U26" s="11"/>
      <c r="V26" s="11">
        <v>1.4750000000000001</v>
      </c>
      <c r="W26" s="11"/>
      <c r="X26" s="11"/>
    </row>
    <row r="27" spans="1:24">
      <c r="A27" s="10">
        <v>39637</v>
      </c>
      <c r="B27" s="11" t="s">
        <v>18</v>
      </c>
      <c r="C27" s="11"/>
      <c r="D27" s="11"/>
      <c r="E27" s="11"/>
      <c r="F27" s="11">
        <v>7.375</v>
      </c>
      <c r="G27" s="11">
        <v>112.10000000000001</v>
      </c>
      <c r="H27" s="11"/>
      <c r="I27" s="11"/>
      <c r="J27" s="11">
        <v>54.083333333333336</v>
      </c>
      <c r="K27" s="11">
        <v>4.4249999999999998</v>
      </c>
      <c r="L27" s="11"/>
      <c r="M27" s="11">
        <v>0.49166666666666664</v>
      </c>
      <c r="N27" s="11"/>
      <c r="O27" s="11">
        <v>0.98333333333333328</v>
      </c>
      <c r="P27" s="11">
        <v>9.3416666666666668</v>
      </c>
      <c r="Q27" s="11">
        <v>0.98333333333333328</v>
      </c>
      <c r="R27" s="11"/>
      <c r="S27" s="11"/>
      <c r="T27" s="11"/>
      <c r="U27" s="11"/>
      <c r="V27" s="11"/>
      <c r="W27" s="11"/>
      <c r="X27" s="11"/>
    </row>
    <row r="28" spans="1:24">
      <c r="A28" s="10">
        <v>39647</v>
      </c>
      <c r="B28" s="11" t="s">
        <v>18</v>
      </c>
      <c r="C28" s="11">
        <v>1.4750000000000001</v>
      </c>
      <c r="D28" s="11"/>
      <c r="E28" s="11"/>
      <c r="F28" s="11">
        <v>10.816666666666666</v>
      </c>
      <c r="G28" s="11">
        <v>9.8333333333333339</v>
      </c>
      <c r="H28" s="11">
        <v>0.98333333333333328</v>
      </c>
      <c r="I28" s="11"/>
      <c r="J28" s="11">
        <v>71.291666666666671</v>
      </c>
      <c r="K28" s="11">
        <v>0.98333333333333328</v>
      </c>
      <c r="L28" s="11"/>
      <c r="M28" s="11"/>
      <c r="N28" s="11"/>
      <c r="O28" s="11"/>
      <c r="P28" s="11">
        <v>22.125</v>
      </c>
      <c r="Q28" s="11"/>
      <c r="R28" s="11"/>
      <c r="S28" s="11"/>
      <c r="T28" s="11"/>
      <c r="U28" s="11"/>
      <c r="V28" s="11"/>
      <c r="W28" s="11"/>
      <c r="X28" s="11"/>
    </row>
    <row r="29" spans="1:24">
      <c r="A29" s="12">
        <v>39650</v>
      </c>
      <c r="B29" s="11" t="s">
        <v>18</v>
      </c>
      <c r="C29" s="11"/>
      <c r="D29" s="11"/>
      <c r="E29" s="11"/>
      <c r="F29" s="11">
        <v>21.141666666666669</v>
      </c>
      <c r="G29" s="11">
        <v>25.566666666666666</v>
      </c>
      <c r="H29" s="11"/>
      <c r="I29" s="11"/>
      <c r="J29" s="11">
        <v>328.43333333333334</v>
      </c>
      <c r="K29" s="11">
        <v>1.9666666666666666</v>
      </c>
      <c r="L29" s="11"/>
      <c r="M29" s="11"/>
      <c r="N29" s="11"/>
      <c r="O29" s="11">
        <v>0.98333333333333328</v>
      </c>
      <c r="P29" s="11">
        <v>104.23333333333335</v>
      </c>
      <c r="Q29" s="11"/>
      <c r="R29" s="11"/>
      <c r="S29" s="11">
        <v>0.49166666666666664</v>
      </c>
      <c r="T29" s="11"/>
      <c r="U29" s="11"/>
      <c r="V29" s="11">
        <v>3.4416666666666669</v>
      </c>
      <c r="W29" s="11"/>
      <c r="X29" s="11"/>
    </row>
    <row r="30" spans="1:24">
      <c r="A30" s="12">
        <v>39657</v>
      </c>
      <c r="B30" s="11" t="s">
        <v>18</v>
      </c>
      <c r="C30" s="11"/>
      <c r="D30" s="11"/>
      <c r="E30" s="11"/>
      <c r="F30" s="11">
        <v>30.483333333333338</v>
      </c>
      <c r="G30" s="11">
        <v>111.11666666666666</v>
      </c>
      <c r="H30" s="11"/>
      <c r="I30" s="11"/>
      <c r="J30" s="11">
        <v>47.2</v>
      </c>
      <c r="K30" s="11">
        <v>1.4750000000000001</v>
      </c>
      <c r="L30" s="11"/>
      <c r="M30" s="11"/>
      <c r="N30" s="11">
        <v>2.4583333333333335</v>
      </c>
      <c r="O30" s="11">
        <v>0.98333333333333328</v>
      </c>
      <c r="P30" s="11">
        <v>6.8833333333333337</v>
      </c>
      <c r="Q30" s="11"/>
      <c r="R30" s="11"/>
      <c r="S30" s="11"/>
      <c r="T30" s="11"/>
      <c r="U30" s="11"/>
      <c r="V30" s="11">
        <v>3.4416666666666669</v>
      </c>
      <c r="W30" s="11"/>
      <c r="X30" s="11"/>
    </row>
    <row r="31" spans="1:24">
      <c r="A31" s="10">
        <v>39664</v>
      </c>
      <c r="B31" s="11" t="s">
        <v>18</v>
      </c>
      <c r="C31" s="11">
        <v>0.49166666666666664</v>
      </c>
      <c r="D31" s="11"/>
      <c r="E31" s="11"/>
      <c r="F31" s="11">
        <v>16.225000000000001</v>
      </c>
      <c r="G31" s="11">
        <v>71.291666666666671</v>
      </c>
      <c r="H31" s="11">
        <v>0.49166666666666664</v>
      </c>
      <c r="I31" s="11"/>
      <c r="J31" s="11">
        <v>159.30000000000001</v>
      </c>
      <c r="K31" s="11"/>
      <c r="L31" s="11"/>
      <c r="M31" s="11"/>
      <c r="N31" s="11"/>
      <c r="O31" s="11">
        <v>5.9</v>
      </c>
      <c r="P31" s="11">
        <v>24.091666666666665</v>
      </c>
      <c r="Q31" s="11"/>
      <c r="R31" s="11"/>
      <c r="S31" s="11">
        <v>0.49166666666666664</v>
      </c>
      <c r="T31" s="11"/>
      <c r="U31" s="11"/>
      <c r="V31" s="11">
        <v>6.3916666666666666</v>
      </c>
      <c r="W31" s="11"/>
      <c r="X31" s="11"/>
    </row>
    <row r="32" spans="1:24">
      <c r="A32" s="12">
        <v>39674</v>
      </c>
      <c r="B32" s="11" t="s">
        <v>18</v>
      </c>
      <c r="C32" s="11"/>
      <c r="D32" s="11"/>
      <c r="E32" s="11"/>
      <c r="F32" s="11">
        <v>44.25</v>
      </c>
      <c r="G32" s="11">
        <v>18.19166666666667</v>
      </c>
      <c r="H32" s="11"/>
      <c r="I32" s="11"/>
      <c r="J32" s="11">
        <v>84.566666666666677</v>
      </c>
      <c r="K32" s="11">
        <v>3.9333333333333331</v>
      </c>
      <c r="L32" s="11"/>
      <c r="M32" s="11"/>
      <c r="N32" s="11"/>
      <c r="O32" s="11">
        <v>1.4750000000000001</v>
      </c>
      <c r="P32" s="11">
        <v>7.375</v>
      </c>
      <c r="Q32" s="11"/>
      <c r="R32" s="11"/>
      <c r="S32" s="11"/>
      <c r="T32" s="11"/>
      <c r="U32" s="11"/>
      <c r="V32" s="11">
        <v>1.9666666666666666</v>
      </c>
      <c r="W32" s="11"/>
      <c r="X32" s="11"/>
    </row>
    <row r="33" spans="1:24">
      <c r="A33" s="12">
        <v>39678</v>
      </c>
      <c r="B33" s="11" t="s">
        <v>18</v>
      </c>
      <c r="C33" s="11"/>
      <c r="D33" s="11"/>
      <c r="E33" s="11"/>
      <c r="F33" s="11">
        <v>75.716666666666669</v>
      </c>
      <c r="G33" s="11">
        <v>18.19166666666667</v>
      </c>
      <c r="H33" s="11"/>
      <c r="I33" s="11"/>
      <c r="J33" s="11">
        <v>69.816666666666677</v>
      </c>
      <c r="K33" s="11">
        <v>5.9</v>
      </c>
      <c r="L33" s="11"/>
      <c r="M33" s="11"/>
      <c r="N33" s="11"/>
      <c r="O33" s="11"/>
      <c r="P33" s="11">
        <v>2.4583333333333335</v>
      </c>
      <c r="Q33" s="11"/>
      <c r="R33" s="11"/>
      <c r="S33" s="11"/>
      <c r="T33" s="11"/>
      <c r="U33" s="11"/>
      <c r="V33" s="11">
        <v>2.4583333333333335</v>
      </c>
      <c r="W33" s="11"/>
      <c r="X33" s="11"/>
    </row>
    <row r="34" spans="1:24">
      <c r="A34" s="13">
        <v>39590</v>
      </c>
      <c r="B34" s="13" t="s">
        <v>20</v>
      </c>
      <c r="C34" s="17">
        <v>0</v>
      </c>
      <c r="D34" s="17"/>
      <c r="E34" s="17"/>
      <c r="F34" s="17">
        <v>48.675000000000004</v>
      </c>
      <c r="G34" s="17">
        <v>243.8666666666667</v>
      </c>
      <c r="H34" s="17">
        <v>6.3916666666666666</v>
      </c>
      <c r="I34" s="17">
        <v>6.3916666666666666</v>
      </c>
      <c r="J34" s="18"/>
      <c r="K34" s="17">
        <v>20.650000000000002</v>
      </c>
      <c r="L34" s="17"/>
      <c r="M34" s="17"/>
      <c r="N34" s="17">
        <v>0.49166666666666664</v>
      </c>
      <c r="O34" s="18"/>
      <c r="P34" s="18"/>
      <c r="Q34" s="17">
        <v>2.95</v>
      </c>
      <c r="R34" s="17"/>
      <c r="S34" s="17">
        <v>6.8833333333333337</v>
      </c>
      <c r="T34" s="17"/>
      <c r="U34" s="17">
        <v>118.49166666666666</v>
      </c>
      <c r="V34" s="18"/>
      <c r="W34" s="18"/>
    </row>
    <row r="35" spans="1:24">
      <c r="A35" s="13">
        <v>39597</v>
      </c>
      <c r="B35" s="13" t="s">
        <v>20</v>
      </c>
      <c r="C35" s="17">
        <v>0</v>
      </c>
      <c r="D35" s="17"/>
      <c r="E35" s="17"/>
      <c r="F35" s="17">
        <v>40.808333333333337</v>
      </c>
      <c r="G35" s="17">
        <v>253.20833333333334</v>
      </c>
      <c r="H35" s="18"/>
      <c r="I35" s="17">
        <v>9.8333333333333339</v>
      </c>
      <c r="J35" s="17">
        <v>0.49166666666666664</v>
      </c>
      <c r="K35" s="17">
        <v>5.9</v>
      </c>
      <c r="L35" s="17"/>
      <c r="M35" s="17"/>
      <c r="N35" s="18"/>
      <c r="O35" s="18"/>
      <c r="P35" s="18"/>
      <c r="Q35" s="18"/>
      <c r="R35" s="18"/>
      <c r="S35" s="17">
        <v>1.4750000000000001</v>
      </c>
      <c r="T35" s="17"/>
      <c r="U35" s="17">
        <v>104.72500000000001</v>
      </c>
      <c r="V35" s="17">
        <v>0.98333333333333328</v>
      </c>
      <c r="W35" s="17"/>
    </row>
    <row r="36" spans="1:24">
      <c r="A36" s="13">
        <v>39605</v>
      </c>
      <c r="B36" s="13" t="s">
        <v>20</v>
      </c>
      <c r="C36" s="17">
        <v>0</v>
      </c>
      <c r="D36" s="17"/>
      <c r="E36" s="17"/>
      <c r="F36" s="17">
        <v>41.791666666666664</v>
      </c>
      <c r="G36" s="17">
        <v>621.4666666666667</v>
      </c>
      <c r="H36" s="17">
        <v>0.98333333333333328</v>
      </c>
      <c r="I36" s="17">
        <v>7.8666666666666663</v>
      </c>
      <c r="J36" s="17">
        <v>2.95</v>
      </c>
      <c r="K36" s="17">
        <v>7.8666666666666663</v>
      </c>
      <c r="L36" s="17"/>
      <c r="M36" s="17"/>
      <c r="N36" s="18"/>
      <c r="O36" s="18"/>
      <c r="P36" s="17">
        <v>1.4750000000000001</v>
      </c>
      <c r="Q36" s="18"/>
      <c r="R36" s="18"/>
      <c r="S36" s="18"/>
      <c r="T36" s="18"/>
      <c r="U36" s="17">
        <v>17.208333333333332</v>
      </c>
      <c r="V36" s="18"/>
      <c r="W36" s="18"/>
    </row>
    <row r="37" spans="1:24">
      <c r="A37" s="13">
        <v>39612</v>
      </c>
      <c r="B37" s="13" t="s">
        <v>20</v>
      </c>
      <c r="C37" s="17">
        <v>0</v>
      </c>
      <c r="D37" s="17"/>
      <c r="E37" s="17"/>
      <c r="F37" s="17">
        <v>42.283333333333339</v>
      </c>
      <c r="G37" s="17">
        <v>647.03333333333342</v>
      </c>
      <c r="H37" s="17">
        <v>0.98333333333333328</v>
      </c>
      <c r="I37" s="17">
        <v>3.9333333333333331</v>
      </c>
      <c r="J37" s="17">
        <v>0.49166666666666664</v>
      </c>
      <c r="K37" s="17">
        <v>2.4583333333333335</v>
      </c>
      <c r="L37" s="17"/>
      <c r="M37" s="17"/>
      <c r="N37" s="18"/>
      <c r="O37" s="18"/>
      <c r="P37" s="17">
        <v>0.49166666666666664</v>
      </c>
      <c r="Q37" s="18"/>
      <c r="R37" s="18"/>
      <c r="S37" s="17">
        <v>1.9666666666666666</v>
      </c>
      <c r="T37" s="17"/>
      <c r="U37" s="17">
        <v>55.06666666666667</v>
      </c>
      <c r="V37" s="18"/>
      <c r="W37" s="18"/>
    </row>
    <row r="38" spans="1:24">
      <c r="A38" s="13">
        <v>39623</v>
      </c>
      <c r="B38" s="13" t="s">
        <v>20</v>
      </c>
      <c r="C38" s="17">
        <v>0</v>
      </c>
      <c r="D38" s="17"/>
      <c r="E38" s="17"/>
      <c r="F38" s="17">
        <v>13.766666666666667</v>
      </c>
      <c r="G38" s="17">
        <v>558.04166666666663</v>
      </c>
      <c r="H38" s="17">
        <v>0.98333333333333328</v>
      </c>
      <c r="I38" s="17">
        <v>1.4750000000000001</v>
      </c>
      <c r="J38" s="17">
        <v>0.98333333333333328</v>
      </c>
      <c r="K38" s="17">
        <v>4.916666666666667</v>
      </c>
      <c r="L38" s="17"/>
      <c r="M38" s="17"/>
      <c r="N38" s="18"/>
      <c r="O38" s="18"/>
      <c r="P38" s="18"/>
      <c r="Q38" s="18"/>
      <c r="R38" s="18"/>
      <c r="S38" s="17">
        <v>3.4416666666666669</v>
      </c>
      <c r="T38" s="17"/>
      <c r="U38" s="17">
        <v>185.35833333333335</v>
      </c>
      <c r="V38" s="18"/>
      <c r="W38" s="18"/>
    </row>
    <row r="39" spans="1:24">
      <c r="A39" s="13">
        <v>39633</v>
      </c>
      <c r="B39" s="13" t="s">
        <v>20</v>
      </c>
      <c r="C39" s="17">
        <v>0</v>
      </c>
      <c r="D39" s="17"/>
      <c r="E39" s="17"/>
      <c r="F39" s="17">
        <v>9.3416666666666668</v>
      </c>
      <c r="G39" s="17">
        <v>93.908333333333331</v>
      </c>
      <c r="H39" s="17">
        <v>1.4750000000000001</v>
      </c>
      <c r="I39" s="18"/>
      <c r="J39" s="17">
        <v>3.4416666666666669</v>
      </c>
      <c r="K39" s="17">
        <v>1.4750000000000001</v>
      </c>
      <c r="L39" s="17">
        <v>6.3916666666666666</v>
      </c>
      <c r="M39" s="17"/>
      <c r="N39" s="18"/>
      <c r="O39" s="17">
        <v>0.49166666666666664</v>
      </c>
      <c r="P39" s="17"/>
      <c r="Q39" s="18"/>
      <c r="R39" s="18"/>
      <c r="S39" s="17">
        <v>3.9333333333333331</v>
      </c>
      <c r="T39" s="17"/>
      <c r="U39" s="17">
        <v>87.025000000000006</v>
      </c>
      <c r="V39" s="18"/>
      <c r="W39" s="18"/>
    </row>
    <row r="40" spans="1:24">
      <c r="A40" s="13">
        <v>39637</v>
      </c>
      <c r="B40" s="13" t="s">
        <v>20</v>
      </c>
      <c r="C40" s="17">
        <v>0</v>
      </c>
      <c r="D40" s="17"/>
      <c r="E40" s="17"/>
      <c r="F40" s="17">
        <v>12.291666666666668</v>
      </c>
      <c r="G40" s="17">
        <v>121.44166666666666</v>
      </c>
      <c r="H40" s="18"/>
      <c r="I40" s="18"/>
      <c r="J40" s="17">
        <v>4.4249999999999998</v>
      </c>
      <c r="K40" s="17">
        <v>2.95</v>
      </c>
      <c r="L40" s="17">
        <v>275.82499999999999</v>
      </c>
      <c r="M40" s="17"/>
      <c r="N40" s="18"/>
      <c r="O40" s="17">
        <v>0.98333333333333328</v>
      </c>
      <c r="P40" s="17"/>
      <c r="Q40" s="18"/>
      <c r="R40" s="18"/>
      <c r="S40" s="18"/>
      <c r="T40" s="18"/>
      <c r="U40" s="17">
        <v>13.766666666666667</v>
      </c>
      <c r="V40" s="17">
        <v>2.95</v>
      </c>
      <c r="W40" s="17"/>
    </row>
    <row r="41" spans="1:24">
      <c r="A41" s="13">
        <v>39644</v>
      </c>
      <c r="B41" s="13" t="s">
        <v>20</v>
      </c>
      <c r="C41" s="17">
        <v>0</v>
      </c>
      <c r="D41" s="17"/>
      <c r="E41" s="17"/>
      <c r="F41" s="17">
        <v>36.875</v>
      </c>
      <c r="G41" s="17">
        <v>288.11666666666667</v>
      </c>
      <c r="H41" s="17">
        <v>1.9666666666666666</v>
      </c>
      <c r="I41" s="18"/>
      <c r="J41" s="17">
        <v>1.9666666666666666</v>
      </c>
      <c r="K41" s="17">
        <v>3.9333333333333331</v>
      </c>
      <c r="L41" s="17">
        <v>36.38333333333334</v>
      </c>
      <c r="M41" s="17"/>
      <c r="N41" s="18"/>
      <c r="O41" s="17">
        <v>1.4750000000000001</v>
      </c>
      <c r="P41" s="17"/>
      <c r="Q41" s="18"/>
      <c r="R41" s="18"/>
      <c r="S41" s="18"/>
      <c r="T41" s="18"/>
      <c r="U41" s="17">
        <v>2.4583333333333335</v>
      </c>
      <c r="V41" s="17">
        <v>3.4416666666666669</v>
      </c>
      <c r="W41" s="17"/>
    </row>
    <row r="42" spans="1:24">
      <c r="A42" s="14">
        <v>39649</v>
      </c>
      <c r="B42" s="13" t="s">
        <v>20</v>
      </c>
      <c r="C42" s="17">
        <v>0</v>
      </c>
      <c r="D42" s="17"/>
      <c r="E42" s="17"/>
      <c r="F42" s="17">
        <v>59.983333333333334</v>
      </c>
      <c r="G42" s="17">
        <v>250.25833333333333</v>
      </c>
      <c r="H42" s="17">
        <v>5.4083333333333332</v>
      </c>
      <c r="I42" s="18"/>
      <c r="J42" s="17">
        <v>5.4083333333333332</v>
      </c>
      <c r="K42" s="17">
        <v>10.325000000000001</v>
      </c>
      <c r="L42" s="17">
        <v>29.991666666666667</v>
      </c>
      <c r="M42" s="17"/>
      <c r="N42" s="18"/>
      <c r="O42" s="17">
        <v>5.9</v>
      </c>
      <c r="P42" s="17"/>
      <c r="Q42" s="18"/>
      <c r="R42" s="18"/>
      <c r="S42" s="17">
        <v>1.9666666666666666</v>
      </c>
      <c r="T42" s="17"/>
      <c r="U42" s="17">
        <v>3.9333333333333331</v>
      </c>
      <c r="V42" s="18"/>
      <c r="W42" s="18"/>
    </row>
    <row r="43" spans="1:24">
      <c r="A43" s="13">
        <v>39651</v>
      </c>
      <c r="B43" s="13" t="s">
        <v>20</v>
      </c>
      <c r="C43" s="17">
        <v>0</v>
      </c>
      <c r="D43" s="17"/>
      <c r="E43" s="17"/>
      <c r="F43" s="17">
        <v>9.3416666666666668</v>
      </c>
      <c r="G43" s="17">
        <v>167.16666666666666</v>
      </c>
      <c r="H43" s="17">
        <v>5.4083333333333332</v>
      </c>
      <c r="I43" s="18"/>
      <c r="J43" s="17">
        <v>7.8666666666666663</v>
      </c>
      <c r="K43" s="17">
        <v>7.8666666666666663</v>
      </c>
      <c r="L43" s="17">
        <v>17.208333333333332</v>
      </c>
      <c r="M43" s="17"/>
      <c r="N43" s="17">
        <v>0.98333333333333328</v>
      </c>
      <c r="O43" s="17">
        <v>1.4750000000000001</v>
      </c>
      <c r="P43" s="17"/>
      <c r="Q43" s="18"/>
      <c r="R43" s="18"/>
      <c r="S43" s="17">
        <v>5.9</v>
      </c>
      <c r="T43" s="17"/>
      <c r="U43" s="17">
        <v>68.341666666666669</v>
      </c>
      <c r="V43" s="17">
        <v>2.4583333333333335</v>
      </c>
      <c r="W43" s="17"/>
    </row>
    <row r="44" spans="1:24">
      <c r="A44" s="13">
        <v>39665</v>
      </c>
      <c r="B44" s="13" t="s">
        <v>20</v>
      </c>
      <c r="C44" s="17">
        <v>0</v>
      </c>
      <c r="D44" s="17"/>
      <c r="E44" s="17"/>
      <c r="F44" s="17">
        <v>78.666666666666671</v>
      </c>
      <c r="G44" s="17">
        <v>153.89166666666668</v>
      </c>
      <c r="H44" s="17">
        <v>0.49166666666666664</v>
      </c>
      <c r="I44" s="18"/>
      <c r="J44" s="17">
        <v>6.8833333333333337</v>
      </c>
      <c r="K44" s="17">
        <v>2.95</v>
      </c>
      <c r="L44" s="17">
        <v>169.13333333333335</v>
      </c>
      <c r="M44" s="17"/>
      <c r="N44" s="18"/>
      <c r="O44" s="17">
        <v>10.816666666666666</v>
      </c>
      <c r="P44" s="17"/>
      <c r="Q44" s="18"/>
      <c r="R44" s="18"/>
      <c r="S44" s="18"/>
      <c r="T44" s="18"/>
      <c r="U44" s="18"/>
      <c r="V44" s="18"/>
      <c r="W44" s="18"/>
    </row>
    <row r="45" spans="1:24">
      <c r="A45" s="13">
        <v>39672</v>
      </c>
      <c r="B45" s="13" t="s">
        <v>20</v>
      </c>
      <c r="C45" s="17">
        <v>0</v>
      </c>
      <c r="D45" s="17"/>
      <c r="E45" s="17"/>
      <c r="F45" s="17">
        <v>98.333333333333343</v>
      </c>
      <c r="G45" s="17">
        <v>16.225000000000001</v>
      </c>
      <c r="H45" s="17">
        <v>1.9666666666666666</v>
      </c>
      <c r="I45" s="18"/>
      <c r="J45" s="17">
        <v>3.4416666666666669</v>
      </c>
      <c r="K45" s="17">
        <v>2.4583333333333335</v>
      </c>
      <c r="L45" s="17">
        <v>105.21666666666667</v>
      </c>
      <c r="M45" s="17"/>
      <c r="N45" s="18"/>
      <c r="O45" s="17">
        <v>1.9666666666666666</v>
      </c>
      <c r="P45" s="17"/>
      <c r="Q45" s="18"/>
      <c r="R45" s="18"/>
      <c r="S45" s="18"/>
      <c r="T45" s="18"/>
      <c r="U45" s="18"/>
      <c r="V45" s="17">
        <v>0.49166666666666664</v>
      </c>
      <c r="W45" s="17"/>
    </row>
    <row r="46" spans="1:24">
      <c r="A46" s="13">
        <v>39679</v>
      </c>
      <c r="B46" s="13" t="s">
        <v>20</v>
      </c>
      <c r="C46" s="17">
        <v>0</v>
      </c>
      <c r="D46" s="17"/>
      <c r="E46" s="17"/>
      <c r="F46" s="17">
        <v>72.275000000000006</v>
      </c>
      <c r="G46" s="17">
        <v>1.4750000000000001</v>
      </c>
      <c r="H46" s="17">
        <v>13.275</v>
      </c>
      <c r="I46" s="18"/>
      <c r="J46" s="17">
        <v>3.9333333333333331</v>
      </c>
      <c r="K46" s="17">
        <v>10.325000000000001</v>
      </c>
      <c r="L46" s="17">
        <v>12.783333333333333</v>
      </c>
      <c r="M46" s="17"/>
      <c r="N46" s="18"/>
      <c r="O46" s="17">
        <v>3.9333333333333331</v>
      </c>
      <c r="P46" s="17"/>
      <c r="Q46" s="18"/>
      <c r="R46" s="18"/>
      <c r="S46" s="17">
        <v>6.3916666666666666</v>
      </c>
      <c r="T46" s="17"/>
      <c r="U46" s="18"/>
      <c r="V46" s="18"/>
      <c r="W46" s="18"/>
    </row>
    <row r="47" spans="1:24">
      <c r="A47" s="13">
        <v>39685</v>
      </c>
      <c r="B47" s="13" t="s">
        <v>20</v>
      </c>
      <c r="C47" s="17">
        <v>0</v>
      </c>
      <c r="D47" s="17"/>
      <c r="E47" s="17"/>
      <c r="F47" s="17">
        <v>47.2</v>
      </c>
      <c r="G47" s="17">
        <v>0</v>
      </c>
      <c r="H47" s="17">
        <v>7.375</v>
      </c>
      <c r="I47" s="18"/>
      <c r="J47" s="17">
        <v>1.9666666666666666</v>
      </c>
      <c r="K47" s="17">
        <v>8.85</v>
      </c>
      <c r="L47" s="17">
        <v>24.091666666666665</v>
      </c>
      <c r="M47" s="17"/>
      <c r="N47" s="18"/>
      <c r="O47" s="17">
        <v>0.49166666666666664</v>
      </c>
      <c r="P47" s="17"/>
      <c r="Q47" s="18"/>
      <c r="R47" s="18"/>
      <c r="S47" s="17">
        <v>2.95</v>
      </c>
      <c r="T47" s="17"/>
      <c r="U47" s="18"/>
      <c r="V47" s="18"/>
      <c r="W47" s="18"/>
    </row>
    <row r="48" spans="1:24">
      <c r="A48" s="14">
        <v>39699</v>
      </c>
      <c r="B48" s="13" t="s">
        <v>20</v>
      </c>
      <c r="C48" s="17">
        <v>0</v>
      </c>
      <c r="D48" s="17"/>
      <c r="E48" s="17"/>
      <c r="F48" s="17">
        <v>21.141666666666669</v>
      </c>
      <c r="G48" s="17">
        <v>1.9666666666666666</v>
      </c>
      <c r="H48" s="17">
        <v>11.308333333333334</v>
      </c>
      <c r="I48" s="18"/>
      <c r="J48" s="17">
        <v>0.98333333333333328</v>
      </c>
      <c r="K48" s="17">
        <v>6.3916666666666666</v>
      </c>
      <c r="L48" s="17">
        <v>2.4583333333333335</v>
      </c>
      <c r="M48" s="17"/>
      <c r="N48" s="18"/>
      <c r="O48" s="18"/>
      <c r="P48" s="18"/>
      <c r="Q48" s="18"/>
      <c r="R48" s="18"/>
      <c r="S48" s="17">
        <v>1.4750000000000001</v>
      </c>
      <c r="T48" s="17"/>
      <c r="U48" s="17">
        <v>2.95</v>
      </c>
      <c r="V48" s="17">
        <v>0.98333333333333328</v>
      </c>
      <c r="W48" s="17"/>
    </row>
    <row r="49" spans="1:23">
      <c r="A49" s="14">
        <v>39702</v>
      </c>
      <c r="B49" s="13" t="s">
        <v>20</v>
      </c>
      <c r="C49" s="17">
        <v>0.49166666666666664</v>
      </c>
      <c r="D49" s="17"/>
      <c r="E49" s="17"/>
      <c r="F49" s="17">
        <v>22.125</v>
      </c>
      <c r="G49" s="17">
        <v>3.9333333333333331</v>
      </c>
      <c r="H49" s="17">
        <v>5.9</v>
      </c>
      <c r="I49" s="18"/>
      <c r="J49" s="18"/>
      <c r="K49" s="17">
        <v>20.158333333333335</v>
      </c>
      <c r="L49" s="17">
        <v>10.325000000000001</v>
      </c>
      <c r="M49" s="17"/>
      <c r="N49" s="18"/>
      <c r="O49" s="17">
        <v>1.4750000000000001</v>
      </c>
      <c r="P49" s="18"/>
      <c r="Q49" s="17">
        <v>4.916666666666667</v>
      </c>
      <c r="R49" s="17"/>
      <c r="S49" s="18"/>
      <c r="T49" s="18"/>
      <c r="U49" s="18"/>
      <c r="V49" s="18"/>
      <c r="W49" s="18"/>
    </row>
    <row r="50" spans="1:23">
      <c r="A50" s="14">
        <v>39711</v>
      </c>
      <c r="B50" s="13" t="s">
        <v>20</v>
      </c>
      <c r="C50" s="17">
        <v>0</v>
      </c>
      <c r="D50" s="17"/>
      <c r="E50" s="17"/>
      <c r="F50" s="17">
        <v>12.783333333333333</v>
      </c>
      <c r="G50" s="17">
        <v>0</v>
      </c>
      <c r="H50" s="17">
        <v>6.8833333333333337</v>
      </c>
      <c r="I50" s="18"/>
      <c r="J50" s="17">
        <v>3.4416666666666669</v>
      </c>
      <c r="K50" s="17">
        <v>14.258333333333333</v>
      </c>
      <c r="L50" s="17">
        <v>2.95</v>
      </c>
      <c r="M50" s="17"/>
      <c r="N50" s="18"/>
      <c r="O50" s="18"/>
      <c r="P50" s="18"/>
      <c r="Q50" s="17">
        <v>0.49166666666666664</v>
      </c>
      <c r="R50" s="17"/>
      <c r="S50" s="17">
        <v>0.49166666666666664</v>
      </c>
      <c r="T50" s="17"/>
      <c r="U50" s="17">
        <v>0.98333333333333328</v>
      </c>
      <c r="V50" s="17">
        <v>13.766666666666667</v>
      </c>
      <c r="W50" s="17"/>
    </row>
    <row r="51" spans="1:23">
      <c r="A51" s="15">
        <v>39591</v>
      </c>
      <c r="B51" s="6" t="s">
        <v>23</v>
      </c>
      <c r="C51" s="6"/>
      <c r="D51" s="6"/>
      <c r="E51" s="6"/>
      <c r="F51" s="7"/>
      <c r="G51" s="7">
        <v>33.433333333333337</v>
      </c>
      <c r="H51" s="7">
        <v>0.49166666666666664</v>
      </c>
      <c r="I51" s="7"/>
      <c r="J51" s="7">
        <v>4.916666666666667</v>
      </c>
      <c r="K51" s="7">
        <v>0.98333333333333328</v>
      </c>
      <c r="L51" s="7">
        <v>6.3916666666666666</v>
      </c>
      <c r="M51" s="7"/>
      <c r="N51" s="7"/>
      <c r="O51" s="7"/>
      <c r="P51" s="7"/>
      <c r="Q51" s="7">
        <v>22.125</v>
      </c>
      <c r="R51" s="7"/>
      <c r="S51" s="7"/>
      <c r="T51" s="7"/>
      <c r="U51" s="7"/>
      <c r="V51" s="7"/>
      <c r="W51" s="7"/>
    </row>
    <row r="52" spans="1:23">
      <c r="A52" s="15">
        <v>39598</v>
      </c>
      <c r="B52" s="7" t="s">
        <v>23</v>
      </c>
      <c r="C52" s="7"/>
      <c r="D52" s="7"/>
      <c r="E52" s="7"/>
      <c r="F52" s="7">
        <v>57.525000000000006</v>
      </c>
      <c r="G52" s="7">
        <v>62.93333333333333</v>
      </c>
      <c r="H52" s="7">
        <v>0.49166666666666664</v>
      </c>
      <c r="I52" s="7"/>
      <c r="J52" s="7">
        <v>10.816666666666666</v>
      </c>
      <c r="K52" s="7">
        <v>7.8666666666666663</v>
      </c>
      <c r="L52" s="7">
        <v>18.683333333333334</v>
      </c>
      <c r="M52" s="7"/>
      <c r="N52" s="7"/>
      <c r="O52" s="7"/>
      <c r="P52" s="7"/>
      <c r="Q52" s="7">
        <v>0.98333333333333328</v>
      </c>
      <c r="R52" s="7"/>
      <c r="S52" s="7"/>
      <c r="T52" s="7"/>
      <c r="U52" s="7"/>
      <c r="V52" s="7"/>
      <c r="W52" s="7"/>
    </row>
    <row r="53" spans="1:23">
      <c r="A53" s="15">
        <v>39601</v>
      </c>
      <c r="B53" s="7" t="s">
        <v>23</v>
      </c>
      <c r="C53" s="7"/>
      <c r="D53" s="7"/>
      <c r="E53" s="7"/>
      <c r="F53" s="7">
        <v>53.591666666666676</v>
      </c>
      <c r="G53" s="7">
        <v>38.35</v>
      </c>
      <c r="H53" s="7"/>
      <c r="I53" s="7"/>
      <c r="J53" s="7">
        <v>3.4416666666666669</v>
      </c>
      <c r="K53" s="7">
        <v>5.4083333333333332</v>
      </c>
      <c r="L53" s="7">
        <v>5.9</v>
      </c>
      <c r="M53" s="7"/>
      <c r="N53" s="7"/>
      <c r="O53" s="7"/>
      <c r="P53" s="7"/>
      <c r="Q53" s="7">
        <v>12.783333333333333</v>
      </c>
      <c r="R53" s="7"/>
      <c r="S53" s="7"/>
      <c r="T53" s="7"/>
      <c r="U53" s="7"/>
      <c r="V53" s="7"/>
      <c r="W53" s="7"/>
    </row>
    <row r="54" spans="1:23">
      <c r="A54" s="15">
        <v>39608</v>
      </c>
      <c r="B54" s="7" t="s">
        <v>23</v>
      </c>
      <c r="C54" s="7"/>
      <c r="D54" s="7"/>
      <c r="E54" s="7"/>
      <c r="F54" s="7">
        <v>44.25</v>
      </c>
      <c r="G54" s="7">
        <v>1.9666666666666666</v>
      </c>
      <c r="H54" s="7">
        <v>1.4750000000000001</v>
      </c>
      <c r="I54" s="7"/>
      <c r="J54" s="7">
        <v>8.85</v>
      </c>
      <c r="K54" s="7">
        <v>1.4750000000000001</v>
      </c>
      <c r="L54" s="7">
        <v>2.95</v>
      </c>
      <c r="M54" s="7"/>
      <c r="N54" s="7">
        <v>0.98333333333333328</v>
      </c>
      <c r="O54" s="7"/>
      <c r="P54" s="7"/>
      <c r="Q54" s="7">
        <v>4.916666666666667</v>
      </c>
      <c r="R54" s="7"/>
      <c r="S54" s="7"/>
      <c r="T54" s="7"/>
      <c r="U54" s="7"/>
      <c r="V54" s="7">
        <v>1.4750000000000001</v>
      </c>
      <c r="W54" s="7"/>
    </row>
    <row r="55" spans="1:23">
      <c r="A55" s="15">
        <v>39616</v>
      </c>
      <c r="B55" s="7" t="s">
        <v>23</v>
      </c>
      <c r="C55" s="7"/>
      <c r="D55" s="7"/>
      <c r="E55" s="7"/>
      <c r="F55" s="7">
        <v>27.533333333333335</v>
      </c>
      <c r="G55" s="7">
        <v>1.4750000000000001</v>
      </c>
      <c r="H55" s="7"/>
      <c r="I55" s="7"/>
      <c r="J55" s="7">
        <v>6.3916666666666666</v>
      </c>
      <c r="K55" s="7">
        <v>14.258333333333333</v>
      </c>
      <c r="L55" s="7">
        <v>1.4750000000000001</v>
      </c>
      <c r="M55" s="7"/>
      <c r="N55" s="7">
        <v>10.325000000000001</v>
      </c>
      <c r="O55" s="7">
        <v>0.49166666666666664</v>
      </c>
      <c r="P55" s="7">
        <v>0.49166666666666664</v>
      </c>
      <c r="Q55" s="7">
        <v>0.98333333333333328</v>
      </c>
      <c r="R55" s="7"/>
      <c r="S55" s="7"/>
      <c r="T55" s="7">
        <v>0.49166666666666664</v>
      </c>
      <c r="U55" s="7"/>
      <c r="V55" s="7">
        <v>15.733333333333333</v>
      </c>
      <c r="W55" s="7"/>
    </row>
    <row r="56" spans="1:23">
      <c r="A56" s="15">
        <v>39622</v>
      </c>
      <c r="B56" s="7" t="s">
        <v>23</v>
      </c>
      <c r="C56" s="7"/>
      <c r="D56" s="7"/>
      <c r="E56" s="7"/>
      <c r="F56" s="7">
        <v>8.3583333333333343</v>
      </c>
      <c r="G56" s="7"/>
      <c r="H56" s="7"/>
      <c r="I56" s="7"/>
      <c r="J56" s="7">
        <v>8.3583333333333343</v>
      </c>
      <c r="K56" s="7">
        <v>76.208333333333329</v>
      </c>
      <c r="L56" s="7">
        <v>3.4416666666666669</v>
      </c>
      <c r="M56" s="7"/>
      <c r="N56" s="7">
        <v>14.258333333333333</v>
      </c>
      <c r="O56" s="7">
        <v>3.4416666666666669</v>
      </c>
      <c r="P56" s="7"/>
      <c r="Q56" s="7"/>
      <c r="R56" s="7"/>
      <c r="S56" s="7"/>
      <c r="T56" s="7"/>
      <c r="U56" s="7"/>
      <c r="V56" s="7">
        <v>19.175000000000001</v>
      </c>
      <c r="W56" s="7"/>
    </row>
    <row r="57" spans="1:23">
      <c r="A57" s="15">
        <v>39632</v>
      </c>
      <c r="B57" s="7" t="s">
        <v>23</v>
      </c>
      <c r="C57" s="7"/>
      <c r="D57" s="7"/>
      <c r="E57" s="7"/>
      <c r="F57" s="7">
        <v>28.025000000000002</v>
      </c>
      <c r="G57" s="7">
        <v>3.9333333333333331</v>
      </c>
      <c r="H57" s="7">
        <v>0.98333333333333328</v>
      </c>
      <c r="I57" s="7"/>
      <c r="J57" s="7">
        <v>3.9333333333333331</v>
      </c>
      <c r="K57" s="7">
        <v>82.600000000000009</v>
      </c>
      <c r="L57" s="7">
        <v>14.258333333333333</v>
      </c>
      <c r="M57" s="7"/>
      <c r="N57" s="7">
        <v>16.225000000000001</v>
      </c>
      <c r="O57" s="7">
        <v>3.9333333333333331</v>
      </c>
      <c r="P57" s="7"/>
      <c r="Q57" s="7"/>
      <c r="R57" s="7">
        <v>3.4416666666666669</v>
      </c>
      <c r="S57" s="7"/>
      <c r="T57" s="7"/>
      <c r="U57" s="7"/>
      <c r="V57" s="7">
        <v>1.4750000000000001</v>
      </c>
      <c r="W57" s="7"/>
    </row>
    <row r="58" spans="1:23">
      <c r="A58" s="15">
        <v>39636</v>
      </c>
      <c r="B58" s="7" t="s">
        <v>23</v>
      </c>
      <c r="C58" s="7"/>
      <c r="D58" s="7"/>
      <c r="E58" s="7"/>
      <c r="F58" s="7">
        <v>100.79166666666666</v>
      </c>
      <c r="G58" s="7">
        <v>17.7</v>
      </c>
      <c r="H58" s="7"/>
      <c r="I58" s="7"/>
      <c r="J58" s="7">
        <v>11.8</v>
      </c>
      <c r="K58" s="7">
        <v>54.575000000000003</v>
      </c>
      <c r="L58" s="7">
        <v>7.375</v>
      </c>
      <c r="M58" s="7"/>
      <c r="N58" s="7">
        <v>9.8333333333333339</v>
      </c>
      <c r="O58" s="7">
        <v>0.98333333333333328</v>
      </c>
      <c r="P58" s="7"/>
      <c r="Q58" s="7">
        <v>0.49166666666666664</v>
      </c>
      <c r="R58" s="7">
        <v>1.4750000000000001</v>
      </c>
      <c r="S58" s="7"/>
      <c r="T58" s="7"/>
      <c r="U58" s="7"/>
      <c r="V58" s="7">
        <v>1.4750000000000001</v>
      </c>
      <c r="W58" s="7"/>
    </row>
    <row r="59" spans="1:23">
      <c r="A59" s="15">
        <v>39639</v>
      </c>
      <c r="B59" s="7" t="s">
        <v>23</v>
      </c>
      <c r="C59" s="7"/>
      <c r="D59" s="7"/>
      <c r="E59" s="7"/>
      <c r="F59" s="7">
        <v>147.00833333333335</v>
      </c>
      <c r="G59" s="7">
        <v>27.533333333333335</v>
      </c>
      <c r="H59" s="7"/>
      <c r="I59" s="7"/>
      <c r="J59" s="7">
        <v>9.8333333333333339</v>
      </c>
      <c r="K59" s="7">
        <v>15.241666666666669</v>
      </c>
      <c r="L59" s="7">
        <v>32.941666666666663</v>
      </c>
      <c r="M59" s="7"/>
      <c r="N59" s="7">
        <v>7.375</v>
      </c>
      <c r="O59" s="7"/>
      <c r="P59" s="7">
        <v>1.9666666666666666</v>
      </c>
      <c r="Q59" s="7"/>
      <c r="R59" s="7">
        <v>1.9666666666666666</v>
      </c>
      <c r="S59" s="7"/>
      <c r="T59" s="7"/>
      <c r="U59" s="7"/>
      <c r="V59" s="7"/>
      <c r="W59" s="7"/>
    </row>
    <row r="60" spans="1:23">
      <c r="A60" s="15">
        <v>39647</v>
      </c>
      <c r="B60" s="7" t="s">
        <v>23</v>
      </c>
      <c r="C60" s="7"/>
      <c r="D60" s="7"/>
      <c r="E60" s="7"/>
      <c r="F60" s="7">
        <v>31.466666666666665</v>
      </c>
      <c r="G60" s="7">
        <v>79.650000000000006</v>
      </c>
      <c r="H60" s="7"/>
      <c r="I60" s="7"/>
      <c r="J60" s="7">
        <v>42.774999999999999</v>
      </c>
      <c r="K60" s="7">
        <v>78.174999999999997</v>
      </c>
      <c r="L60" s="7">
        <v>9.8333333333333339</v>
      </c>
      <c r="M60" s="7"/>
      <c r="N60" s="7">
        <v>12.783333333333333</v>
      </c>
      <c r="O60" s="7">
        <v>11.308333333333334</v>
      </c>
      <c r="P60" s="7">
        <v>0.98333333333333328</v>
      </c>
      <c r="Q60" s="7">
        <v>3.4416666666666669</v>
      </c>
      <c r="R60" s="7"/>
      <c r="S60" s="7"/>
      <c r="T60" s="7"/>
      <c r="U60" s="7"/>
      <c r="V60" s="7">
        <v>1.9666666666666666</v>
      </c>
      <c r="W60" s="7"/>
    </row>
    <row r="61" spans="1:23">
      <c r="A61" s="15">
        <v>39650</v>
      </c>
      <c r="B61" s="7" t="s">
        <v>23</v>
      </c>
      <c r="C61" s="7"/>
      <c r="D61" s="7"/>
      <c r="E61" s="7"/>
      <c r="F61" s="7">
        <v>41.300000000000004</v>
      </c>
      <c r="G61" s="7">
        <v>4.916666666666667</v>
      </c>
      <c r="H61" s="7"/>
      <c r="I61" s="7"/>
      <c r="J61" s="7">
        <v>9.8333333333333339</v>
      </c>
      <c r="K61" s="7">
        <v>425.29166666666669</v>
      </c>
      <c r="L61" s="7">
        <v>2.95</v>
      </c>
      <c r="M61" s="7"/>
      <c r="N61" s="7">
        <v>11.308333333333334</v>
      </c>
      <c r="O61" s="7">
        <v>0.49166666666666664</v>
      </c>
      <c r="P61" s="7">
        <v>0.49166666666666664</v>
      </c>
      <c r="Q61" s="7"/>
      <c r="R61" s="7"/>
      <c r="S61" s="7"/>
      <c r="T61" s="7"/>
      <c r="U61" s="7"/>
      <c r="V61" s="7"/>
      <c r="W61" s="7"/>
    </row>
    <row r="62" spans="1:23">
      <c r="A62" s="15">
        <v>39651</v>
      </c>
      <c r="B62" s="7" t="s">
        <v>23</v>
      </c>
      <c r="C62" s="7"/>
      <c r="D62" s="7"/>
      <c r="E62" s="7"/>
      <c r="F62" s="7">
        <v>119.96666666666667</v>
      </c>
      <c r="G62" s="7">
        <v>11.8</v>
      </c>
      <c r="H62" s="7">
        <v>2.95</v>
      </c>
      <c r="I62" s="7"/>
      <c r="J62" s="7">
        <v>20.650000000000002</v>
      </c>
      <c r="K62" s="7">
        <v>307.78333333333336</v>
      </c>
      <c r="L62" s="7">
        <v>2.95</v>
      </c>
      <c r="M62" s="7"/>
      <c r="N62" s="7">
        <v>13.766666666666667</v>
      </c>
      <c r="O62" s="7">
        <v>13.766666666666667</v>
      </c>
      <c r="P62" s="7">
        <v>4.916666666666667</v>
      </c>
      <c r="Q62" s="7">
        <v>0.49166666666666664</v>
      </c>
      <c r="R62" s="7"/>
      <c r="S62" s="7"/>
      <c r="T62" s="7"/>
      <c r="U62" s="7"/>
      <c r="V62" s="7">
        <v>2.95</v>
      </c>
      <c r="W62" s="7"/>
    </row>
    <row r="63" spans="1:23">
      <c r="A63" s="15">
        <v>39657</v>
      </c>
      <c r="B63" s="7" t="s">
        <v>23</v>
      </c>
      <c r="C63" s="7"/>
      <c r="D63" s="7">
        <v>0.98333333333333328</v>
      </c>
      <c r="E63" s="7"/>
      <c r="F63" s="7">
        <v>169.13333333333335</v>
      </c>
      <c r="G63" s="7">
        <v>49.166666666666671</v>
      </c>
      <c r="H63" s="7">
        <v>0.49166666666666664</v>
      </c>
      <c r="I63" s="7"/>
      <c r="J63" s="7">
        <v>3.9333333333333331</v>
      </c>
      <c r="K63" s="7">
        <v>113.575</v>
      </c>
      <c r="L63" s="7">
        <v>4.4249999999999998</v>
      </c>
      <c r="M63" s="7"/>
      <c r="N63" s="7">
        <v>13.275</v>
      </c>
      <c r="O63" s="7">
        <v>6.8833333333333337</v>
      </c>
      <c r="P63" s="7">
        <v>0.98333333333333328</v>
      </c>
      <c r="Q63" s="7"/>
      <c r="R63" s="7"/>
      <c r="S63" s="7"/>
      <c r="T63" s="7"/>
      <c r="U63" s="7"/>
      <c r="V63" s="7">
        <v>4.916666666666667</v>
      </c>
      <c r="W63" s="7"/>
    </row>
    <row r="64" spans="1:23">
      <c r="A64" s="15">
        <v>39664</v>
      </c>
      <c r="B64" s="7" t="s">
        <v>23</v>
      </c>
      <c r="C64" s="7"/>
      <c r="D64" s="7"/>
      <c r="E64" s="7"/>
      <c r="F64" s="7">
        <v>137.17500000000001</v>
      </c>
      <c r="G64" s="7">
        <v>150.45000000000002</v>
      </c>
      <c r="H64" s="7">
        <v>0.98333333333333328</v>
      </c>
      <c r="I64" s="7"/>
      <c r="J64" s="7">
        <v>14.75</v>
      </c>
      <c r="K64" s="7">
        <v>109.64166666666667</v>
      </c>
      <c r="L64" s="7">
        <v>6.3916666666666666</v>
      </c>
      <c r="M64" s="7"/>
      <c r="N64" s="7">
        <v>5.4083333333333332</v>
      </c>
      <c r="O64" s="7">
        <v>21.633333333333333</v>
      </c>
      <c r="P64" s="7">
        <v>5.9</v>
      </c>
      <c r="Q64" s="7"/>
      <c r="R64" s="7"/>
      <c r="S64" s="7"/>
      <c r="T64" s="7"/>
      <c r="U64" s="7"/>
      <c r="V64" s="7">
        <v>1.9666666666666666</v>
      </c>
      <c r="W64" s="7"/>
    </row>
    <row r="65" spans="1:24">
      <c r="A65" s="15">
        <v>39678</v>
      </c>
      <c r="B65" s="7" t="s">
        <v>23</v>
      </c>
      <c r="C65" s="7"/>
      <c r="D65" s="7"/>
      <c r="E65" s="7"/>
      <c r="F65" s="7">
        <v>28.516666666666666</v>
      </c>
      <c r="G65" s="7">
        <v>0.49166666666666664</v>
      </c>
      <c r="H65" s="7"/>
      <c r="I65" s="7"/>
      <c r="J65" s="7">
        <v>5.4083333333333332</v>
      </c>
      <c r="K65" s="7">
        <v>405.625</v>
      </c>
      <c r="L65" s="7">
        <v>0.98333333333333328</v>
      </c>
      <c r="M65" s="7"/>
      <c r="N65" s="7">
        <v>2.4583333333333335</v>
      </c>
      <c r="O65" s="7">
        <v>11.8</v>
      </c>
      <c r="P65" s="7">
        <v>0.98333333333333328</v>
      </c>
      <c r="Q65" s="7">
        <v>0.49166666666666664</v>
      </c>
      <c r="R65" s="7"/>
      <c r="S65" s="7"/>
      <c r="T65" s="7"/>
      <c r="U65" s="7"/>
      <c r="V65" s="7">
        <v>0.49166666666666664</v>
      </c>
      <c r="W65" s="7"/>
    </row>
    <row r="66" spans="1:24">
      <c r="A66" s="15">
        <v>39691</v>
      </c>
      <c r="B66" s="7" t="s">
        <v>23</v>
      </c>
      <c r="C66" s="7"/>
      <c r="D66" s="7"/>
      <c r="E66" s="7"/>
      <c r="F66" s="7">
        <v>5.4083333333333332</v>
      </c>
      <c r="G66" s="7">
        <v>5.4083333333333332</v>
      </c>
      <c r="H66" s="7"/>
      <c r="I66" s="7"/>
      <c r="J66" s="7">
        <v>101.77500000000001</v>
      </c>
      <c r="K66" s="7">
        <v>484.29166666666669</v>
      </c>
      <c r="L66" s="7">
        <v>0.49166666666666664</v>
      </c>
      <c r="M66" s="7"/>
      <c r="N66" s="7"/>
      <c r="O66" s="7">
        <v>0.49166666666666664</v>
      </c>
      <c r="P66" s="7">
        <v>3.9333333333333331</v>
      </c>
      <c r="Q66" s="7"/>
      <c r="R66" s="7"/>
      <c r="S66" s="7"/>
      <c r="T66" s="7"/>
      <c r="U66" s="7"/>
      <c r="V66" s="7">
        <v>0.49166666666666664</v>
      </c>
      <c r="W66" s="7"/>
    </row>
    <row r="67" spans="1:24">
      <c r="A67" s="15">
        <v>39712</v>
      </c>
      <c r="B67" s="7" t="s">
        <v>23</v>
      </c>
      <c r="C67" s="7">
        <v>0.49166666666666664</v>
      </c>
      <c r="D67" s="7"/>
      <c r="E67" s="7"/>
      <c r="F67" s="7">
        <v>1.9666666666666666</v>
      </c>
      <c r="G67" s="7">
        <v>7.8666666666666663</v>
      </c>
      <c r="H67" s="7"/>
      <c r="I67" s="7"/>
      <c r="J67" s="7">
        <v>1.4750000000000001</v>
      </c>
      <c r="K67" s="7">
        <v>411.52500000000003</v>
      </c>
      <c r="L67" s="7">
        <v>1.4750000000000001</v>
      </c>
      <c r="M67" s="7"/>
      <c r="N67" s="7">
        <v>2.95</v>
      </c>
      <c r="O67" s="7"/>
      <c r="P67" s="7"/>
      <c r="Q67" s="7"/>
      <c r="R67" s="7"/>
      <c r="S67" s="7">
        <v>3.4416666666666669</v>
      </c>
      <c r="T67" s="7"/>
      <c r="U67" s="7"/>
      <c r="V67" s="7"/>
      <c r="W67" s="7"/>
      <c r="X67" s="7"/>
    </row>
    <row r="68" spans="1:24">
      <c r="A68" s="16">
        <v>39590</v>
      </c>
      <c r="B68" s="8" t="s">
        <v>25</v>
      </c>
      <c r="C68" s="8">
        <v>35.891666666666666</v>
      </c>
      <c r="D68" s="8"/>
      <c r="E68" s="8"/>
      <c r="F68" s="8">
        <v>17.208333333333332</v>
      </c>
      <c r="G68" s="8"/>
      <c r="H68" s="8"/>
      <c r="I68" s="8">
        <v>0.49166666666666664</v>
      </c>
      <c r="J68" s="8"/>
      <c r="K68" s="8">
        <v>331.875</v>
      </c>
      <c r="L68" s="8"/>
      <c r="M68" s="8"/>
      <c r="N68" s="8"/>
      <c r="O68" s="8">
        <v>0.49166666666666664</v>
      </c>
      <c r="P68" s="8"/>
      <c r="Q68" s="8">
        <v>10.816666666666666</v>
      </c>
      <c r="R68" s="8"/>
      <c r="S68" s="8"/>
      <c r="T68" s="8"/>
      <c r="U68" s="8"/>
      <c r="V68" s="8"/>
      <c r="W68" s="8"/>
      <c r="X68" s="8">
        <v>1.4750000000000001</v>
      </c>
    </row>
    <row r="69" spans="1:24">
      <c r="A69" s="16">
        <v>39597</v>
      </c>
      <c r="B69" s="8" t="s">
        <v>25</v>
      </c>
      <c r="C69" s="8">
        <v>30.975000000000001</v>
      </c>
      <c r="D69" s="8"/>
      <c r="E69" s="8"/>
      <c r="F69" s="8">
        <v>8.3583333333333343</v>
      </c>
      <c r="G69" s="8">
        <v>5.9</v>
      </c>
      <c r="H69" s="8">
        <v>0.49166666666666664</v>
      </c>
      <c r="I69" s="8">
        <v>0.98333333333333328</v>
      </c>
      <c r="J69" s="8"/>
      <c r="K69" s="8">
        <v>47.2</v>
      </c>
      <c r="L69" s="8"/>
      <c r="M69" s="8"/>
      <c r="N69" s="8"/>
      <c r="O69" s="8"/>
      <c r="P69" s="8"/>
      <c r="Q69" s="8">
        <v>2.4583333333333335</v>
      </c>
      <c r="R69" s="8"/>
      <c r="S69" s="8"/>
      <c r="T69" s="8"/>
      <c r="U69" s="8"/>
      <c r="V69" s="8"/>
      <c r="W69" s="8">
        <v>4.4249999999999998</v>
      </c>
      <c r="X69" s="8"/>
    </row>
    <row r="70" spans="1:24">
      <c r="A70" s="16">
        <v>39602</v>
      </c>
      <c r="B70" s="8" t="s">
        <v>25</v>
      </c>
      <c r="C70" s="8">
        <v>14.258333333333333</v>
      </c>
      <c r="D70" s="8"/>
      <c r="E70" s="8"/>
      <c r="F70" s="8">
        <v>10.816666666666666</v>
      </c>
      <c r="G70" s="8"/>
      <c r="H70" s="8"/>
      <c r="I70" s="8">
        <v>0.98333333333333328</v>
      </c>
      <c r="J70" s="8">
        <v>1.4750000000000001</v>
      </c>
      <c r="K70" s="8">
        <v>33.433333333333337</v>
      </c>
      <c r="L70" s="8">
        <v>1.4750000000000001</v>
      </c>
      <c r="M70" s="8"/>
      <c r="N70" s="8"/>
      <c r="O70" s="8"/>
      <c r="P70" s="8"/>
      <c r="Q70" s="8">
        <v>0.98333333333333328</v>
      </c>
      <c r="R70" s="8"/>
      <c r="S70" s="8"/>
      <c r="T70" s="8"/>
      <c r="U70" s="8"/>
      <c r="V70" s="8"/>
      <c r="W70" s="8">
        <v>1.9666666666666666</v>
      </c>
      <c r="X70" s="8"/>
    </row>
    <row r="71" spans="1:24">
      <c r="A71" s="16">
        <v>39612</v>
      </c>
      <c r="B71" s="8" t="s">
        <v>25</v>
      </c>
      <c r="C71" s="8">
        <v>0.49166666666666664</v>
      </c>
      <c r="D71" s="8"/>
      <c r="E71" s="8"/>
      <c r="F71" s="8">
        <v>89.483333333333334</v>
      </c>
      <c r="G71" s="8">
        <v>2.4583333333333335</v>
      </c>
      <c r="H71" s="8"/>
      <c r="I71" s="8"/>
      <c r="J71" s="8">
        <v>0.49166666666666664</v>
      </c>
      <c r="K71" s="8">
        <v>27.533333333333335</v>
      </c>
      <c r="L71" s="8">
        <v>2.4583333333333335</v>
      </c>
      <c r="M71" s="8"/>
      <c r="N71" s="8">
        <v>0.49166666666666664</v>
      </c>
      <c r="O71" s="8"/>
      <c r="P71" s="8"/>
      <c r="Q71" s="8">
        <v>0.98333333333333328</v>
      </c>
      <c r="R71" s="8"/>
      <c r="S71" s="8"/>
      <c r="T71" s="8"/>
      <c r="U71" s="8"/>
      <c r="V71" s="8"/>
      <c r="W71" s="8"/>
      <c r="X71" s="8">
        <v>2.4583333333333335</v>
      </c>
    </row>
    <row r="72" spans="1:24">
      <c r="A72" s="16">
        <v>39623</v>
      </c>
      <c r="B72" s="8" t="s">
        <v>25</v>
      </c>
      <c r="C72" s="8">
        <v>3.4416666666666669</v>
      </c>
      <c r="D72" s="8"/>
      <c r="E72" s="8"/>
      <c r="F72" s="8">
        <v>35.4</v>
      </c>
      <c r="G72" s="8">
        <v>373.66666666666669</v>
      </c>
      <c r="H72" s="8"/>
      <c r="I72" s="8"/>
      <c r="J72" s="8">
        <v>0.98333333333333328</v>
      </c>
      <c r="K72" s="8">
        <v>790.6</v>
      </c>
      <c r="L72" s="8">
        <v>0.49166666666666664</v>
      </c>
      <c r="M72" s="8"/>
      <c r="N72" s="8">
        <v>1.9666666666666666</v>
      </c>
      <c r="O72" s="8"/>
      <c r="P72" s="8"/>
      <c r="Q72" s="8">
        <v>0.49166666666666664</v>
      </c>
      <c r="R72" s="8"/>
      <c r="S72" s="8"/>
      <c r="T72" s="8"/>
      <c r="U72" s="8"/>
      <c r="V72" s="8">
        <v>0.98333333333333328</v>
      </c>
      <c r="W72" s="8"/>
      <c r="X72" s="8"/>
    </row>
    <row r="73" spans="1:24">
      <c r="A73" s="16">
        <v>39637</v>
      </c>
      <c r="B73" s="8" t="s">
        <v>25</v>
      </c>
      <c r="C73" s="8">
        <v>12.291666666666668</v>
      </c>
      <c r="D73" s="8"/>
      <c r="E73" s="8"/>
      <c r="F73" s="8">
        <v>55.06666666666667</v>
      </c>
      <c r="G73" s="8">
        <v>123.40833333333335</v>
      </c>
      <c r="H73" s="8"/>
      <c r="I73" s="8"/>
      <c r="J73" s="8">
        <v>0.98333333333333328</v>
      </c>
      <c r="K73" s="8">
        <v>193.22500000000002</v>
      </c>
      <c r="L73" s="8"/>
      <c r="M73" s="8"/>
      <c r="N73" s="8">
        <v>3.4416666666666669</v>
      </c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>
      <c r="A74" s="16">
        <v>39644</v>
      </c>
      <c r="B74" s="8" t="s">
        <v>25</v>
      </c>
      <c r="C74" s="8">
        <v>15.733333333333333</v>
      </c>
      <c r="D74" s="8"/>
      <c r="E74" s="8"/>
      <c r="F74" s="8">
        <v>99.808333333333351</v>
      </c>
      <c r="G74" s="8">
        <v>21.633333333333333</v>
      </c>
      <c r="H74" s="8"/>
      <c r="I74" s="8"/>
      <c r="J74" s="8">
        <v>18.19166666666667</v>
      </c>
      <c r="K74" s="8">
        <v>31.958333333333336</v>
      </c>
      <c r="L74" s="8"/>
      <c r="M74" s="8"/>
      <c r="N74" s="8">
        <v>1.9666666666666666</v>
      </c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>
      <c r="A75" s="16">
        <v>39651</v>
      </c>
      <c r="B75" s="8" t="s">
        <v>25</v>
      </c>
      <c r="C75" s="8">
        <v>4.4249999999999998</v>
      </c>
      <c r="D75" s="8"/>
      <c r="E75" s="8"/>
      <c r="F75" s="8">
        <v>321.55</v>
      </c>
      <c r="G75" s="8"/>
      <c r="H75" s="8"/>
      <c r="I75" s="8"/>
      <c r="J75" s="8">
        <v>33.433333333333337</v>
      </c>
      <c r="K75" s="8">
        <v>2.4583333333333335</v>
      </c>
      <c r="L75" s="8">
        <v>23.108333333333334</v>
      </c>
      <c r="M75" s="8"/>
      <c r="N75" s="8">
        <v>0.98333333333333328</v>
      </c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>
      <c r="A76" s="16">
        <v>39658</v>
      </c>
      <c r="B76" s="8" t="s">
        <v>25</v>
      </c>
      <c r="C76" s="8"/>
      <c r="D76" s="8"/>
      <c r="E76" s="8"/>
      <c r="F76" s="8">
        <v>320.56666666666672</v>
      </c>
      <c r="G76" s="8"/>
      <c r="H76" s="8"/>
      <c r="I76" s="8"/>
      <c r="J76" s="8">
        <v>36.875</v>
      </c>
      <c r="K76" s="8">
        <v>6.3916666666666666</v>
      </c>
      <c r="L76" s="8">
        <v>13.766666666666667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>
      <c r="A77" s="16">
        <v>39665</v>
      </c>
      <c r="B77" s="8" t="s">
        <v>25</v>
      </c>
      <c r="C77" s="8"/>
      <c r="D77" s="8"/>
      <c r="E77" s="8"/>
      <c r="F77" s="8">
        <v>383.5</v>
      </c>
      <c r="G77" s="8">
        <v>6.8833333333333337</v>
      </c>
      <c r="H77" s="8"/>
      <c r="I77" s="8"/>
      <c r="J77" s="8">
        <v>103.25</v>
      </c>
      <c r="K77" s="8">
        <v>9.3416666666666668</v>
      </c>
      <c r="L77" s="8">
        <v>40.808333333333337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>
        <v>0.49166666666666664</v>
      </c>
    </row>
    <row r="78" spans="1:24">
      <c r="A78" s="16">
        <v>39672</v>
      </c>
      <c r="B78" s="8" t="s">
        <v>25</v>
      </c>
      <c r="C78" s="8"/>
      <c r="D78" s="8"/>
      <c r="E78" s="8"/>
      <c r="F78" s="8">
        <v>157.33333333333334</v>
      </c>
      <c r="G78" s="8">
        <v>13.275</v>
      </c>
      <c r="H78" s="8"/>
      <c r="I78" s="8"/>
      <c r="J78" s="8">
        <v>176.50833333333335</v>
      </c>
      <c r="K78" s="8">
        <v>3.9333333333333331</v>
      </c>
      <c r="L78" s="8">
        <v>15.241666666666669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>
      <c r="A79" s="16">
        <v>39679</v>
      </c>
      <c r="B79" s="8" t="s">
        <v>25</v>
      </c>
      <c r="C79" s="8"/>
      <c r="D79" s="8"/>
      <c r="E79" s="8"/>
      <c r="F79" s="8">
        <v>86.533333333333331</v>
      </c>
      <c r="G79" s="8">
        <v>2.95</v>
      </c>
      <c r="H79" s="8"/>
      <c r="I79" s="8"/>
      <c r="J79" s="8">
        <v>46.216666666666669</v>
      </c>
      <c r="K79" s="8">
        <v>1.9666666666666666</v>
      </c>
      <c r="L79" s="8">
        <v>8.3583333333333343</v>
      </c>
      <c r="M79" s="8"/>
      <c r="N79" s="8"/>
      <c r="O79" s="8"/>
      <c r="P79" s="8"/>
      <c r="Q79" s="8"/>
      <c r="R79" s="8"/>
      <c r="S79" s="8"/>
      <c r="T79" s="8"/>
      <c r="U79" s="8"/>
      <c r="V79" s="8">
        <v>0.49166666666666664</v>
      </c>
      <c r="W79" s="8"/>
      <c r="X79" s="8"/>
    </row>
    <row r="80" spans="1:24">
      <c r="A80" s="16">
        <v>39685</v>
      </c>
      <c r="B80" s="8" t="s">
        <v>25</v>
      </c>
      <c r="C80" s="8"/>
      <c r="D80" s="8"/>
      <c r="E80" s="8"/>
      <c r="F80" s="8">
        <v>393.82500000000005</v>
      </c>
      <c r="G80" s="8">
        <v>0.98333333333333328</v>
      </c>
      <c r="H80" s="8"/>
      <c r="I80" s="8"/>
      <c r="J80" s="8">
        <v>157.82500000000002</v>
      </c>
      <c r="K80" s="8">
        <v>4.4249999999999998</v>
      </c>
      <c r="L80" s="8">
        <v>4.916666666666667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>
      <c r="A81" s="16">
        <v>39691</v>
      </c>
      <c r="B81" s="8" t="s">
        <v>25</v>
      </c>
      <c r="C81" s="8">
        <v>3.4416666666666669</v>
      </c>
      <c r="D81" s="8"/>
      <c r="E81" s="8"/>
      <c r="F81" s="8">
        <v>326.4666666666667</v>
      </c>
      <c r="G81" s="8"/>
      <c r="H81" s="8"/>
      <c r="I81" s="8"/>
      <c r="J81" s="8">
        <v>242.88333333333333</v>
      </c>
      <c r="K81" s="8">
        <v>12.291666666666668</v>
      </c>
      <c r="L81" s="8">
        <v>20.650000000000002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>
      <c r="A82" s="16">
        <v>39700</v>
      </c>
      <c r="B82" s="8" t="s">
        <v>25</v>
      </c>
      <c r="C82" s="8"/>
      <c r="D82" s="8"/>
      <c r="E82" s="8"/>
      <c r="F82" s="8">
        <v>159.30000000000001</v>
      </c>
      <c r="G82" s="8"/>
      <c r="H82" s="8"/>
      <c r="I82" s="8"/>
      <c r="J82" s="8">
        <v>114.06666666666666</v>
      </c>
      <c r="K82" s="8">
        <v>0.49166666666666664</v>
      </c>
      <c r="L82" s="8">
        <v>6.8833333333333337</v>
      </c>
      <c r="M82" s="8"/>
      <c r="N82" s="8">
        <v>3.4416666666666669</v>
      </c>
      <c r="O82" s="8"/>
      <c r="P82" s="8"/>
      <c r="Q82" s="8"/>
      <c r="R82" s="8"/>
      <c r="S82" s="8"/>
      <c r="T82" s="8"/>
    </row>
    <row r="83" spans="1:24">
      <c r="A83" s="16">
        <v>39711</v>
      </c>
      <c r="B83" s="8" t="s">
        <v>25</v>
      </c>
      <c r="C83" s="8"/>
      <c r="D83" s="8"/>
      <c r="E83" s="8"/>
      <c r="F83" s="8">
        <v>83.091666666666669</v>
      </c>
      <c r="G83" s="8"/>
      <c r="H83" s="8"/>
      <c r="I83" s="8"/>
      <c r="J83" s="8">
        <v>152.90833333333336</v>
      </c>
      <c r="K83" s="8">
        <v>6.3916666666666666</v>
      </c>
      <c r="L83" s="8">
        <v>8.3583333333333343</v>
      </c>
      <c r="M83" s="8"/>
      <c r="N83" s="8"/>
      <c r="O83" s="8"/>
      <c r="P83" s="8"/>
      <c r="Q83" s="8"/>
      <c r="R83" s="8"/>
      <c r="S83" s="8"/>
      <c r="T83" s="8"/>
    </row>
    <row r="84" spans="1:24">
      <c r="A84" s="16">
        <v>39719</v>
      </c>
      <c r="B84" s="8" t="s">
        <v>25</v>
      </c>
      <c r="C84" s="8">
        <v>1.9666666666666666</v>
      </c>
      <c r="D84" s="8"/>
      <c r="E84" s="8"/>
      <c r="F84" s="8">
        <v>91.45</v>
      </c>
      <c r="G84" s="8"/>
      <c r="H84" s="8"/>
      <c r="I84" s="8"/>
      <c r="J84" s="8">
        <v>110.625</v>
      </c>
      <c r="K84" s="8">
        <v>14.75</v>
      </c>
      <c r="L84" s="8">
        <v>4.4249999999999998</v>
      </c>
      <c r="M84" s="8"/>
      <c r="N84" s="8"/>
      <c r="O84" s="8"/>
      <c r="P84" s="8"/>
      <c r="Q84" s="8"/>
      <c r="R84" s="8"/>
      <c r="S84" s="8">
        <v>1.4750000000000001</v>
      </c>
      <c r="T84" s="8"/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5"/>
  <sheetViews>
    <sheetView zoomScale="80" zoomScaleNormal="80" workbookViewId="0">
      <selection activeCell="C2" sqref="C2:X3"/>
    </sheetView>
  </sheetViews>
  <sheetFormatPr defaultRowHeight="15"/>
  <cols>
    <col min="1" max="1" width="23.7109375" style="3" bestFit="1" customWidth="1"/>
    <col min="2" max="5" width="7.7109375" style="3" bestFit="1" customWidth="1"/>
    <col min="6" max="6" width="13.28515625" style="3" bestFit="1" customWidth="1"/>
    <col min="7" max="16384" width="9.140625" style="3"/>
  </cols>
  <sheetData>
    <row r="1" spans="1:24">
      <c r="A1" s="3" t="s">
        <v>28</v>
      </c>
    </row>
    <row r="2" spans="1:24">
      <c r="A2" s="3" t="s">
        <v>29</v>
      </c>
      <c r="C2" s="1">
        <f>(8*545)</f>
        <v>4360</v>
      </c>
      <c r="D2" s="4">
        <v>40000</v>
      </c>
      <c r="E2" s="2">
        <v>332</v>
      </c>
      <c r="F2" s="1">
        <v>1440</v>
      </c>
      <c r="G2" s="1">
        <f>(4.5*84)</f>
        <v>378</v>
      </c>
      <c r="H2" s="1">
        <v>4700</v>
      </c>
      <c r="I2" s="2">
        <v>887</v>
      </c>
      <c r="J2" s="1">
        <v>24578</v>
      </c>
      <c r="K2" s="2">
        <v>490</v>
      </c>
      <c r="L2" s="1">
        <v>3470</v>
      </c>
      <c r="M2" s="2">
        <v>114</v>
      </c>
      <c r="N2" s="1">
        <v>1192</v>
      </c>
      <c r="O2" s="1">
        <v>45350</v>
      </c>
      <c r="P2" s="1">
        <v>160697</v>
      </c>
      <c r="Q2" s="1">
        <v>9529</v>
      </c>
      <c r="R2" s="1">
        <v>400</v>
      </c>
      <c r="S2" s="2">
        <v>1167</v>
      </c>
      <c r="T2" s="1">
        <v>7014</v>
      </c>
      <c r="U2" s="1">
        <v>836</v>
      </c>
      <c r="V2" s="1">
        <v>105605</v>
      </c>
      <c r="W2" s="1">
        <v>2340</v>
      </c>
      <c r="X2" s="1">
        <v>2690</v>
      </c>
    </row>
    <row r="3" spans="1:24">
      <c r="A3" s="5"/>
      <c r="B3" s="5"/>
      <c r="C3" s="5" t="s">
        <v>0</v>
      </c>
      <c r="D3" s="6" t="s">
        <v>21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26</v>
      </c>
      <c r="J3" s="5" t="s">
        <v>5</v>
      </c>
      <c r="K3" s="5" t="s">
        <v>6</v>
      </c>
      <c r="L3" s="5" t="s">
        <v>7</v>
      </c>
      <c r="M3" s="5" t="s">
        <v>8</v>
      </c>
      <c r="N3" s="5" t="s">
        <v>9</v>
      </c>
      <c r="O3" s="5" t="s">
        <v>10</v>
      </c>
      <c r="P3" s="5" t="s">
        <v>11</v>
      </c>
      <c r="Q3" s="5" t="s">
        <v>12</v>
      </c>
      <c r="R3" s="7" t="s">
        <v>22</v>
      </c>
      <c r="S3" s="5" t="s">
        <v>13</v>
      </c>
      <c r="T3" s="5" t="s">
        <v>14</v>
      </c>
      <c r="U3" s="5" t="s">
        <v>19</v>
      </c>
      <c r="V3" s="5" t="s">
        <v>15</v>
      </c>
      <c r="W3" s="8" t="s">
        <v>24</v>
      </c>
      <c r="X3" s="5" t="s">
        <v>16</v>
      </c>
    </row>
    <row r="4" spans="1:24">
      <c r="A4" s="9">
        <v>39590</v>
      </c>
      <c r="B4" s="5" t="s">
        <v>17</v>
      </c>
      <c r="C4" s="5">
        <f>C$2*'Phytoplankton counts per ml'!C3</f>
        <v>0</v>
      </c>
      <c r="D4" s="5">
        <f>D$2*'Phytoplankton counts per ml'!D3</f>
        <v>0</v>
      </c>
      <c r="E4" s="5">
        <f>E$2*'Phytoplankton counts per ml'!E3</f>
        <v>0</v>
      </c>
      <c r="F4" s="5">
        <f>F$2*'Phytoplankton counts per ml'!F3</f>
        <v>14868.000000000002</v>
      </c>
      <c r="G4" s="5">
        <f>G$2*'Phytoplankton counts per ml'!G3</f>
        <v>170424.45000000004</v>
      </c>
      <c r="H4" s="5">
        <f>H$2*'Phytoplankton counts per ml'!H3</f>
        <v>6932.5</v>
      </c>
      <c r="I4" s="5">
        <f>I$2*'Phytoplankton counts per ml'!I3</f>
        <v>0</v>
      </c>
      <c r="J4" s="5">
        <f>J$2*'Phytoplankton counts per ml'!J3</f>
        <v>96673.46666666666</v>
      </c>
      <c r="K4" s="5">
        <f>K$2*'Phytoplankton counts per ml'!K3</f>
        <v>13973.166666666666</v>
      </c>
      <c r="L4" s="5">
        <f>L$2*'Phytoplankton counts per ml'!L3</f>
        <v>0</v>
      </c>
      <c r="M4" s="5">
        <f>M$2*'Phytoplankton counts per ml'!M3</f>
        <v>0</v>
      </c>
      <c r="N4" s="5">
        <f>N$2*'Phytoplankton counts per ml'!N3</f>
        <v>0</v>
      </c>
      <c r="O4" s="5">
        <f>O$2*'Phytoplankton counts per ml'!O3</f>
        <v>0</v>
      </c>
      <c r="P4" s="5">
        <f>P$2*'Phytoplankton counts per ml'!P3</f>
        <v>0</v>
      </c>
      <c r="Q4" s="5">
        <f>Q$2*'Phytoplankton counts per ml'!Q3</f>
        <v>1541395.1583333334</v>
      </c>
      <c r="R4" s="5">
        <f>R$2*'Phytoplankton counts per ml'!R3</f>
        <v>0</v>
      </c>
      <c r="S4" s="5">
        <f>S$2*'Phytoplankton counts per ml'!S3</f>
        <v>0</v>
      </c>
      <c r="T4" s="5">
        <f>T$2*'Phytoplankton counts per ml'!T3</f>
        <v>6897.0999999999995</v>
      </c>
      <c r="U4" s="5">
        <f>U$2*'Phytoplankton counts per ml'!U3</f>
        <v>0</v>
      </c>
      <c r="V4" s="5">
        <f>V$2*'Phytoplankton counts per ml'!V3</f>
        <v>51922.458333333328</v>
      </c>
      <c r="W4" s="5">
        <f>W$2*'Phytoplankton counts per ml'!W3</f>
        <v>0</v>
      </c>
      <c r="X4" s="5">
        <f>X$2*'Phytoplankton counts per ml'!X3</f>
        <v>72742.083333333343</v>
      </c>
    </row>
    <row r="5" spans="1:24">
      <c r="A5" s="9">
        <v>39597</v>
      </c>
      <c r="B5" s="5" t="s">
        <v>17</v>
      </c>
      <c r="C5" s="5">
        <f>C$2*'Phytoplankton counts per ml'!C4</f>
        <v>2143.6666666666665</v>
      </c>
      <c r="D5" s="5">
        <f>D$2*'Phytoplankton counts per ml'!D4</f>
        <v>0</v>
      </c>
      <c r="E5" s="5">
        <f>E$2*'Phytoplankton counts per ml'!E4</f>
        <v>0</v>
      </c>
      <c r="F5" s="5">
        <f>F$2*'Phytoplankton counts per ml'!F4</f>
        <v>2124</v>
      </c>
      <c r="G5" s="5">
        <f>G$2*'Phytoplankton counts per ml'!G4</f>
        <v>24903.899999999998</v>
      </c>
      <c r="H5" s="5">
        <f>H$2*'Phytoplankton counts per ml'!H4</f>
        <v>0</v>
      </c>
      <c r="I5" s="5">
        <f>I$2*'Phytoplankton counts per ml'!I4</f>
        <v>0</v>
      </c>
      <c r="J5" s="5">
        <f>J$2*'Phytoplankton counts per ml'!J4</f>
        <v>120841.83333333334</v>
      </c>
      <c r="K5" s="5">
        <f>K$2*'Phytoplankton counts per ml'!K4</f>
        <v>1204.5833333333335</v>
      </c>
      <c r="L5" s="5">
        <f>L$2*'Phytoplankton counts per ml'!L4</f>
        <v>0</v>
      </c>
      <c r="M5" s="5">
        <f>M$2*'Phytoplankton counts per ml'!M4</f>
        <v>0</v>
      </c>
      <c r="N5" s="5">
        <f>N$2*'Phytoplankton counts per ml'!N4</f>
        <v>0</v>
      </c>
      <c r="O5" s="5">
        <f>O$2*'Phytoplankton counts per ml'!O4</f>
        <v>0</v>
      </c>
      <c r="P5" s="5">
        <f>P$2*'Phytoplankton counts per ml'!P4</f>
        <v>0</v>
      </c>
      <c r="Q5" s="5">
        <f>Q$2*'Phytoplankton counts per ml'!Q4</f>
        <v>1574190.8</v>
      </c>
      <c r="R5" s="5">
        <f>R$2*'Phytoplankton counts per ml'!R4</f>
        <v>0</v>
      </c>
      <c r="S5" s="5">
        <f>S$2*'Phytoplankton counts per ml'!S4</f>
        <v>573.77499999999998</v>
      </c>
      <c r="T5" s="5">
        <f>T$2*'Phytoplankton counts per ml'!T4</f>
        <v>0</v>
      </c>
      <c r="U5" s="5">
        <f>U$2*'Phytoplankton counts per ml'!U4</f>
        <v>0</v>
      </c>
      <c r="V5" s="5">
        <f>V$2*'Phytoplankton counts per ml'!V4</f>
        <v>0</v>
      </c>
      <c r="W5" s="5">
        <f>W$2*'Phytoplankton counts per ml'!W4</f>
        <v>0</v>
      </c>
      <c r="X5" s="5">
        <f>X$2*'Phytoplankton counts per ml'!X4</f>
        <v>0</v>
      </c>
    </row>
    <row r="6" spans="1:24">
      <c r="A6" s="9">
        <v>39602</v>
      </c>
      <c r="B6" s="5" t="s">
        <v>17</v>
      </c>
      <c r="C6" s="5">
        <f>C$2*'Phytoplankton counts per ml'!C5</f>
        <v>0</v>
      </c>
      <c r="D6" s="5">
        <f>D$2*'Phytoplankton counts per ml'!D5</f>
        <v>0</v>
      </c>
      <c r="E6" s="5">
        <f>E$2*'Phytoplankton counts per ml'!E5</f>
        <v>0</v>
      </c>
      <c r="F6" s="5">
        <f>F$2*'Phytoplankton counts per ml'!F5</f>
        <v>0</v>
      </c>
      <c r="G6" s="5">
        <f>G$2*'Phytoplankton counts per ml'!G5</f>
        <v>2044.35</v>
      </c>
      <c r="H6" s="5">
        <f>H$2*'Phytoplankton counts per ml'!H5</f>
        <v>0</v>
      </c>
      <c r="I6" s="5">
        <f>I$2*'Phytoplankton counts per ml'!I5</f>
        <v>0</v>
      </c>
      <c r="J6" s="5">
        <f>J$2*'Phytoplankton counts per ml'!J5</f>
        <v>435030.6</v>
      </c>
      <c r="K6" s="5">
        <f>K$2*'Phytoplankton counts per ml'!K5</f>
        <v>1204.5833333333335</v>
      </c>
      <c r="L6" s="5">
        <f>L$2*'Phytoplankton counts per ml'!L5</f>
        <v>0</v>
      </c>
      <c r="M6" s="5">
        <f>M$2*'Phytoplankton counts per ml'!M5</f>
        <v>0</v>
      </c>
      <c r="N6" s="5">
        <f>N$2*'Phytoplankton counts per ml'!N5</f>
        <v>0</v>
      </c>
      <c r="O6" s="5">
        <f>O$2*'Phytoplankton counts per ml'!O5</f>
        <v>0</v>
      </c>
      <c r="P6" s="5">
        <f>P$2*'Phytoplankton counts per ml'!P5</f>
        <v>158018.71666666665</v>
      </c>
      <c r="Q6" s="5">
        <f>Q$2*'Phytoplankton counts per ml'!Q5</f>
        <v>3171807.0583333336</v>
      </c>
      <c r="R6" s="5">
        <f>R$2*'Phytoplankton counts per ml'!R5</f>
        <v>0</v>
      </c>
      <c r="S6" s="5">
        <f>S$2*'Phytoplankton counts per ml'!S5</f>
        <v>1147.55</v>
      </c>
      <c r="T6" s="5">
        <f>T$2*'Phytoplankton counts per ml'!T5</f>
        <v>0</v>
      </c>
      <c r="U6" s="5">
        <f>U$2*'Phytoplankton counts per ml'!U5</f>
        <v>0</v>
      </c>
      <c r="V6" s="5">
        <f>V$2*'Phytoplankton counts per ml'!V5</f>
        <v>0</v>
      </c>
      <c r="W6" s="5">
        <f>W$2*'Phytoplankton counts per ml'!W5</f>
        <v>0</v>
      </c>
      <c r="X6" s="5">
        <f>X$2*'Phytoplankton counts per ml'!X5</f>
        <v>18516.166666666668</v>
      </c>
    </row>
    <row r="7" spans="1:24">
      <c r="A7" s="9">
        <v>39612</v>
      </c>
      <c r="B7" s="5" t="s">
        <v>17</v>
      </c>
      <c r="C7" s="5">
        <f>C$2*'Phytoplankton counts per ml'!C6</f>
        <v>0</v>
      </c>
      <c r="D7" s="5">
        <f>D$2*'Phytoplankton counts per ml'!D6</f>
        <v>0</v>
      </c>
      <c r="E7" s="5">
        <f>E$2*'Phytoplankton counts per ml'!E6</f>
        <v>0</v>
      </c>
      <c r="F7" s="5">
        <f>F$2*'Phytoplankton counts per ml'!F6</f>
        <v>12744</v>
      </c>
      <c r="G7" s="5">
        <f>G$2*'Phytoplankton counts per ml'!G6</f>
        <v>1300.95</v>
      </c>
      <c r="H7" s="5">
        <f>H$2*'Phytoplankton counts per ml'!H6</f>
        <v>0</v>
      </c>
      <c r="I7" s="5">
        <f>I$2*'Phytoplankton counts per ml'!I6</f>
        <v>0</v>
      </c>
      <c r="J7" s="5">
        <f>J$2*'Phytoplankton counts per ml'!J6</f>
        <v>1147997.4166666667</v>
      </c>
      <c r="K7" s="5">
        <f>K$2*'Phytoplankton counts per ml'!K6</f>
        <v>8913.9166666666679</v>
      </c>
      <c r="L7" s="5">
        <f>L$2*'Phytoplankton counts per ml'!L6</f>
        <v>0</v>
      </c>
      <c r="M7" s="5">
        <f>M$2*'Phytoplankton counts per ml'!M6</f>
        <v>0</v>
      </c>
      <c r="N7" s="5">
        <f>N$2*'Phytoplankton counts per ml'!N6</f>
        <v>0</v>
      </c>
      <c r="O7" s="5">
        <f>O$2*'Phytoplankton counts per ml'!O6</f>
        <v>22297.083333333332</v>
      </c>
      <c r="P7" s="5">
        <f>P$2*'Phytoplankton counts per ml'!P6</f>
        <v>711084.22499999998</v>
      </c>
      <c r="Q7" s="5">
        <f>Q$2*'Phytoplankton counts per ml'!Q6</f>
        <v>4530483.6416666666</v>
      </c>
      <c r="R7" s="5">
        <f>R$2*'Phytoplankton counts per ml'!R6</f>
        <v>0</v>
      </c>
      <c r="S7" s="5">
        <f>S$2*'Phytoplankton counts per ml'!S6</f>
        <v>0</v>
      </c>
      <c r="T7" s="5">
        <f>T$2*'Phytoplankton counts per ml'!T6</f>
        <v>0</v>
      </c>
      <c r="U7" s="5">
        <f>U$2*'Phytoplankton counts per ml'!U6</f>
        <v>0</v>
      </c>
      <c r="V7" s="5">
        <f>V$2*'Phytoplankton counts per ml'!V6</f>
        <v>0</v>
      </c>
      <c r="W7" s="5">
        <f>W$2*'Phytoplankton counts per ml'!W6</f>
        <v>0</v>
      </c>
      <c r="X7" s="5">
        <f>X$2*'Phytoplankton counts per ml'!X6</f>
        <v>0</v>
      </c>
    </row>
    <row r="8" spans="1:24">
      <c r="A8" s="9">
        <v>39623</v>
      </c>
      <c r="B8" s="5" t="s">
        <v>17</v>
      </c>
      <c r="C8" s="5">
        <f>C$2*'Phytoplankton counts per ml'!C7</f>
        <v>10718.333333333334</v>
      </c>
      <c r="D8" s="5">
        <f>D$2*'Phytoplankton counts per ml'!D7</f>
        <v>0</v>
      </c>
      <c r="E8" s="5">
        <f>E$2*'Phytoplankton counts per ml'!E7</f>
        <v>0</v>
      </c>
      <c r="F8" s="5">
        <f>F$2*'Phytoplankton counts per ml'!F7</f>
        <v>35400</v>
      </c>
      <c r="G8" s="5">
        <f>G$2*'Phytoplankton counts per ml'!G7</f>
        <v>12451.949999999999</v>
      </c>
      <c r="H8" s="5">
        <f>H$2*'Phytoplankton counts per ml'!H7</f>
        <v>0</v>
      </c>
      <c r="I8" s="5">
        <f>I$2*'Phytoplankton counts per ml'!I7</f>
        <v>0</v>
      </c>
      <c r="J8" s="5">
        <f>J$2*'Phytoplankton counts per ml'!J7</f>
        <v>737135.18333333335</v>
      </c>
      <c r="K8" s="5">
        <f>K$2*'Phytoplankton counts per ml'!K7</f>
        <v>6504.75</v>
      </c>
      <c r="L8" s="5">
        <f>L$2*'Phytoplankton counts per ml'!L7</f>
        <v>1706.0833333333333</v>
      </c>
      <c r="M8" s="5">
        <f>M$2*'Phytoplankton counts per ml'!M7</f>
        <v>56.05</v>
      </c>
      <c r="N8" s="5">
        <f>N$2*'Phytoplankton counts per ml'!N7</f>
        <v>0</v>
      </c>
      <c r="O8" s="5">
        <f>O$2*'Phytoplankton counts per ml'!O7</f>
        <v>0</v>
      </c>
      <c r="P8" s="5">
        <f>P$2*'Phytoplankton counts per ml'!P7</f>
        <v>0</v>
      </c>
      <c r="Q8" s="5">
        <f>Q$2*'Phytoplankton counts per ml'!Q7</f>
        <v>2661132.0666666669</v>
      </c>
      <c r="R8" s="5">
        <f>R$2*'Phytoplankton counts per ml'!R7</f>
        <v>0</v>
      </c>
      <c r="S8" s="5">
        <f>S$2*'Phytoplankton counts per ml'!S7</f>
        <v>1147.55</v>
      </c>
      <c r="T8" s="5">
        <f>T$2*'Phytoplankton counts per ml'!T7</f>
        <v>0</v>
      </c>
      <c r="U8" s="5">
        <f>U$2*'Phytoplankton counts per ml'!U7</f>
        <v>0</v>
      </c>
      <c r="V8" s="5">
        <f>V$2*'Phytoplankton counts per ml'!V7</f>
        <v>0</v>
      </c>
      <c r="W8" s="5">
        <f>W$2*'Phytoplankton counts per ml'!W7</f>
        <v>0</v>
      </c>
      <c r="X8" s="5">
        <f>X$2*'Phytoplankton counts per ml'!X7</f>
        <v>0</v>
      </c>
    </row>
    <row r="9" spans="1:24">
      <c r="A9" s="9">
        <v>39637</v>
      </c>
      <c r="B9" s="5" t="s">
        <v>17</v>
      </c>
      <c r="C9" s="5">
        <f>C$2*'Phytoplankton counts per ml'!C8</f>
        <v>0</v>
      </c>
      <c r="D9" s="5">
        <f>D$2*'Phytoplankton counts per ml'!D8</f>
        <v>0</v>
      </c>
      <c r="E9" s="5">
        <f>E$2*'Phytoplankton counts per ml'!E8</f>
        <v>0</v>
      </c>
      <c r="F9" s="5">
        <f>F$2*'Phytoplankton counts per ml'!F8</f>
        <v>24780</v>
      </c>
      <c r="G9" s="5">
        <f>G$2*'Phytoplankton counts per ml'!G8</f>
        <v>28806.75</v>
      </c>
      <c r="H9" s="5">
        <f>H$2*'Phytoplankton counts per ml'!H8</f>
        <v>2310.833333333333</v>
      </c>
      <c r="I9" s="5">
        <f>I$2*'Phytoplankton counts per ml'!I8</f>
        <v>0</v>
      </c>
      <c r="J9" s="5">
        <f>J$2*'Phytoplankton counts per ml'!J8</f>
        <v>809640.28333333321</v>
      </c>
      <c r="K9" s="5">
        <f>K$2*'Phytoplankton counts per ml'!K8</f>
        <v>7950.2500000000009</v>
      </c>
      <c r="L9" s="5">
        <f>L$2*'Phytoplankton counts per ml'!L8</f>
        <v>8530.4166666666679</v>
      </c>
      <c r="M9" s="5">
        <f>M$2*'Phytoplankton counts per ml'!M8</f>
        <v>0</v>
      </c>
      <c r="N9" s="5">
        <f>N$2*'Phytoplankton counts per ml'!N8</f>
        <v>1758.2</v>
      </c>
      <c r="O9" s="5">
        <f>O$2*'Phytoplankton counts per ml'!O8</f>
        <v>0</v>
      </c>
      <c r="P9" s="5">
        <f>P$2*'Phytoplankton counts per ml'!P8</f>
        <v>0</v>
      </c>
      <c r="Q9" s="5">
        <f>Q$2*'Phytoplankton counts per ml'!Q8</f>
        <v>595006.64166666672</v>
      </c>
      <c r="R9" s="5">
        <f>R$2*'Phytoplankton counts per ml'!R8</f>
        <v>0</v>
      </c>
      <c r="S9" s="5">
        <f>S$2*'Phytoplankton counts per ml'!S8</f>
        <v>4016.4250000000002</v>
      </c>
      <c r="T9" s="5">
        <f>T$2*'Phytoplankton counts per ml'!T8</f>
        <v>0</v>
      </c>
      <c r="U9" s="5">
        <f>U$2*'Phytoplankton counts per ml'!U8</f>
        <v>0</v>
      </c>
      <c r="V9" s="5">
        <f>V$2*'Phytoplankton counts per ml'!V8</f>
        <v>0</v>
      </c>
      <c r="W9" s="5">
        <f>W$2*'Phytoplankton counts per ml'!W8</f>
        <v>0</v>
      </c>
      <c r="X9" s="5">
        <f>X$2*'Phytoplankton counts per ml'!X8</f>
        <v>0</v>
      </c>
    </row>
    <row r="10" spans="1:24">
      <c r="A10" s="9">
        <v>39644</v>
      </c>
      <c r="B10" s="5" t="s">
        <v>17</v>
      </c>
      <c r="C10" s="5">
        <f>C$2*'Phytoplankton counts per ml'!C9</f>
        <v>0</v>
      </c>
      <c r="D10" s="5">
        <f>D$2*'Phytoplankton counts per ml'!D9</f>
        <v>0</v>
      </c>
      <c r="E10" s="5">
        <f>E$2*'Phytoplankton counts per ml'!E9</f>
        <v>0</v>
      </c>
      <c r="F10" s="5">
        <f>F$2*'Phytoplankton counts per ml'!F9</f>
        <v>25488</v>
      </c>
      <c r="G10" s="5">
        <f>G$2*'Phytoplankton counts per ml'!G9</f>
        <v>26019</v>
      </c>
      <c r="H10" s="5">
        <f>H$2*'Phytoplankton counts per ml'!H9</f>
        <v>0</v>
      </c>
      <c r="I10" s="5">
        <f>I$2*'Phytoplankton counts per ml'!I9</f>
        <v>0</v>
      </c>
      <c r="J10" s="5">
        <f>J$2*'Phytoplankton counts per ml'!J9</f>
        <v>567956.6166666667</v>
      </c>
      <c r="K10" s="5">
        <f>K$2*'Phytoplankton counts per ml'!K9</f>
        <v>28669.083333333332</v>
      </c>
      <c r="L10" s="5">
        <f>L$2*'Phytoplankton counts per ml'!L9</f>
        <v>34121.666666666672</v>
      </c>
      <c r="M10" s="5">
        <f>M$2*'Phytoplankton counts per ml'!M9</f>
        <v>1961.7499999999998</v>
      </c>
      <c r="N10" s="5">
        <f>N$2*'Phytoplankton counts per ml'!N9</f>
        <v>10549.199999999999</v>
      </c>
      <c r="O10" s="5">
        <f>O$2*'Phytoplankton counts per ml'!O9</f>
        <v>0</v>
      </c>
      <c r="P10" s="5">
        <f>P$2*'Phytoplankton counts per ml'!P9</f>
        <v>79009.358333333323</v>
      </c>
      <c r="Q10" s="5">
        <f>Q$2*'Phytoplankton counts per ml'!Q9</f>
        <v>0</v>
      </c>
      <c r="R10" s="5">
        <f>R$2*'Phytoplankton counts per ml'!R9</f>
        <v>0</v>
      </c>
      <c r="S10" s="5">
        <f>S$2*'Phytoplankton counts per ml'!S9</f>
        <v>27541.200000000001</v>
      </c>
      <c r="T10" s="5">
        <f>T$2*'Phytoplankton counts per ml'!T9</f>
        <v>0</v>
      </c>
      <c r="U10" s="5">
        <f>U$2*'Phytoplankton counts per ml'!U9</f>
        <v>0</v>
      </c>
      <c r="V10" s="5">
        <f>V$2*'Phytoplankton counts per ml'!V9</f>
        <v>0</v>
      </c>
      <c r="W10" s="5">
        <f>W$2*'Phytoplankton counts per ml'!W9</f>
        <v>0</v>
      </c>
      <c r="X10" s="5">
        <f>X$2*'Phytoplankton counts per ml'!X9</f>
        <v>0</v>
      </c>
    </row>
    <row r="11" spans="1:24">
      <c r="A11" s="9">
        <v>39651</v>
      </c>
      <c r="B11" s="5" t="s">
        <v>17</v>
      </c>
      <c r="C11" s="5">
        <f>C$2*'Phytoplankton counts per ml'!C10</f>
        <v>0</v>
      </c>
      <c r="D11" s="5">
        <f>D$2*'Phytoplankton counts per ml'!D10</f>
        <v>0</v>
      </c>
      <c r="E11" s="5">
        <f>E$2*'Phytoplankton counts per ml'!E10</f>
        <v>44399.466666666674</v>
      </c>
      <c r="F11" s="5">
        <f>F$2*'Phytoplankton counts per ml'!F10</f>
        <v>15576</v>
      </c>
      <c r="G11" s="5">
        <f>G$2*'Phytoplankton counts per ml'!G10</f>
        <v>23974.65</v>
      </c>
      <c r="H11" s="5">
        <f>H$2*'Phytoplankton counts per ml'!H10</f>
        <v>25419.166666666668</v>
      </c>
      <c r="I11" s="5">
        <f>I$2*'Phytoplankton counts per ml'!I10</f>
        <v>0</v>
      </c>
      <c r="J11" s="5">
        <f>J$2*'Phytoplankton counts per ml'!J10</f>
        <v>398778.05000000005</v>
      </c>
      <c r="K11" s="5">
        <f>K$2*'Phytoplankton counts per ml'!K10</f>
        <v>50833.416666666664</v>
      </c>
      <c r="L11" s="5">
        <f>L$2*'Phytoplankton counts per ml'!L10</f>
        <v>54594.666666666664</v>
      </c>
      <c r="M11" s="5">
        <f>M$2*'Phytoplankton counts per ml'!M10</f>
        <v>0</v>
      </c>
      <c r="N11" s="5">
        <f>N$2*'Phytoplankton counts per ml'!N10</f>
        <v>18754.133333333331</v>
      </c>
      <c r="O11" s="5">
        <f>O$2*'Phytoplankton counts per ml'!O10</f>
        <v>0</v>
      </c>
      <c r="P11" s="5">
        <f>P$2*'Phytoplankton counts per ml'!P10</f>
        <v>237028.07500000001</v>
      </c>
      <c r="Q11" s="5">
        <f>Q$2*'Phytoplankton counts per ml'!Q10</f>
        <v>0</v>
      </c>
      <c r="R11" s="5">
        <f>R$2*'Phytoplankton counts per ml'!R10</f>
        <v>0</v>
      </c>
      <c r="S11" s="5">
        <f>S$2*'Phytoplankton counts per ml'!S10</f>
        <v>118771.425</v>
      </c>
      <c r="T11" s="5">
        <f>T$2*'Phytoplankton counts per ml'!T10</f>
        <v>0</v>
      </c>
      <c r="U11" s="5">
        <f>U$2*'Phytoplankton counts per ml'!U10</f>
        <v>0</v>
      </c>
      <c r="V11" s="5">
        <f>V$2*'Phytoplankton counts per ml'!V10</f>
        <v>51922.458333333328</v>
      </c>
      <c r="W11" s="5">
        <f>W$2*'Phytoplankton counts per ml'!W10</f>
        <v>0</v>
      </c>
      <c r="X11" s="5">
        <f>X$2*'Phytoplankton counts per ml'!X10</f>
        <v>0</v>
      </c>
    </row>
    <row r="12" spans="1:24">
      <c r="A12" s="9">
        <v>39658</v>
      </c>
      <c r="B12" s="5" t="s">
        <v>17</v>
      </c>
      <c r="C12" s="5">
        <f>C$2*'Phytoplankton counts per ml'!C11</f>
        <v>0</v>
      </c>
      <c r="D12" s="5">
        <f>D$2*'Phytoplankton counts per ml'!D11</f>
        <v>0</v>
      </c>
      <c r="E12" s="5">
        <f>E$2*'Phytoplankton counts per ml'!E11</f>
        <v>267376.2</v>
      </c>
      <c r="F12" s="5">
        <f>F$2*'Phytoplankton counts per ml'!F11</f>
        <v>37524.000000000007</v>
      </c>
      <c r="G12" s="5">
        <f>G$2*'Phytoplankton counts per ml'!G11</f>
        <v>11336.85</v>
      </c>
      <c r="H12" s="5">
        <f>H$2*'Phytoplankton counts per ml'!H11</f>
        <v>18486.666666666664</v>
      </c>
      <c r="I12" s="5">
        <f>I$2*'Phytoplankton counts per ml'!I11</f>
        <v>0</v>
      </c>
      <c r="J12" s="5">
        <f>J$2*'Phytoplankton counts per ml'!J11</f>
        <v>700882.6333333333</v>
      </c>
      <c r="K12" s="5">
        <f>K$2*'Phytoplankton counts per ml'!K11</f>
        <v>33005.583333333336</v>
      </c>
      <c r="L12" s="5">
        <f>L$2*'Phytoplankton counts per ml'!L11</f>
        <v>15354.75</v>
      </c>
      <c r="M12" s="5">
        <f>M$2*'Phytoplankton counts per ml'!M11</f>
        <v>280.25</v>
      </c>
      <c r="N12" s="5">
        <f>N$2*'Phytoplankton counts per ml'!N11</f>
        <v>2930.3333333333335</v>
      </c>
      <c r="O12" s="5">
        <f>O$2*'Phytoplankton counts per ml'!O11</f>
        <v>0</v>
      </c>
      <c r="P12" s="5">
        <f>P$2*'Phytoplankton counts per ml'!P11</f>
        <v>316037.43333333329</v>
      </c>
      <c r="Q12" s="5">
        <f>Q$2*'Phytoplankton counts per ml'!Q11</f>
        <v>0</v>
      </c>
      <c r="R12" s="5">
        <f>R$2*'Phytoplankton counts per ml'!R11</f>
        <v>0</v>
      </c>
      <c r="S12" s="5">
        <f>S$2*'Phytoplankton counts per ml'!S11</f>
        <v>176148.92499999999</v>
      </c>
      <c r="T12" s="5">
        <f>T$2*'Phytoplankton counts per ml'!T11</f>
        <v>0</v>
      </c>
      <c r="U12" s="5">
        <f>U$2*'Phytoplankton counts per ml'!U11</f>
        <v>0</v>
      </c>
      <c r="V12" s="5">
        <f>V$2*'Phytoplankton counts per ml'!V11</f>
        <v>519224.58333333337</v>
      </c>
      <c r="W12" s="5">
        <f>W$2*'Phytoplankton counts per ml'!W11</f>
        <v>0</v>
      </c>
      <c r="X12" s="5">
        <f>X$2*'Phytoplankton counts per ml'!X11</f>
        <v>0</v>
      </c>
    </row>
    <row r="13" spans="1:24">
      <c r="A13" s="9">
        <v>39665</v>
      </c>
      <c r="B13" s="5" t="s">
        <v>17</v>
      </c>
      <c r="C13" s="5">
        <f>C$2*'Phytoplankton counts per ml'!C12</f>
        <v>23580.333333333332</v>
      </c>
      <c r="D13" s="5">
        <f>D$2*'Phytoplankton counts per ml'!D12</f>
        <v>0</v>
      </c>
      <c r="E13" s="5">
        <f>E$2*'Phytoplankton counts per ml'!E12</f>
        <v>424080.20000000007</v>
      </c>
      <c r="F13" s="5">
        <f>F$2*'Phytoplankton counts per ml'!F12</f>
        <v>35400</v>
      </c>
      <c r="G13" s="5">
        <f>G$2*'Phytoplankton counts per ml'!G12</f>
        <v>4646.25</v>
      </c>
      <c r="H13" s="5">
        <f>H$2*'Phytoplankton counts per ml'!H12</f>
        <v>16175.833333333334</v>
      </c>
      <c r="I13" s="5">
        <f>I$2*'Phytoplankton counts per ml'!I12</f>
        <v>0</v>
      </c>
      <c r="J13" s="5">
        <f>J$2*'Phytoplankton counts per ml'!J12</f>
        <v>362525.5</v>
      </c>
      <c r="K13" s="5">
        <f>K$2*'Phytoplankton counts per ml'!K12</f>
        <v>78297.916666666657</v>
      </c>
      <c r="L13" s="5">
        <f>L$2*'Phytoplankton counts per ml'!L12</f>
        <v>5118.25</v>
      </c>
      <c r="M13" s="5">
        <f>M$2*'Phytoplankton counts per ml'!M12</f>
        <v>0</v>
      </c>
      <c r="N13" s="5">
        <f>N$2*'Phytoplankton counts per ml'!N12</f>
        <v>1172.1333333333332</v>
      </c>
      <c r="O13" s="5">
        <f>O$2*'Phytoplankton counts per ml'!O12</f>
        <v>0</v>
      </c>
      <c r="P13" s="5">
        <f>P$2*'Phytoplankton counts per ml'!P12</f>
        <v>0</v>
      </c>
      <c r="Q13" s="5">
        <f>Q$2*'Phytoplankton counts per ml'!Q12</f>
        <v>0</v>
      </c>
      <c r="R13" s="5">
        <f>R$2*'Phytoplankton counts per ml'!R12</f>
        <v>0</v>
      </c>
      <c r="S13" s="5">
        <f>S$2*'Phytoplankton counts per ml'!S12</f>
        <v>3442.65</v>
      </c>
      <c r="T13" s="5">
        <f>T$2*'Phytoplankton counts per ml'!T12</f>
        <v>0</v>
      </c>
      <c r="U13" s="5">
        <f>U$2*'Phytoplankton counts per ml'!U12</f>
        <v>0</v>
      </c>
      <c r="V13" s="5">
        <f>V$2*'Phytoplankton counts per ml'!V12</f>
        <v>51922.458333333328</v>
      </c>
      <c r="W13" s="5">
        <f>W$2*'Phytoplankton counts per ml'!W12</f>
        <v>0</v>
      </c>
      <c r="X13" s="5">
        <f>X$2*'Phytoplankton counts per ml'!X12</f>
        <v>0</v>
      </c>
    </row>
    <row r="14" spans="1:24">
      <c r="A14" s="9">
        <v>39672</v>
      </c>
      <c r="B14" s="5" t="s">
        <v>17</v>
      </c>
      <c r="C14" s="5">
        <f>C$2*'Phytoplankton counts per ml'!C13</f>
        <v>0</v>
      </c>
      <c r="D14" s="5">
        <f>D$2*'Phytoplankton counts per ml'!D13</f>
        <v>0</v>
      </c>
      <c r="E14" s="5">
        <f>E$2*'Phytoplankton counts per ml'!E13</f>
        <v>76719.666666666672</v>
      </c>
      <c r="F14" s="5">
        <f>F$2*'Phytoplankton counts per ml'!F13</f>
        <v>13452</v>
      </c>
      <c r="G14" s="5">
        <f>G$2*'Phytoplankton counts per ml'!G13</f>
        <v>9292.5</v>
      </c>
      <c r="H14" s="5">
        <f>H$2*'Phytoplankton counts per ml'!H13</f>
        <v>2310.833333333333</v>
      </c>
      <c r="I14" s="5">
        <f>I$2*'Phytoplankton counts per ml'!I13</f>
        <v>0</v>
      </c>
      <c r="J14" s="5">
        <f>J$2*'Phytoplankton counts per ml'!J13</f>
        <v>120841.83333333334</v>
      </c>
      <c r="K14" s="5">
        <f>K$2*'Phytoplankton counts per ml'!K13</f>
        <v>13009.5</v>
      </c>
      <c r="L14" s="5">
        <f>L$2*'Phytoplankton counts per ml'!L13</f>
        <v>0</v>
      </c>
      <c r="M14" s="5">
        <f>M$2*'Phytoplankton counts per ml'!M13</f>
        <v>0</v>
      </c>
      <c r="N14" s="5">
        <f>N$2*'Phytoplankton counts per ml'!N13</f>
        <v>1758.2</v>
      </c>
      <c r="O14" s="5">
        <f>O$2*'Phytoplankton counts per ml'!O13</f>
        <v>0</v>
      </c>
      <c r="P14" s="5">
        <f>P$2*'Phytoplankton counts per ml'!P13</f>
        <v>158018.71666666665</v>
      </c>
      <c r="Q14" s="5">
        <f>Q$2*'Phytoplankton counts per ml'!Q13</f>
        <v>0</v>
      </c>
      <c r="R14" s="5">
        <f>R$2*'Phytoplankton counts per ml'!R13</f>
        <v>0</v>
      </c>
      <c r="S14" s="5">
        <f>S$2*'Phytoplankton counts per ml'!S13</f>
        <v>8606.625</v>
      </c>
      <c r="T14" s="5">
        <f>T$2*'Phytoplankton counts per ml'!T13</f>
        <v>0</v>
      </c>
      <c r="U14" s="5">
        <f>U$2*'Phytoplankton counts per ml'!U13</f>
        <v>0</v>
      </c>
      <c r="V14" s="5">
        <f>V$2*'Phytoplankton counts per ml'!V13</f>
        <v>1142294.0833333333</v>
      </c>
      <c r="W14" s="5">
        <f>W$2*'Phytoplankton counts per ml'!W13</f>
        <v>0</v>
      </c>
      <c r="X14" s="5">
        <f>X$2*'Phytoplankton counts per ml'!X13</f>
        <v>0</v>
      </c>
    </row>
    <row r="15" spans="1:24">
      <c r="A15" s="9">
        <v>39679</v>
      </c>
      <c r="B15" s="5" t="s">
        <v>17</v>
      </c>
      <c r="C15" s="5">
        <f>C$2*'Phytoplankton counts per ml'!C14</f>
        <v>0</v>
      </c>
      <c r="D15" s="5">
        <f>D$2*'Phytoplankton counts per ml'!D14</f>
        <v>0</v>
      </c>
      <c r="E15" s="5">
        <f>E$2*'Phytoplankton counts per ml'!E14</f>
        <v>54193.466666666674</v>
      </c>
      <c r="F15" s="5">
        <f>F$2*'Phytoplankton counts per ml'!F14</f>
        <v>20532</v>
      </c>
      <c r="G15" s="5">
        <f>G$2*'Phytoplankton counts per ml'!G14</f>
        <v>26576.550000000003</v>
      </c>
      <c r="H15" s="5">
        <f>H$2*'Phytoplankton counts per ml'!H14</f>
        <v>4621.6666666666661</v>
      </c>
      <c r="I15" s="5">
        <f>I$2*'Phytoplankton counts per ml'!I14</f>
        <v>0</v>
      </c>
      <c r="J15" s="5">
        <f>J$2*'Phytoplankton counts per ml'!J14</f>
        <v>120841.83333333334</v>
      </c>
      <c r="K15" s="5">
        <f>K$2*'Phytoplankton counts per ml'!K14</f>
        <v>4818.3333333333339</v>
      </c>
      <c r="L15" s="5">
        <f>L$2*'Phytoplankton counts per ml'!L14</f>
        <v>0</v>
      </c>
      <c r="M15" s="5">
        <f>M$2*'Phytoplankton counts per ml'!M14</f>
        <v>0</v>
      </c>
      <c r="N15" s="5">
        <f>N$2*'Phytoplankton counts per ml'!N14</f>
        <v>3516.4</v>
      </c>
      <c r="O15" s="5">
        <f>O$2*'Phytoplankton counts per ml'!O14</f>
        <v>66891.25</v>
      </c>
      <c r="P15" s="5">
        <f>P$2*'Phytoplankton counts per ml'!P14</f>
        <v>79009.358333333323</v>
      </c>
      <c r="Q15" s="5">
        <f>Q$2*'Phytoplankton counts per ml'!Q14</f>
        <v>0</v>
      </c>
      <c r="R15" s="5">
        <f>R$2*'Phytoplankton counts per ml'!R14</f>
        <v>0</v>
      </c>
      <c r="S15" s="5">
        <f>S$2*'Phytoplankton counts per ml'!S14</f>
        <v>573.77499999999998</v>
      </c>
      <c r="T15" s="5">
        <f>T$2*'Phytoplankton counts per ml'!T14</f>
        <v>0</v>
      </c>
      <c r="U15" s="5">
        <f>U$2*'Phytoplankton counts per ml'!U14</f>
        <v>0</v>
      </c>
      <c r="V15" s="5">
        <f>V$2*'Phytoplankton counts per ml'!V14</f>
        <v>1038449.1666666667</v>
      </c>
      <c r="W15" s="5">
        <f>W$2*'Phytoplankton counts per ml'!W14</f>
        <v>0</v>
      </c>
      <c r="X15" s="5">
        <f>X$2*'Phytoplankton counts per ml'!X14</f>
        <v>0</v>
      </c>
    </row>
    <row r="16" spans="1:24">
      <c r="A16" s="9">
        <v>39685</v>
      </c>
      <c r="B16" s="5" t="s">
        <v>17</v>
      </c>
      <c r="C16" s="5">
        <f>C$2*'Phytoplankton counts per ml'!C15</f>
        <v>0</v>
      </c>
      <c r="D16" s="5">
        <f>D$2*'Phytoplankton counts per ml'!D15</f>
        <v>0</v>
      </c>
      <c r="E16" s="5">
        <f>E$2*'Phytoplankton counts per ml'!E15</f>
        <v>0</v>
      </c>
      <c r="F16" s="5">
        <f>F$2*'Phytoplankton counts per ml'!F15</f>
        <v>29028.000000000004</v>
      </c>
      <c r="G16" s="5">
        <f>G$2*'Phytoplankton counts per ml'!G15</f>
        <v>42373.8</v>
      </c>
      <c r="H16" s="5">
        <f>H$2*'Phytoplankton counts per ml'!H15</f>
        <v>16175.833333333334</v>
      </c>
      <c r="I16" s="5">
        <f>I$2*'Phytoplankton counts per ml'!I15</f>
        <v>0</v>
      </c>
      <c r="J16" s="5">
        <f>J$2*'Phytoplankton counts per ml'!J15</f>
        <v>241683.66666666669</v>
      </c>
      <c r="K16" s="5">
        <f>K$2*'Phytoplankton counts per ml'!K15</f>
        <v>3854.6666666666665</v>
      </c>
      <c r="L16" s="5">
        <f>L$2*'Phytoplankton counts per ml'!L15</f>
        <v>0</v>
      </c>
      <c r="M16" s="5">
        <f>M$2*'Phytoplankton counts per ml'!M15</f>
        <v>0</v>
      </c>
      <c r="N16" s="5">
        <f>N$2*'Phytoplankton counts per ml'!N15</f>
        <v>2344.2666666666664</v>
      </c>
      <c r="O16" s="5">
        <f>O$2*'Phytoplankton counts per ml'!O15</f>
        <v>66891.25</v>
      </c>
      <c r="P16" s="5">
        <f>P$2*'Phytoplankton counts per ml'!P15</f>
        <v>395046.79166666669</v>
      </c>
      <c r="Q16" s="5">
        <f>Q$2*'Phytoplankton counts per ml'!Q15</f>
        <v>0</v>
      </c>
      <c r="R16" s="5">
        <f>R$2*'Phytoplankton counts per ml'!R15</f>
        <v>0</v>
      </c>
      <c r="S16" s="5">
        <f>S$2*'Phytoplankton counts per ml'!S15</f>
        <v>0</v>
      </c>
      <c r="T16" s="5">
        <f>T$2*'Phytoplankton counts per ml'!T15</f>
        <v>0</v>
      </c>
      <c r="U16" s="5">
        <f>U$2*'Phytoplankton counts per ml'!U15</f>
        <v>0</v>
      </c>
      <c r="V16" s="5">
        <f>V$2*'Phytoplankton counts per ml'!V15</f>
        <v>1765363.5833333335</v>
      </c>
      <c r="W16" s="5">
        <f>W$2*'Phytoplankton counts per ml'!W15</f>
        <v>0</v>
      </c>
      <c r="X16" s="5">
        <f>X$2*'Phytoplankton counts per ml'!X15</f>
        <v>0</v>
      </c>
    </row>
    <row r="17" spans="1:24">
      <c r="A17" s="9">
        <v>39691</v>
      </c>
      <c r="B17" s="5" t="s">
        <v>17</v>
      </c>
      <c r="C17" s="5">
        <f>C$2*'Phytoplankton counts per ml'!C16</f>
        <v>12862</v>
      </c>
      <c r="D17" s="5">
        <f>D$2*'Phytoplankton counts per ml'!D16</f>
        <v>0</v>
      </c>
      <c r="E17" s="5">
        <f>E$2*'Phytoplankton counts per ml'!E16</f>
        <v>0</v>
      </c>
      <c r="F17" s="5">
        <f>F$2*'Phytoplankton counts per ml'!F16</f>
        <v>63012.000000000007</v>
      </c>
      <c r="G17" s="5">
        <f>G$2*'Phytoplankton counts per ml'!G16</f>
        <v>8734.9500000000007</v>
      </c>
      <c r="H17" s="5">
        <f>H$2*'Phytoplankton counts per ml'!H16</f>
        <v>18486.666666666664</v>
      </c>
      <c r="I17" s="5">
        <f>I$2*'Phytoplankton counts per ml'!I16</f>
        <v>0</v>
      </c>
      <c r="J17" s="5">
        <f>J$2*'Phytoplankton counts per ml'!J16</f>
        <v>265852.03333333333</v>
      </c>
      <c r="K17" s="5">
        <f>K$2*'Phytoplankton counts per ml'!K16</f>
        <v>5782</v>
      </c>
      <c r="L17" s="5">
        <f>L$2*'Phytoplankton counts per ml'!L16</f>
        <v>0</v>
      </c>
      <c r="M17" s="5">
        <f>M$2*'Phytoplankton counts per ml'!M16</f>
        <v>0</v>
      </c>
      <c r="N17" s="5">
        <f>N$2*'Phytoplankton counts per ml'!N16</f>
        <v>1172.1333333333332</v>
      </c>
      <c r="O17" s="5">
        <f>O$2*'Phytoplankton counts per ml'!O16</f>
        <v>0</v>
      </c>
      <c r="P17" s="5">
        <f>P$2*'Phytoplankton counts per ml'!P16</f>
        <v>395046.79166666669</v>
      </c>
      <c r="Q17" s="5">
        <f>Q$2*'Phytoplankton counts per ml'!Q16</f>
        <v>0</v>
      </c>
      <c r="R17" s="5">
        <f>R$2*'Phytoplankton counts per ml'!R16</f>
        <v>0</v>
      </c>
      <c r="S17" s="5">
        <f>S$2*'Phytoplankton counts per ml'!S16</f>
        <v>2868.875</v>
      </c>
      <c r="T17" s="5">
        <f>T$2*'Phytoplankton counts per ml'!T16</f>
        <v>0</v>
      </c>
      <c r="U17" s="5">
        <f>U$2*'Phytoplankton counts per ml'!U16</f>
        <v>0</v>
      </c>
      <c r="V17" s="5">
        <f>V$2*'Phytoplankton counts per ml'!V16</f>
        <v>6853764.5000000009</v>
      </c>
      <c r="W17" s="5">
        <f>W$2*'Phytoplankton counts per ml'!W16</f>
        <v>0</v>
      </c>
      <c r="X17" s="5">
        <f>X$2*'Phytoplankton counts per ml'!X16</f>
        <v>0</v>
      </c>
    </row>
    <row r="18" spans="1:24">
      <c r="A18" s="9">
        <v>39700</v>
      </c>
      <c r="B18" s="5" t="s">
        <v>17</v>
      </c>
      <c r="C18" s="5">
        <f>C$2*'Phytoplankton counts per ml'!C17</f>
        <v>0</v>
      </c>
      <c r="D18" s="5">
        <f>D$2*'Phytoplankton counts per ml'!D17</f>
        <v>0</v>
      </c>
      <c r="E18" s="5">
        <f>E$2*'Phytoplankton counts per ml'!E17</f>
        <v>0</v>
      </c>
      <c r="F18" s="5">
        <f>F$2*'Phytoplankton counts per ml'!F17</f>
        <v>75048.000000000015</v>
      </c>
      <c r="G18" s="5">
        <f>G$2*'Phytoplankton counts per ml'!G17</f>
        <v>1858.5</v>
      </c>
      <c r="H18" s="5">
        <f>H$2*'Phytoplankton counts per ml'!H17</f>
        <v>16175.833333333334</v>
      </c>
      <c r="I18" s="5">
        <f>I$2*'Phytoplankton counts per ml'!I17</f>
        <v>0</v>
      </c>
      <c r="J18" s="5">
        <f>J$2*'Phytoplankton counts per ml'!J17</f>
        <v>132926.01666666666</v>
      </c>
      <c r="K18" s="5">
        <f>K$2*'Phytoplankton counts per ml'!K17</f>
        <v>481.83333333333331</v>
      </c>
      <c r="L18" s="5">
        <f>L$2*'Phytoplankton counts per ml'!L17</f>
        <v>3412.1666666666665</v>
      </c>
      <c r="M18" s="5">
        <f>M$2*'Phytoplankton counts per ml'!M17</f>
        <v>0</v>
      </c>
      <c r="N18" s="5">
        <f>N$2*'Phytoplankton counts per ml'!N17</f>
        <v>0</v>
      </c>
      <c r="O18" s="5">
        <f>O$2*'Phytoplankton counts per ml'!O17</f>
        <v>0</v>
      </c>
      <c r="P18" s="5">
        <f>P$2*'Phytoplankton counts per ml'!P17</f>
        <v>158018.71666666665</v>
      </c>
      <c r="Q18" s="5">
        <f>Q$2*'Phytoplankton counts per ml'!Q17</f>
        <v>0</v>
      </c>
      <c r="R18" s="5">
        <f>R$2*'Phytoplankton counts per ml'!R17</f>
        <v>0</v>
      </c>
      <c r="S18" s="5">
        <f>S$2*'Phytoplankton counts per ml'!S17</f>
        <v>0</v>
      </c>
      <c r="T18" s="5">
        <f>T$2*'Phytoplankton counts per ml'!T17</f>
        <v>0</v>
      </c>
      <c r="U18" s="5">
        <f>U$2*'Phytoplankton counts per ml'!U17</f>
        <v>0</v>
      </c>
      <c r="V18" s="5">
        <f>V$2*'Phytoplankton counts per ml'!V17</f>
        <v>7321066.625</v>
      </c>
      <c r="W18" s="5">
        <f>W$2*'Phytoplankton counts per ml'!W17</f>
        <v>0</v>
      </c>
      <c r="X18" s="5">
        <f>X$2*'Phytoplankton counts per ml'!X17</f>
        <v>0</v>
      </c>
    </row>
    <row r="19" spans="1:24">
      <c r="A19" s="9">
        <v>39711</v>
      </c>
      <c r="B19" s="5" t="s">
        <v>17</v>
      </c>
      <c r="C19" s="5">
        <f>C$2*'Phytoplankton counts per ml'!C18</f>
        <v>0</v>
      </c>
      <c r="D19" s="5">
        <f>D$2*'Phytoplankton counts per ml'!D18</f>
        <v>0</v>
      </c>
      <c r="E19" s="5">
        <f>E$2*'Phytoplankton counts per ml'!E18</f>
        <v>0</v>
      </c>
      <c r="F19" s="5">
        <f>F$2*'Phytoplankton counts per ml'!F18</f>
        <v>46728.000000000007</v>
      </c>
      <c r="G19" s="5">
        <f>G$2*'Phytoplankton counts per ml'!G18</f>
        <v>2044.35</v>
      </c>
      <c r="H19" s="5">
        <f>H$2*'Phytoplankton counts per ml'!H18</f>
        <v>0</v>
      </c>
      <c r="I19" s="5">
        <f>I$2*'Phytoplankton counts per ml'!I18</f>
        <v>0</v>
      </c>
      <c r="J19" s="5">
        <f>J$2*'Phytoplankton counts per ml'!J18</f>
        <v>1015071.4000000001</v>
      </c>
      <c r="K19" s="5">
        <f>K$2*'Phytoplankton counts per ml'!K18</f>
        <v>0</v>
      </c>
      <c r="L19" s="5">
        <f>L$2*'Phytoplankton counts per ml'!L18</f>
        <v>0</v>
      </c>
      <c r="M19" s="5">
        <f>M$2*'Phytoplankton counts per ml'!M18</f>
        <v>0</v>
      </c>
      <c r="N19" s="5">
        <f>N$2*'Phytoplankton counts per ml'!N18</f>
        <v>586.06666666666661</v>
      </c>
      <c r="O19" s="5">
        <f>O$2*'Phytoplankton counts per ml'!O18</f>
        <v>0</v>
      </c>
      <c r="P19" s="5">
        <f>P$2*'Phytoplankton counts per ml'!P18</f>
        <v>1185140.375</v>
      </c>
      <c r="Q19" s="5">
        <f>Q$2*'Phytoplankton counts per ml'!Q18</f>
        <v>0</v>
      </c>
      <c r="R19" s="5">
        <f>R$2*'Phytoplankton counts per ml'!R18</f>
        <v>0</v>
      </c>
      <c r="S19" s="5">
        <f>S$2*'Phytoplankton counts per ml'!S18</f>
        <v>0</v>
      </c>
      <c r="T19" s="5">
        <f>T$2*'Phytoplankton counts per ml'!T18</f>
        <v>0</v>
      </c>
      <c r="U19" s="5">
        <f>U$2*'Phytoplankton counts per ml'!U18</f>
        <v>0</v>
      </c>
      <c r="V19" s="5">
        <f>V$2*'Phytoplankton counts per ml'!V18</f>
        <v>4309564.041666667</v>
      </c>
      <c r="W19" s="5">
        <f>W$2*'Phytoplankton counts per ml'!W18</f>
        <v>0</v>
      </c>
      <c r="X19" s="5">
        <f>X$2*'Phytoplankton counts per ml'!X18</f>
        <v>0</v>
      </c>
    </row>
    <row r="20" spans="1:24">
      <c r="A20" s="9">
        <v>39719</v>
      </c>
      <c r="B20" s="5" t="s">
        <v>17</v>
      </c>
      <c r="C20" s="5">
        <f>C$2*'Phytoplankton counts per ml'!C19</f>
        <v>0</v>
      </c>
      <c r="D20" s="5">
        <f>D$2*'Phytoplankton counts per ml'!D19</f>
        <v>0</v>
      </c>
      <c r="E20" s="5">
        <f>E$2*'Phytoplankton counts per ml'!E19</f>
        <v>0</v>
      </c>
      <c r="F20" s="5">
        <f>F$2*'Phytoplankton counts per ml'!F19</f>
        <v>11328</v>
      </c>
      <c r="G20" s="5">
        <f>G$2*'Phytoplankton counts per ml'!G19</f>
        <v>0</v>
      </c>
      <c r="H20" s="5">
        <f>H$2*'Phytoplankton counts per ml'!H19</f>
        <v>6932.5</v>
      </c>
      <c r="I20" s="5">
        <f>I$2*'Phytoplankton counts per ml'!I19</f>
        <v>0</v>
      </c>
      <c r="J20" s="5">
        <f>J$2*'Phytoplankton counts per ml'!J19</f>
        <v>338357.13333333336</v>
      </c>
      <c r="K20" s="5">
        <f>K$2*'Phytoplankton counts per ml'!K19</f>
        <v>0</v>
      </c>
      <c r="L20" s="5">
        <f>L$2*'Phytoplankton counts per ml'!L19</f>
        <v>0</v>
      </c>
      <c r="M20" s="5">
        <f>M$2*'Phytoplankton counts per ml'!M19</f>
        <v>0</v>
      </c>
      <c r="N20" s="5">
        <f>N$2*'Phytoplankton counts per ml'!N19</f>
        <v>586.06666666666661</v>
      </c>
      <c r="O20" s="5">
        <f>O$2*'Phytoplankton counts per ml'!O19</f>
        <v>0</v>
      </c>
      <c r="P20" s="5">
        <f>P$2*'Phytoplankton counts per ml'!P19</f>
        <v>0</v>
      </c>
      <c r="Q20" s="5">
        <f>Q$2*'Phytoplankton counts per ml'!Q19</f>
        <v>0</v>
      </c>
      <c r="R20" s="5">
        <f>R$2*'Phytoplankton counts per ml'!R19</f>
        <v>0</v>
      </c>
      <c r="S20" s="5">
        <f>S$2*'Phytoplankton counts per ml'!S19</f>
        <v>0</v>
      </c>
      <c r="T20" s="5">
        <f>T$2*'Phytoplankton counts per ml'!T19</f>
        <v>0</v>
      </c>
      <c r="U20" s="5">
        <f>U$2*'Phytoplankton counts per ml'!U19</f>
        <v>0</v>
      </c>
      <c r="V20" s="5">
        <f>V$2*'Phytoplankton counts per ml'!V19</f>
        <v>2024975.875</v>
      </c>
      <c r="W20" s="5">
        <f>W$2*'Phytoplankton counts per ml'!W19</f>
        <v>0</v>
      </c>
      <c r="X20" s="5">
        <f>X$2*'Phytoplankton counts per ml'!X19</f>
        <v>0</v>
      </c>
    </row>
    <row r="21" spans="1:24">
      <c r="A21" s="10">
        <v>39591</v>
      </c>
      <c r="B21" s="11" t="s">
        <v>18</v>
      </c>
      <c r="C21" s="5">
        <f>C$2*'Phytoplankton counts per ml'!C20</f>
        <v>10718.333333333334</v>
      </c>
      <c r="D21" s="5">
        <f>D$2*'Phytoplankton counts per ml'!D20</f>
        <v>0</v>
      </c>
      <c r="E21" s="5">
        <f>E$2*'Phytoplankton counts per ml'!E20</f>
        <v>0</v>
      </c>
      <c r="F21" s="5">
        <f>F$2*'Phytoplankton counts per ml'!F20</f>
        <v>11328</v>
      </c>
      <c r="G21" s="5">
        <f>G$2*'Phytoplankton counts per ml'!G20</f>
        <v>82145.700000000012</v>
      </c>
      <c r="H21" s="5">
        <f>H$2*'Phytoplankton counts per ml'!H20</f>
        <v>191799.16666666669</v>
      </c>
      <c r="I21" s="5">
        <f>I$2*'Phytoplankton counts per ml'!I20</f>
        <v>0</v>
      </c>
      <c r="J21" s="5">
        <f>J$2*'Phytoplankton counts per ml'!J20</f>
        <v>398778.05000000005</v>
      </c>
      <c r="K21" s="5">
        <f>K$2*'Phytoplankton counts per ml'!K20</f>
        <v>18068.75</v>
      </c>
      <c r="L21" s="5">
        <f>L$2*'Phytoplankton counts per ml'!L20</f>
        <v>0</v>
      </c>
      <c r="M21" s="5">
        <f>M$2*'Phytoplankton counts per ml'!M20</f>
        <v>0</v>
      </c>
      <c r="N21" s="5">
        <f>N$2*'Phytoplankton counts per ml'!N20</f>
        <v>0</v>
      </c>
      <c r="O21" s="5">
        <f>O$2*'Phytoplankton counts per ml'!O20</f>
        <v>0</v>
      </c>
      <c r="P21" s="5">
        <f>P$2*'Phytoplankton counts per ml'!P20</f>
        <v>79009.358333333323</v>
      </c>
      <c r="Q21" s="5">
        <f>Q$2*'Phytoplankton counts per ml'!Q20</f>
        <v>112442.20000000001</v>
      </c>
      <c r="R21" s="5">
        <f>R$2*'Phytoplankton counts per ml'!R20</f>
        <v>0</v>
      </c>
      <c r="S21" s="5">
        <f>S$2*'Phytoplankton counts per ml'!S20</f>
        <v>0</v>
      </c>
      <c r="T21" s="5">
        <f>T$2*'Phytoplankton counts per ml'!T20</f>
        <v>0</v>
      </c>
      <c r="U21" s="5">
        <f>U$2*'Phytoplankton counts per ml'!U20</f>
        <v>0</v>
      </c>
      <c r="V21" s="5">
        <f>V$2*'Phytoplankton counts per ml'!V20</f>
        <v>0</v>
      </c>
      <c r="W21" s="5">
        <f>W$2*'Phytoplankton counts per ml'!W20</f>
        <v>0</v>
      </c>
      <c r="X21" s="5">
        <f>X$2*'Phytoplankton counts per ml'!X20</f>
        <v>0</v>
      </c>
    </row>
    <row r="22" spans="1:24">
      <c r="A22" s="10">
        <v>39596</v>
      </c>
      <c r="B22" s="11" t="s">
        <v>18</v>
      </c>
      <c r="C22" s="5">
        <f>C$2*'Phytoplankton counts per ml'!C21</f>
        <v>2143.6666666666665</v>
      </c>
      <c r="D22" s="5">
        <f>D$2*'Phytoplankton counts per ml'!D21</f>
        <v>0</v>
      </c>
      <c r="E22" s="5">
        <f>E$2*'Phytoplankton counts per ml'!E21</f>
        <v>0</v>
      </c>
      <c r="F22" s="5">
        <f>F$2*'Phytoplankton counts per ml'!F21</f>
        <v>14160</v>
      </c>
      <c r="G22" s="5">
        <f>G$2*'Phytoplankton counts per ml'!G21</f>
        <v>77871.149999999994</v>
      </c>
      <c r="H22" s="5">
        <f>H$2*'Phytoplankton counts per ml'!H21</f>
        <v>115541.66666666667</v>
      </c>
      <c r="I22" s="5">
        <f>I$2*'Phytoplankton counts per ml'!I21</f>
        <v>0</v>
      </c>
      <c r="J22" s="5">
        <f>J$2*'Phytoplankton counts per ml'!J21</f>
        <v>386693.86666666664</v>
      </c>
      <c r="K22" s="5">
        <f>K$2*'Phytoplankton counts per ml'!K21</f>
        <v>29391.833333333332</v>
      </c>
      <c r="L22" s="5">
        <f>L$2*'Phytoplankton counts per ml'!L21</f>
        <v>0</v>
      </c>
      <c r="M22" s="5">
        <f>M$2*'Phytoplankton counts per ml'!M21</f>
        <v>0</v>
      </c>
      <c r="N22" s="5">
        <f>N$2*'Phytoplankton counts per ml'!N21</f>
        <v>2344.2666666666664</v>
      </c>
      <c r="O22" s="5">
        <f>O$2*'Phytoplankton counts per ml'!O21</f>
        <v>0</v>
      </c>
      <c r="P22" s="5">
        <f>P$2*'Phytoplankton counts per ml'!P21</f>
        <v>0</v>
      </c>
      <c r="Q22" s="5">
        <f>Q$2*'Phytoplankton counts per ml'!Q21</f>
        <v>0</v>
      </c>
      <c r="R22" s="5">
        <f>R$2*'Phytoplankton counts per ml'!R21</f>
        <v>0</v>
      </c>
      <c r="S22" s="5">
        <f>S$2*'Phytoplankton counts per ml'!S21</f>
        <v>0</v>
      </c>
      <c r="T22" s="5">
        <f>T$2*'Phytoplankton counts per ml'!T21</f>
        <v>0</v>
      </c>
      <c r="U22" s="5">
        <f>U$2*'Phytoplankton counts per ml'!U21</f>
        <v>0</v>
      </c>
      <c r="V22" s="5">
        <f>V$2*'Phytoplankton counts per ml'!V21</f>
        <v>0</v>
      </c>
      <c r="W22" s="5">
        <f>W$2*'Phytoplankton counts per ml'!W21</f>
        <v>0</v>
      </c>
      <c r="X22" s="5">
        <f>X$2*'Phytoplankton counts per ml'!X21</f>
        <v>468194.50000000006</v>
      </c>
    </row>
    <row r="23" spans="1:24">
      <c r="A23" s="10">
        <v>39601</v>
      </c>
      <c r="B23" s="11" t="s">
        <v>18</v>
      </c>
      <c r="C23" s="5">
        <f>C$2*'Phytoplankton counts per ml'!C22</f>
        <v>21436.666666666668</v>
      </c>
      <c r="D23" s="5">
        <f>D$2*'Phytoplankton counts per ml'!D22</f>
        <v>0</v>
      </c>
      <c r="E23" s="5">
        <f>E$2*'Phytoplankton counts per ml'!E22</f>
        <v>0</v>
      </c>
      <c r="F23" s="5">
        <f>F$2*'Phytoplankton counts per ml'!F22</f>
        <v>8496</v>
      </c>
      <c r="G23" s="5">
        <f>G$2*'Phytoplankton counts per ml'!G22</f>
        <v>60401.25</v>
      </c>
      <c r="H23" s="5">
        <f>H$2*'Phytoplankton counts per ml'!H22</f>
        <v>25419.166666666668</v>
      </c>
      <c r="I23" s="5">
        <f>I$2*'Phytoplankton counts per ml'!I22</f>
        <v>0</v>
      </c>
      <c r="J23" s="5">
        <f>J$2*'Phytoplankton counts per ml'!J22</f>
        <v>217515.3</v>
      </c>
      <c r="K23" s="5">
        <f>K$2*'Phytoplankton counts per ml'!K22</f>
        <v>17586.916666666668</v>
      </c>
      <c r="L23" s="5">
        <f>L$2*'Phytoplankton counts per ml'!L22</f>
        <v>0</v>
      </c>
      <c r="M23" s="5">
        <f>M$2*'Phytoplankton counts per ml'!M22</f>
        <v>0</v>
      </c>
      <c r="N23" s="5">
        <f>N$2*'Phytoplankton counts per ml'!N22</f>
        <v>5274.5999999999995</v>
      </c>
      <c r="O23" s="5">
        <f>O$2*'Phytoplankton counts per ml'!O22</f>
        <v>66891.25</v>
      </c>
      <c r="P23" s="5">
        <f>P$2*'Phytoplankton counts per ml'!P22</f>
        <v>0</v>
      </c>
      <c r="Q23" s="5">
        <f>Q$2*'Phytoplankton counts per ml'!Q22</f>
        <v>0</v>
      </c>
      <c r="R23" s="5">
        <f>R$2*'Phytoplankton counts per ml'!R22</f>
        <v>0</v>
      </c>
      <c r="S23" s="5">
        <f>S$2*'Phytoplankton counts per ml'!S22</f>
        <v>1147.55</v>
      </c>
      <c r="T23" s="5">
        <f>T$2*'Phytoplankton counts per ml'!T22</f>
        <v>0</v>
      </c>
      <c r="U23" s="5">
        <f>U$2*'Phytoplankton counts per ml'!U22</f>
        <v>0</v>
      </c>
      <c r="V23" s="5">
        <f>V$2*'Phytoplankton counts per ml'!V22</f>
        <v>0</v>
      </c>
      <c r="W23" s="5">
        <f>W$2*'Phytoplankton counts per ml'!W22</f>
        <v>0</v>
      </c>
      <c r="X23" s="5">
        <f>X$2*'Phytoplankton counts per ml'!X22</f>
        <v>0</v>
      </c>
    </row>
    <row r="24" spans="1:24">
      <c r="A24" s="10">
        <v>39608</v>
      </c>
      <c r="B24" s="11" t="s">
        <v>18</v>
      </c>
      <c r="C24" s="5">
        <f>C$2*'Phytoplankton counts per ml'!C23</f>
        <v>70741</v>
      </c>
      <c r="D24" s="5">
        <f>D$2*'Phytoplankton counts per ml'!D23</f>
        <v>0</v>
      </c>
      <c r="E24" s="5">
        <f>E$2*'Phytoplankton counts per ml'!E23</f>
        <v>0</v>
      </c>
      <c r="F24" s="5">
        <f>F$2*'Phytoplankton counts per ml'!F23</f>
        <v>28320</v>
      </c>
      <c r="G24" s="5">
        <f>G$2*'Phytoplankton counts per ml'!G23</f>
        <v>73224.900000000009</v>
      </c>
      <c r="H24" s="5">
        <f>H$2*'Phytoplankton counts per ml'!H23</f>
        <v>4621.6666666666661</v>
      </c>
      <c r="I24" s="5">
        <f>I$2*'Phytoplankton counts per ml'!I23</f>
        <v>0</v>
      </c>
      <c r="J24" s="5">
        <f>J$2*'Phytoplankton counts per ml'!J23</f>
        <v>229599.48333333334</v>
      </c>
      <c r="K24" s="5">
        <f>K$2*'Phytoplankton counts per ml'!K23</f>
        <v>9395.75</v>
      </c>
      <c r="L24" s="5">
        <f>L$2*'Phytoplankton counts per ml'!L23</f>
        <v>10236.5</v>
      </c>
      <c r="M24" s="5">
        <f>M$2*'Phytoplankton counts per ml'!M23</f>
        <v>0</v>
      </c>
      <c r="N24" s="5">
        <f>N$2*'Phytoplankton counts per ml'!N23</f>
        <v>586.06666666666661</v>
      </c>
      <c r="O24" s="5">
        <f>O$2*'Phytoplankton counts per ml'!O23</f>
        <v>0</v>
      </c>
      <c r="P24" s="5">
        <f>P$2*'Phytoplankton counts per ml'!P23</f>
        <v>158018.71666666665</v>
      </c>
      <c r="Q24" s="5">
        <f>Q$2*'Phytoplankton counts per ml'!Q23</f>
        <v>0</v>
      </c>
      <c r="R24" s="5">
        <f>R$2*'Phytoplankton counts per ml'!R23</f>
        <v>0</v>
      </c>
      <c r="S24" s="5">
        <f>S$2*'Phytoplankton counts per ml'!S23</f>
        <v>573.77499999999998</v>
      </c>
      <c r="T24" s="5">
        <f>T$2*'Phytoplankton counts per ml'!T23</f>
        <v>0</v>
      </c>
      <c r="U24" s="5">
        <f>U$2*'Phytoplankton counts per ml'!U23</f>
        <v>0</v>
      </c>
      <c r="V24" s="5">
        <f>V$2*'Phytoplankton counts per ml'!V23</f>
        <v>0</v>
      </c>
      <c r="W24" s="5">
        <f>W$2*'Phytoplankton counts per ml'!W23</f>
        <v>0</v>
      </c>
      <c r="X24" s="5">
        <f>X$2*'Phytoplankton counts per ml'!X23</f>
        <v>9258.0833333333339</v>
      </c>
    </row>
    <row r="25" spans="1:24">
      <c r="A25" s="10">
        <v>39616</v>
      </c>
      <c r="B25" s="11" t="s">
        <v>18</v>
      </c>
      <c r="C25" s="5">
        <f>C$2*'Phytoplankton counts per ml'!C24</f>
        <v>51448</v>
      </c>
      <c r="D25" s="5">
        <f>D$2*'Phytoplankton counts per ml'!D24</f>
        <v>0</v>
      </c>
      <c r="E25" s="5">
        <f>E$2*'Phytoplankton counts per ml'!E24</f>
        <v>0</v>
      </c>
      <c r="F25" s="5">
        <f>F$2*'Phytoplankton counts per ml'!F24</f>
        <v>12036.000000000002</v>
      </c>
      <c r="G25" s="5">
        <f>G$2*'Phytoplankton counts per ml'!G24</f>
        <v>44046.450000000004</v>
      </c>
      <c r="H25" s="5">
        <f>H$2*'Phytoplankton counts per ml'!H24</f>
        <v>2310.833333333333</v>
      </c>
      <c r="I25" s="5">
        <f>I$2*'Phytoplankton counts per ml'!I24</f>
        <v>1744.4333333333332</v>
      </c>
      <c r="J25" s="5">
        <f>J$2*'Phytoplankton counts per ml'!J24</f>
        <v>821724.46666666679</v>
      </c>
      <c r="K25" s="5">
        <f>K$2*'Phytoplankton counts per ml'!K24</f>
        <v>16141.416666666664</v>
      </c>
      <c r="L25" s="5">
        <f>L$2*'Phytoplankton counts per ml'!L24</f>
        <v>0</v>
      </c>
      <c r="M25" s="5">
        <f>M$2*'Phytoplankton counts per ml'!M24</f>
        <v>0</v>
      </c>
      <c r="N25" s="5">
        <f>N$2*'Phytoplankton counts per ml'!N24</f>
        <v>0</v>
      </c>
      <c r="O25" s="5">
        <f>O$2*'Phytoplankton counts per ml'!O24</f>
        <v>22297.083333333332</v>
      </c>
      <c r="P25" s="5">
        <f>P$2*'Phytoplankton counts per ml'!P24</f>
        <v>553065.50833333342</v>
      </c>
      <c r="Q25" s="5">
        <f>Q$2*'Phytoplankton counts per ml'!Q24</f>
        <v>4685.0916666666662</v>
      </c>
      <c r="R25" s="5">
        <f>R$2*'Phytoplankton counts per ml'!R24</f>
        <v>0</v>
      </c>
      <c r="S25" s="5">
        <f>S$2*'Phytoplankton counts per ml'!S24</f>
        <v>0</v>
      </c>
      <c r="T25" s="5">
        <f>T$2*'Phytoplankton counts per ml'!T24</f>
        <v>0</v>
      </c>
      <c r="U25" s="5">
        <f>U$2*'Phytoplankton counts per ml'!U24</f>
        <v>0</v>
      </c>
      <c r="V25" s="5">
        <f>V$2*'Phytoplankton counts per ml'!V24</f>
        <v>0</v>
      </c>
      <c r="W25" s="5">
        <f>W$2*'Phytoplankton counts per ml'!W24</f>
        <v>0</v>
      </c>
      <c r="X25" s="5">
        <f>X$2*'Phytoplankton counts per ml'!X24</f>
        <v>1132131.3333333333</v>
      </c>
    </row>
    <row r="26" spans="1:24">
      <c r="A26" s="10">
        <v>39622</v>
      </c>
      <c r="B26" s="11" t="s">
        <v>18</v>
      </c>
      <c r="C26" s="5">
        <f>C$2*'Phytoplankton counts per ml'!C25</f>
        <v>27867.666666666668</v>
      </c>
      <c r="D26" s="5">
        <f>D$2*'Phytoplankton counts per ml'!D25</f>
        <v>0</v>
      </c>
      <c r="E26" s="5">
        <f>E$2*'Phytoplankton counts per ml'!E25</f>
        <v>0</v>
      </c>
      <c r="F26" s="5">
        <f>F$2*'Phytoplankton counts per ml'!F25</f>
        <v>22656</v>
      </c>
      <c r="G26" s="5">
        <f>G$2*'Phytoplankton counts per ml'!G25</f>
        <v>40887</v>
      </c>
      <c r="H26" s="5">
        <f>H$2*'Phytoplankton counts per ml'!H25</f>
        <v>0</v>
      </c>
      <c r="I26" s="5">
        <f>I$2*'Phytoplankton counts per ml'!I25</f>
        <v>0</v>
      </c>
      <c r="J26" s="5">
        <f>J$2*'Phytoplankton counts per ml'!J25</f>
        <v>1897216.7833333337</v>
      </c>
      <c r="K26" s="5">
        <f>K$2*'Phytoplankton counts per ml'!K25</f>
        <v>2650.0833333333335</v>
      </c>
      <c r="L26" s="5">
        <f>L$2*'Phytoplankton counts per ml'!L25</f>
        <v>6824.333333333333</v>
      </c>
      <c r="M26" s="5">
        <f>M$2*'Phytoplankton counts per ml'!M25</f>
        <v>0</v>
      </c>
      <c r="N26" s="5">
        <f>N$2*'Phytoplankton counts per ml'!N25</f>
        <v>2930.3333333333335</v>
      </c>
      <c r="O26" s="5">
        <f>O$2*'Phytoplankton counts per ml'!O25</f>
        <v>0</v>
      </c>
      <c r="P26" s="5">
        <f>P$2*'Phytoplankton counts per ml'!P25</f>
        <v>790093.58333333337</v>
      </c>
      <c r="Q26" s="5">
        <f>Q$2*'Phytoplankton counts per ml'!Q25</f>
        <v>0</v>
      </c>
      <c r="R26" s="5">
        <f>R$2*'Phytoplankton counts per ml'!R25</f>
        <v>0</v>
      </c>
      <c r="S26" s="5">
        <f>S$2*'Phytoplankton counts per ml'!S25</f>
        <v>0</v>
      </c>
      <c r="T26" s="5">
        <f>T$2*'Phytoplankton counts per ml'!T25</f>
        <v>0</v>
      </c>
      <c r="U26" s="5">
        <f>U$2*'Phytoplankton counts per ml'!U25</f>
        <v>0</v>
      </c>
      <c r="V26" s="5">
        <f>V$2*'Phytoplankton counts per ml'!V25</f>
        <v>0</v>
      </c>
      <c r="W26" s="5">
        <f>W$2*'Phytoplankton counts per ml'!W25</f>
        <v>0</v>
      </c>
      <c r="X26" s="5">
        <f>X$2*'Phytoplankton counts per ml'!X25</f>
        <v>0</v>
      </c>
    </row>
    <row r="27" spans="1:24">
      <c r="A27" s="12">
        <v>39632</v>
      </c>
      <c r="B27" s="11" t="s">
        <v>18</v>
      </c>
      <c r="C27" s="5">
        <f>C$2*'Phytoplankton counts per ml'!C26</f>
        <v>0</v>
      </c>
      <c r="D27" s="5">
        <f>D$2*'Phytoplankton counts per ml'!D26</f>
        <v>0</v>
      </c>
      <c r="E27" s="5">
        <f>E$2*'Phytoplankton counts per ml'!E26</f>
        <v>0</v>
      </c>
      <c r="F27" s="5">
        <f>F$2*'Phytoplankton counts per ml'!F26</f>
        <v>38232</v>
      </c>
      <c r="G27" s="5">
        <f>G$2*'Phytoplankton counts per ml'!G26</f>
        <v>136413.9</v>
      </c>
      <c r="H27" s="5">
        <f>H$2*'Phytoplankton counts per ml'!H26</f>
        <v>0</v>
      </c>
      <c r="I27" s="5">
        <f>I$2*'Phytoplankton counts per ml'!I26</f>
        <v>0</v>
      </c>
      <c r="J27" s="5">
        <f>J$2*'Phytoplankton counts per ml'!J26</f>
        <v>1752206.5833333335</v>
      </c>
      <c r="K27" s="5">
        <f>K$2*'Phytoplankton counts per ml'!K26</f>
        <v>3613.75</v>
      </c>
      <c r="L27" s="5">
        <f>L$2*'Phytoplankton counts per ml'!L26</f>
        <v>0</v>
      </c>
      <c r="M27" s="5">
        <f>M$2*'Phytoplankton counts per ml'!M26</f>
        <v>0</v>
      </c>
      <c r="N27" s="5">
        <f>N$2*'Phytoplankton counts per ml'!N26</f>
        <v>1758.2</v>
      </c>
      <c r="O27" s="5">
        <f>O$2*'Phytoplankton counts per ml'!O26</f>
        <v>22297.083333333332</v>
      </c>
      <c r="P27" s="5">
        <f>P$2*'Phytoplankton counts per ml'!P26</f>
        <v>1501177.8083333333</v>
      </c>
      <c r="Q27" s="5">
        <f>Q$2*'Phytoplankton counts per ml'!Q26</f>
        <v>23425.458333333336</v>
      </c>
      <c r="R27" s="5">
        <f>R$2*'Phytoplankton counts per ml'!R26</f>
        <v>0</v>
      </c>
      <c r="S27" s="5">
        <f>S$2*'Phytoplankton counts per ml'!S26</f>
        <v>1147.55</v>
      </c>
      <c r="T27" s="5">
        <f>T$2*'Phytoplankton counts per ml'!T26</f>
        <v>0</v>
      </c>
      <c r="U27" s="5">
        <f>U$2*'Phytoplankton counts per ml'!U26</f>
        <v>0</v>
      </c>
      <c r="V27" s="5">
        <f>V$2*'Phytoplankton counts per ml'!V26</f>
        <v>155767.375</v>
      </c>
      <c r="W27" s="5">
        <f>W$2*'Phytoplankton counts per ml'!W26</f>
        <v>0</v>
      </c>
      <c r="X27" s="5">
        <f>X$2*'Phytoplankton counts per ml'!X26</f>
        <v>0</v>
      </c>
    </row>
    <row r="28" spans="1:24">
      <c r="A28" s="10">
        <v>39637</v>
      </c>
      <c r="B28" s="11" t="s">
        <v>18</v>
      </c>
      <c r="C28" s="5">
        <f>C$2*'Phytoplankton counts per ml'!C27</f>
        <v>0</v>
      </c>
      <c r="D28" s="5">
        <f>D$2*'Phytoplankton counts per ml'!D27</f>
        <v>0</v>
      </c>
      <c r="E28" s="5">
        <f>E$2*'Phytoplankton counts per ml'!E27</f>
        <v>0</v>
      </c>
      <c r="F28" s="5">
        <f>F$2*'Phytoplankton counts per ml'!F27</f>
        <v>10620</v>
      </c>
      <c r="G28" s="5">
        <f>G$2*'Phytoplankton counts per ml'!G27</f>
        <v>42373.8</v>
      </c>
      <c r="H28" s="5">
        <f>H$2*'Phytoplankton counts per ml'!H27</f>
        <v>0</v>
      </c>
      <c r="I28" s="5">
        <f>I$2*'Phytoplankton counts per ml'!I27</f>
        <v>0</v>
      </c>
      <c r="J28" s="5">
        <f>J$2*'Phytoplankton counts per ml'!J27</f>
        <v>1329260.1666666667</v>
      </c>
      <c r="K28" s="5">
        <f>K$2*'Phytoplankton counts per ml'!K27</f>
        <v>2168.25</v>
      </c>
      <c r="L28" s="5">
        <f>L$2*'Phytoplankton counts per ml'!L27</f>
        <v>0</v>
      </c>
      <c r="M28" s="5">
        <f>M$2*'Phytoplankton counts per ml'!M27</f>
        <v>56.05</v>
      </c>
      <c r="N28" s="5">
        <f>N$2*'Phytoplankton counts per ml'!N27</f>
        <v>0</v>
      </c>
      <c r="O28" s="5">
        <f>O$2*'Phytoplankton counts per ml'!O27</f>
        <v>44594.166666666664</v>
      </c>
      <c r="P28" s="5">
        <f>P$2*'Phytoplankton counts per ml'!P27</f>
        <v>1501177.8083333333</v>
      </c>
      <c r="Q28" s="5">
        <f>Q$2*'Phytoplankton counts per ml'!Q27</f>
        <v>9370.1833333333325</v>
      </c>
      <c r="R28" s="5">
        <f>R$2*'Phytoplankton counts per ml'!R27</f>
        <v>0</v>
      </c>
      <c r="S28" s="5">
        <f>S$2*'Phytoplankton counts per ml'!S27</f>
        <v>0</v>
      </c>
      <c r="T28" s="5">
        <f>T$2*'Phytoplankton counts per ml'!T27</f>
        <v>0</v>
      </c>
      <c r="U28" s="5">
        <f>U$2*'Phytoplankton counts per ml'!U27</f>
        <v>0</v>
      </c>
      <c r="V28" s="5">
        <f>V$2*'Phytoplankton counts per ml'!V27</f>
        <v>0</v>
      </c>
      <c r="W28" s="5">
        <f>W$2*'Phytoplankton counts per ml'!W27</f>
        <v>0</v>
      </c>
      <c r="X28" s="5">
        <f>X$2*'Phytoplankton counts per ml'!X27</f>
        <v>0</v>
      </c>
    </row>
    <row r="29" spans="1:24">
      <c r="A29" s="10">
        <v>39647</v>
      </c>
      <c r="B29" s="11" t="s">
        <v>18</v>
      </c>
      <c r="C29" s="5">
        <f>C$2*'Phytoplankton counts per ml'!C28</f>
        <v>6431</v>
      </c>
      <c r="D29" s="5">
        <f>D$2*'Phytoplankton counts per ml'!D28</f>
        <v>0</v>
      </c>
      <c r="E29" s="5">
        <f>E$2*'Phytoplankton counts per ml'!E28</f>
        <v>0</v>
      </c>
      <c r="F29" s="5">
        <f>F$2*'Phytoplankton counts per ml'!F28</f>
        <v>15576</v>
      </c>
      <c r="G29" s="5">
        <f>G$2*'Phytoplankton counts per ml'!G28</f>
        <v>3717</v>
      </c>
      <c r="H29" s="5">
        <f>H$2*'Phytoplankton counts per ml'!H28</f>
        <v>4621.6666666666661</v>
      </c>
      <c r="I29" s="5">
        <f>I$2*'Phytoplankton counts per ml'!I28</f>
        <v>0</v>
      </c>
      <c r="J29" s="5">
        <f>J$2*'Phytoplankton counts per ml'!J28</f>
        <v>1752206.5833333335</v>
      </c>
      <c r="K29" s="5">
        <f>K$2*'Phytoplankton counts per ml'!K28</f>
        <v>481.83333333333331</v>
      </c>
      <c r="L29" s="5">
        <f>L$2*'Phytoplankton counts per ml'!L28</f>
        <v>0</v>
      </c>
      <c r="M29" s="5">
        <f>M$2*'Phytoplankton counts per ml'!M28</f>
        <v>0</v>
      </c>
      <c r="N29" s="5">
        <f>N$2*'Phytoplankton counts per ml'!N28</f>
        <v>0</v>
      </c>
      <c r="O29" s="5">
        <f>O$2*'Phytoplankton counts per ml'!O28</f>
        <v>0</v>
      </c>
      <c r="P29" s="5">
        <f>P$2*'Phytoplankton counts per ml'!P28</f>
        <v>3555421.125</v>
      </c>
      <c r="Q29" s="5">
        <f>Q$2*'Phytoplankton counts per ml'!Q28</f>
        <v>0</v>
      </c>
      <c r="R29" s="5">
        <f>R$2*'Phytoplankton counts per ml'!R28</f>
        <v>0</v>
      </c>
      <c r="S29" s="5">
        <f>S$2*'Phytoplankton counts per ml'!S28</f>
        <v>0</v>
      </c>
      <c r="T29" s="5">
        <f>T$2*'Phytoplankton counts per ml'!T28</f>
        <v>0</v>
      </c>
      <c r="U29" s="5">
        <f>U$2*'Phytoplankton counts per ml'!U28</f>
        <v>0</v>
      </c>
      <c r="V29" s="5">
        <f>V$2*'Phytoplankton counts per ml'!V28</f>
        <v>0</v>
      </c>
      <c r="W29" s="5">
        <f>W$2*'Phytoplankton counts per ml'!W28</f>
        <v>0</v>
      </c>
      <c r="X29" s="5">
        <f>X$2*'Phytoplankton counts per ml'!X28</f>
        <v>0</v>
      </c>
    </row>
    <row r="30" spans="1:24">
      <c r="A30" s="12">
        <v>39650</v>
      </c>
      <c r="B30" s="11" t="s">
        <v>18</v>
      </c>
      <c r="C30" s="5">
        <f>C$2*'Phytoplankton counts per ml'!C29</f>
        <v>0</v>
      </c>
      <c r="D30" s="5">
        <f>D$2*'Phytoplankton counts per ml'!D29</f>
        <v>0</v>
      </c>
      <c r="E30" s="5">
        <f>E$2*'Phytoplankton counts per ml'!E29</f>
        <v>0</v>
      </c>
      <c r="F30" s="5">
        <f>F$2*'Phytoplankton counts per ml'!F29</f>
        <v>30444.000000000004</v>
      </c>
      <c r="G30" s="5">
        <f>G$2*'Phytoplankton counts per ml'!G29</f>
        <v>9664.2000000000007</v>
      </c>
      <c r="H30" s="5">
        <f>H$2*'Phytoplankton counts per ml'!H29</f>
        <v>0</v>
      </c>
      <c r="I30" s="5">
        <f>I$2*'Phytoplankton counts per ml'!I29</f>
        <v>0</v>
      </c>
      <c r="J30" s="5">
        <f>J$2*'Phytoplankton counts per ml'!J29</f>
        <v>8072234.4666666668</v>
      </c>
      <c r="K30" s="5">
        <f>K$2*'Phytoplankton counts per ml'!K29</f>
        <v>963.66666666666663</v>
      </c>
      <c r="L30" s="5">
        <f>L$2*'Phytoplankton counts per ml'!L29</f>
        <v>0</v>
      </c>
      <c r="M30" s="5">
        <f>M$2*'Phytoplankton counts per ml'!M29</f>
        <v>0</v>
      </c>
      <c r="N30" s="5">
        <f>N$2*'Phytoplankton counts per ml'!N29</f>
        <v>0</v>
      </c>
      <c r="O30" s="5">
        <f>O$2*'Phytoplankton counts per ml'!O29</f>
        <v>44594.166666666664</v>
      </c>
      <c r="P30" s="5">
        <f>P$2*'Phytoplankton counts per ml'!P29</f>
        <v>16749983.966666669</v>
      </c>
      <c r="Q30" s="5">
        <f>Q$2*'Phytoplankton counts per ml'!Q29</f>
        <v>0</v>
      </c>
      <c r="R30" s="5">
        <f>R$2*'Phytoplankton counts per ml'!R29</f>
        <v>0</v>
      </c>
      <c r="S30" s="5">
        <f>S$2*'Phytoplankton counts per ml'!S29</f>
        <v>573.77499999999998</v>
      </c>
      <c r="T30" s="5">
        <f>T$2*'Phytoplankton counts per ml'!T29</f>
        <v>0</v>
      </c>
      <c r="U30" s="5">
        <f>U$2*'Phytoplankton counts per ml'!U29</f>
        <v>0</v>
      </c>
      <c r="V30" s="5">
        <f>V$2*'Phytoplankton counts per ml'!V29</f>
        <v>363457.20833333337</v>
      </c>
      <c r="W30" s="5">
        <f>W$2*'Phytoplankton counts per ml'!W29</f>
        <v>0</v>
      </c>
      <c r="X30" s="5">
        <f>X$2*'Phytoplankton counts per ml'!X29</f>
        <v>0</v>
      </c>
    </row>
    <row r="31" spans="1:24">
      <c r="A31" s="12">
        <v>39657</v>
      </c>
      <c r="B31" s="11" t="s">
        <v>18</v>
      </c>
      <c r="C31" s="5">
        <f>C$2*'Phytoplankton counts per ml'!C30</f>
        <v>0</v>
      </c>
      <c r="D31" s="5">
        <f>D$2*'Phytoplankton counts per ml'!D30</f>
        <v>0</v>
      </c>
      <c r="E31" s="5">
        <f>E$2*'Phytoplankton counts per ml'!E30</f>
        <v>0</v>
      </c>
      <c r="F31" s="5">
        <f>F$2*'Phytoplankton counts per ml'!F30</f>
        <v>43896.000000000007</v>
      </c>
      <c r="G31" s="5">
        <f>G$2*'Phytoplankton counts per ml'!G30</f>
        <v>42002.1</v>
      </c>
      <c r="H31" s="5">
        <f>H$2*'Phytoplankton counts per ml'!H30</f>
        <v>0</v>
      </c>
      <c r="I31" s="5">
        <f>I$2*'Phytoplankton counts per ml'!I30</f>
        <v>0</v>
      </c>
      <c r="J31" s="5">
        <f>J$2*'Phytoplankton counts per ml'!J30</f>
        <v>1160081.6000000001</v>
      </c>
      <c r="K31" s="5">
        <f>K$2*'Phytoplankton counts per ml'!K30</f>
        <v>722.75</v>
      </c>
      <c r="L31" s="5">
        <f>L$2*'Phytoplankton counts per ml'!L30</f>
        <v>0</v>
      </c>
      <c r="M31" s="5">
        <f>M$2*'Phytoplankton counts per ml'!M30</f>
        <v>0</v>
      </c>
      <c r="N31" s="5">
        <f>N$2*'Phytoplankton counts per ml'!N30</f>
        <v>2930.3333333333335</v>
      </c>
      <c r="O31" s="5">
        <f>O$2*'Phytoplankton counts per ml'!O30</f>
        <v>44594.166666666664</v>
      </c>
      <c r="P31" s="5">
        <f>P$2*'Phytoplankton counts per ml'!P30</f>
        <v>1106131.0166666668</v>
      </c>
      <c r="Q31" s="5">
        <f>Q$2*'Phytoplankton counts per ml'!Q30</f>
        <v>0</v>
      </c>
      <c r="R31" s="5">
        <f>R$2*'Phytoplankton counts per ml'!R30</f>
        <v>0</v>
      </c>
      <c r="S31" s="5">
        <f>S$2*'Phytoplankton counts per ml'!S30</f>
        <v>0</v>
      </c>
      <c r="T31" s="5">
        <f>T$2*'Phytoplankton counts per ml'!T30</f>
        <v>0</v>
      </c>
      <c r="U31" s="5">
        <f>U$2*'Phytoplankton counts per ml'!U30</f>
        <v>0</v>
      </c>
      <c r="V31" s="5">
        <f>V$2*'Phytoplankton counts per ml'!V30</f>
        <v>363457.20833333337</v>
      </c>
      <c r="W31" s="5">
        <f>W$2*'Phytoplankton counts per ml'!W30</f>
        <v>0</v>
      </c>
      <c r="X31" s="5">
        <f>X$2*'Phytoplankton counts per ml'!X30</f>
        <v>0</v>
      </c>
    </row>
    <row r="32" spans="1:24">
      <c r="A32" s="10">
        <v>39664</v>
      </c>
      <c r="B32" s="11" t="s">
        <v>18</v>
      </c>
      <c r="C32" s="5">
        <f>C$2*'Phytoplankton counts per ml'!C31</f>
        <v>2143.6666666666665</v>
      </c>
      <c r="D32" s="5">
        <f>D$2*'Phytoplankton counts per ml'!D31</f>
        <v>0</v>
      </c>
      <c r="E32" s="5">
        <f>E$2*'Phytoplankton counts per ml'!E31</f>
        <v>0</v>
      </c>
      <c r="F32" s="5">
        <f>F$2*'Phytoplankton counts per ml'!F31</f>
        <v>23364.000000000004</v>
      </c>
      <c r="G32" s="5">
        <f>G$2*'Phytoplankton counts per ml'!G31</f>
        <v>26948.25</v>
      </c>
      <c r="H32" s="5">
        <f>H$2*'Phytoplankton counts per ml'!H31</f>
        <v>2310.833333333333</v>
      </c>
      <c r="I32" s="5">
        <f>I$2*'Phytoplankton counts per ml'!I31</f>
        <v>0</v>
      </c>
      <c r="J32" s="5">
        <f>J$2*'Phytoplankton counts per ml'!J31</f>
        <v>3915275.4000000004</v>
      </c>
      <c r="K32" s="5">
        <f>K$2*'Phytoplankton counts per ml'!K31</f>
        <v>0</v>
      </c>
      <c r="L32" s="5">
        <f>L$2*'Phytoplankton counts per ml'!L31</f>
        <v>0</v>
      </c>
      <c r="M32" s="5">
        <f>M$2*'Phytoplankton counts per ml'!M31</f>
        <v>0</v>
      </c>
      <c r="N32" s="5">
        <f>N$2*'Phytoplankton counts per ml'!N31</f>
        <v>0</v>
      </c>
      <c r="O32" s="5">
        <f>O$2*'Phytoplankton counts per ml'!O31</f>
        <v>267565</v>
      </c>
      <c r="P32" s="5">
        <f>P$2*'Phytoplankton counts per ml'!P31</f>
        <v>3871458.5583333331</v>
      </c>
      <c r="Q32" s="5">
        <f>Q$2*'Phytoplankton counts per ml'!Q31</f>
        <v>0</v>
      </c>
      <c r="R32" s="5">
        <f>R$2*'Phytoplankton counts per ml'!R31</f>
        <v>0</v>
      </c>
      <c r="S32" s="5">
        <f>S$2*'Phytoplankton counts per ml'!S31</f>
        <v>573.77499999999998</v>
      </c>
      <c r="T32" s="5">
        <f>T$2*'Phytoplankton counts per ml'!T31</f>
        <v>0</v>
      </c>
      <c r="U32" s="5">
        <f>U$2*'Phytoplankton counts per ml'!U31</f>
        <v>0</v>
      </c>
      <c r="V32" s="5">
        <f>V$2*'Phytoplankton counts per ml'!V31</f>
        <v>674991.95833333337</v>
      </c>
      <c r="W32" s="5">
        <f>W$2*'Phytoplankton counts per ml'!W31</f>
        <v>0</v>
      </c>
      <c r="X32" s="5">
        <f>X$2*'Phytoplankton counts per ml'!X31</f>
        <v>0</v>
      </c>
    </row>
    <row r="33" spans="1:24">
      <c r="A33" s="12">
        <v>39674</v>
      </c>
      <c r="B33" s="11" t="s">
        <v>18</v>
      </c>
      <c r="C33" s="5">
        <f>C$2*'Phytoplankton counts per ml'!C32</f>
        <v>0</v>
      </c>
      <c r="D33" s="5">
        <f>D$2*'Phytoplankton counts per ml'!D32</f>
        <v>0</v>
      </c>
      <c r="E33" s="5">
        <f>E$2*'Phytoplankton counts per ml'!E32</f>
        <v>0</v>
      </c>
      <c r="F33" s="5">
        <f>F$2*'Phytoplankton counts per ml'!F32</f>
        <v>63720</v>
      </c>
      <c r="G33" s="5">
        <f>G$2*'Phytoplankton counts per ml'!G32</f>
        <v>6876.4500000000016</v>
      </c>
      <c r="H33" s="5">
        <f>H$2*'Phytoplankton counts per ml'!H32</f>
        <v>0</v>
      </c>
      <c r="I33" s="5">
        <f>I$2*'Phytoplankton counts per ml'!I32</f>
        <v>0</v>
      </c>
      <c r="J33" s="5">
        <f>J$2*'Phytoplankton counts per ml'!J32</f>
        <v>2078479.5333333337</v>
      </c>
      <c r="K33" s="5">
        <f>K$2*'Phytoplankton counts per ml'!K32</f>
        <v>1927.3333333333333</v>
      </c>
      <c r="L33" s="5">
        <f>L$2*'Phytoplankton counts per ml'!L32</f>
        <v>0</v>
      </c>
      <c r="M33" s="5">
        <f>M$2*'Phytoplankton counts per ml'!M32</f>
        <v>0</v>
      </c>
      <c r="N33" s="5">
        <f>N$2*'Phytoplankton counts per ml'!N32</f>
        <v>0</v>
      </c>
      <c r="O33" s="5">
        <f>O$2*'Phytoplankton counts per ml'!O32</f>
        <v>66891.25</v>
      </c>
      <c r="P33" s="5">
        <f>P$2*'Phytoplankton counts per ml'!P32</f>
        <v>1185140.375</v>
      </c>
      <c r="Q33" s="5">
        <f>Q$2*'Phytoplankton counts per ml'!Q32</f>
        <v>0</v>
      </c>
      <c r="R33" s="5">
        <f>R$2*'Phytoplankton counts per ml'!R32</f>
        <v>0</v>
      </c>
      <c r="S33" s="5">
        <f>S$2*'Phytoplankton counts per ml'!S32</f>
        <v>0</v>
      </c>
      <c r="T33" s="5">
        <f>T$2*'Phytoplankton counts per ml'!T32</f>
        <v>0</v>
      </c>
      <c r="U33" s="5">
        <f>U$2*'Phytoplankton counts per ml'!U32</f>
        <v>0</v>
      </c>
      <c r="V33" s="5">
        <f>V$2*'Phytoplankton counts per ml'!V32</f>
        <v>207689.83333333331</v>
      </c>
      <c r="W33" s="5">
        <f>W$2*'Phytoplankton counts per ml'!W32</f>
        <v>0</v>
      </c>
      <c r="X33" s="5">
        <f>X$2*'Phytoplankton counts per ml'!X32</f>
        <v>0</v>
      </c>
    </row>
    <row r="34" spans="1:24">
      <c r="A34" s="12">
        <v>39678</v>
      </c>
      <c r="B34" s="11" t="s">
        <v>18</v>
      </c>
      <c r="C34" s="5">
        <f>C$2*'Phytoplankton counts per ml'!C33</f>
        <v>0</v>
      </c>
      <c r="D34" s="5">
        <f>D$2*'Phytoplankton counts per ml'!D33</f>
        <v>0</v>
      </c>
      <c r="E34" s="5">
        <f>E$2*'Phytoplankton counts per ml'!E33</f>
        <v>0</v>
      </c>
      <c r="F34" s="5">
        <f>F$2*'Phytoplankton counts per ml'!F33</f>
        <v>109032</v>
      </c>
      <c r="G34" s="5">
        <f>G$2*'Phytoplankton counts per ml'!G33</f>
        <v>6876.4500000000016</v>
      </c>
      <c r="H34" s="5">
        <f>H$2*'Phytoplankton counts per ml'!H33</f>
        <v>0</v>
      </c>
      <c r="I34" s="5">
        <f>I$2*'Phytoplankton counts per ml'!I33</f>
        <v>0</v>
      </c>
      <c r="J34" s="5">
        <f>J$2*'Phytoplankton counts per ml'!J33</f>
        <v>1715954.0333333337</v>
      </c>
      <c r="K34" s="5">
        <f>K$2*'Phytoplankton counts per ml'!K33</f>
        <v>2891</v>
      </c>
      <c r="L34" s="5">
        <f>L$2*'Phytoplankton counts per ml'!L33</f>
        <v>0</v>
      </c>
      <c r="M34" s="5">
        <f>M$2*'Phytoplankton counts per ml'!M33</f>
        <v>0</v>
      </c>
      <c r="N34" s="5">
        <f>N$2*'Phytoplankton counts per ml'!N33</f>
        <v>0</v>
      </c>
      <c r="O34" s="5">
        <f>O$2*'Phytoplankton counts per ml'!O33</f>
        <v>0</v>
      </c>
      <c r="P34" s="5">
        <f>P$2*'Phytoplankton counts per ml'!P33</f>
        <v>395046.79166666669</v>
      </c>
      <c r="Q34" s="5">
        <f>Q$2*'Phytoplankton counts per ml'!Q33</f>
        <v>0</v>
      </c>
      <c r="R34" s="5">
        <f>R$2*'Phytoplankton counts per ml'!R33</f>
        <v>0</v>
      </c>
      <c r="S34" s="5">
        <f>S$2*'Phytoplankton counts per ml'!S33</f>
        <v>0</v>
      </c>
      <c r="T34" s="5">
        <f>T$2*'Phytoplankton counts per ml'!T33</f>
        <v>0</v>
      </c>
      <c r="U34" s="5">
        <f>U$2*'Phytoplankton counts per ml'!U33</f>
        <v>0</v>
      </c>
      <c r="V34" s="5">
        <f>V$2*'Phytoplankton counts per ml'!V33</f>
        <v>259612.29166666669</v>
      </c>
      <c r="W34" s="5">
        <f>W$2*'Phytoplankton counts per ml'!W33</f>
        <v>0</v>
      </c>
      <c r="X34" s="5">
        <f>X$2*'Phytoplankton counts per ml'!X33</f>
        <v>0</v>
      </c>
    </row>
    <row r="35" spans="1:24">
      <c r="A35" s="13">
        <v>39590</v>
      </c>
      <c r="B35" s="13" t="s">
        <v>20</v>
      </c>
      <c r="C35" s="5">
        <f>C$2*'Phytoplankton counts per ml'!C34</f>
        <v>0</v>
      </c>
      <c r="D35" s="5">
        <f>D$2*'Phytoplankton counts per ml'!D34</f>
        <v>0</v>
      </c>
      <c r="E35" s="5">
        <f>E$2*'Phytoplankton counts per ml'!E34</f>
        <v>0</v>
      </c>
      <c r="F35" s="5">
        <f>F$2*'Phytoplankton counts per ml'!F34</f>
        <v>70092</v>
      </c>
      <c r="G35" s="5">
        <f>G$2*'Phytoplankton counts per ml'!G34</f>
        <v>92181.60000000002</v>
      </c>
      <c r="H35" s="5">
        <f>H$2*'Phytoplankton counts per ml'!H34</f>
        <v>30040.833333333332</v>
      </c>
      <c r="I35" s="5">
        <f>I$2*'Phytoplankton counts per ml'!I34</f>
        <v>5669.4083333333328</v>
      </c>
      <c r="J35" s="5">
        <f>J$2*'Phytoplankton counts per ml'!J34</f>
        <v>0</v>
      </c>
      <c r="K35" s="5">
        <f>K$2*'Phytoplankton counts per ml'!K34</f>
        <v>10118.500000000002</v>
      </c>
      <c r="L35" s="5">
        <f>L$2*'Phytoplankton counts per ml'!L34</f>
        <v>0</v>
      </c>
      <c r="M35" s="5">
        <f>M$2*'Phytoplankton counts per ml'!M34</f>
        <v>0</v>
      </c>
      <c r="N35" s="5">
        <f>N$2*'Phytoplankton counts per ml'!N34</f>
        <v>586.06666666666661</v>
      </c>
      <c r="O35" s="5">
        <f>O$2*'Phytoplankton counts per ml'!O34</f>
        <v>0</v>
      </c>
      <c r="P35" s="5">
        <f>P$2*'Phytoplankton counts per ml'!P34</f>
        <v>0</v>
      </c>
      <c r="Q35" s="5">
        <f>Q$2*'Phytoplankton counts per ml'!Q34</f>
        <v>28110.550000000003</v>
      </c>
      <c r="R35" s="5">
        <f>R$2*'Phytoplankton counts per ml'!R34</f>
        <v>0</v>
      </c>
      <c r="S35" s="5">
        <f>S$2*'Phytoplankton counts per ml'!S34</f>
        <v>8032.85</v>
      </c>
      <c r="T35" s="5">
        <f>T$2*'Phytoplankton counts per ml'!T34</f>
        <v>0</v>
      </c>
      <c r="U35" s="5">
        <f>U$2*'Phytoplankton counts per ml'!U34</f>
        <v>99059.033333333326</v>
      </c>
      <c r="V35" s="5">
        <f>V$2*'Phytoplankton counts per ml'!V34</f>
        <v>0</v>
      </c>
      <c r="W35" s="5">
        <f>W$2*'Phytoplankton counts per ml'!W34</f>
        <v>0</v>
      </c>
      <c r="X35" s="5">
        <f>X$2*'Phytoplankton counts per ml'!X34</f>
        <v>0</v>
      </c>
    </row>
    <row r="36" spans="1:24">
      <c r="A36" s="13">
        <v>39597</v>
      </c>
      <c r="B36" s="13" t="s">
        <v>20</v>
      </c>
      <c r="C36" s="5">
        <f>C$2*'Phytoplankton counts per ml'!C35</f>
        <v>0</v>
      </c>
      <c r="D36" s="5">
        <f>D$2*'Phytoplankton counts per ml'!D35</f>
        <v>0</v>
      </c>
      <c r="E36" s="5">
        <f>E$2*'Phytoplankton counts per ml'!E35</f>
        <v>0</v>
      </c>
      <c r="F36" s="5">
        <f>F$2*'Phytoplankton counts per ml'!F35</f>
        <v>58764.000000000007</v>
      </c>
      <c r="G36" s="5">
        <f>G$2*'Phytoplankton counts per ml'!G35</f>
        <v>95712.75</v>
      </c>
      <c r="H36" s="5">
        <f>H$2*'Phytoplankton counts per ml'!H35</f>
        <v>0</v>
      </c>
      <c r="I36" s="5">
        <f>I$2*'Phytoplankton counts per ml'!I35</f>
        <v>8722.1666666666679</v>
      </c>
      <c r="J36" s="5">
        <f>J$2*'Phytoplankton counts per ml'!J35</f>
        <v>12084.183333333332</v>
      </c>
      <c r="K36" s="5">
        <f>K$2*'Phytoplankton counts per ml'!K35</f>
        <v>2891</v>
      </c>
      <c r="L36" s="5">
        <f>L$2*'Phytoplankton counts per ml'!L35</f>
        <v>0</v>
      </c>
      <c r="M36" s="5">
        <f>M$2*'Phytoplankton counts per ml'!M35</f>
        <v>0</v>
      </c>
      <c r="N36" s="5">
        <f>N$2*'Phytoplankton counts per ml'!N35</f>
        <v>0</v>
      </c>
      <c r="O36" s="5">
        <f>O$2*'Phytoplankton counts per ml'!O35</f>
        <v>0</v>
      </c>
      <c r="P36" s="5">
        <f>P$2*'Phytoplankton counts per ml'!P35</f>
        <v>0</v>
      </c>
      <c r="Q36" s="5">
        <f>Q$2*'Phytoplankton counts per ml'!Q35</f>
        <v>0</v>
      </c>
      <c r="R36" s="5">
        <f>R$2*'Phytoplankton counts per ml'!R35</f>
        <v>0</v>
      </c>
      <c r="S36" s="5">
        <f>S$2*'Phytoplankton counts per ml'!S35</f>
        <v>1721.325</v>
      </c>
      <c r="T36" s="5">
        <f>T$2*'Phytoplankton counts per ml'!T35</f>
        <v>0</v>
      </c>
      <c r="U36" s="5">
        <f>U$2*'Phytoplankton counts per ml'!U35</f>
        <v>87550.1</v>
      </c>
      <c r="V36" s="5">
        <f>V$2*'Phytoplankton counts per ml'!V35</f>
        <v>103844.91666666666</v>
      </c>
      <c r="W36" s="5">
        <f>W$2*'Phytoplankton counts per ml'!W35</f>
        <v>0</v>
      </c>
      <c r="X36" s="5">
        <f>X$2*'Phytoplankton counts per ml'!X35</f>
        <v>0</v>
      </c>
    </row>
    <row r="37" spans="1:24">
      <c r="A37" s="13">
        <v>39605</v>
      </c>
      <c r="B37" s="13" t="s">
        <v>20</v>
      </c>
      <c r="C37" s="5">
        <f>C$2*'Phytoplankton counts per ml'!C36</f>
        <v>0</v>
      </c>
      <c r="D37" s="5">
        <f>D$2*'Phytoplankton counts per ml'!D36</f>
        <v>0</v>
      </c>
      <c r="E37" s="5">
        <f>E$2*'Phytoplankton counts per ml'!E36</f>
        <v>0</v>
      </c>
      <c r="F37" s="5">
        <f>F$2*'Phytoplankton counts per ml'!F36</f>
        <v>60180</v>
      </c>
      <c r="G37" s="5">
        <f>G$2*'Phytoplankton counts per ml'!G36</f>
        <v>234914.40000000002</v>
      </c>
      <c r="H37" s="5">
        <f>H$2*'Phytoplankton counts per ml'!H36</f>
        <v>4621.6666666666661</v>
      </c>
      <c r="I37" s="5">
        <f>I$2*'Phytoplankton counts per ml'!I36</f>
        <v>6977.7333333333327</v>
      </c>
      <c r="J37" s="5">
        <f>J$2*'Phytoplankton counts per ml'!J36</f>
        <v>72505.100000000006</v>
      </c>
      <c r="K37" s="5">
        <f>K$2*'Phytoplankton counts per ml'!K36</f>
        <v>3854.6666666666665</v>
      </c>
      <c r="L37" s="5">
        <f>L$2*'Phytoplankton counts per ml'!L36</f>
        <v>0</v>
      </c>
      <c r="M37" s="5">
        <f>M$2*'Phytoplankton counts per ml'!M36</f>
        <v>0</v>
      </c>
      <c r="N37" s="5">
        <f>N$2*'Phytoplankton counts per ml'!N36</f>
        <v>0</v>
      </c>
      <c r="O37" s="5">
        <f>O$2*'Phytoplankton counts per ml'!O36</f>
        <v>0</v>
      </c>
      <c r="P37" s="5">
        <f>P$2*'Phytoplankton counts per ml'!P36</f>
        <v>237028.07500000001</v>
      </c>
      <c r="Q37" s="5">
        <f>Q$2*'Phytoplankton counts per ml'!Q36</f>
        <v>0</v>
      </c>
      <c r="R37" s="5">
        <f>R$2*'Phytoplankton counts per ml'!R36</f>
        <v>0</v>
      </c>
      <c r="S37" s="5">
        <f>S$2*'Phytoplankton counts per ml'!S36</f>
        <v>0</v>
      </c>
      <c r="T37" s="5">
        <f>T$2*'Phytoplankton counts per ml'!T36</f>
        <v>0</v>
      </c>
      <c r="U37" s="5">
        <f>U$2*'Phytoplankton counts per ml'!U36</f>
        <v>14386.166666666666</v>
      </c>
      <c r="V37" s="5">
        <f>V$2*'Phytoplankton counts per ml'!V36</f>
        <v>0</v>
      </c>
      <c r="W37" s="5">
        <f>W$2*'Phytoplankton counts per ml'!W36</f>
        <v>0</v>
      </c>
      <c r="X37" s="5">
        <f>X$2*'Phytoplankton counts per ml'!X36</f>
        <v>0</v>
      </c>
    </row>
    <row r="38" spans="1:24">
      <c r="A38" s="13">
        <v>39612</v>
      </c>
      <c r="B38" s="13" t="s">
        <v>20</v>
      </c>
      <c r="C38" s="5">
        <f>C$2*'Phytoplankton counts per ml'!C37</f>
        <v>0</v>
      </c>
      <c r="D38" s="5">
        <f>D$2*'Phytoplankton counts per ml'!D37</f>
        <v>0</v>
      </c>
      <c r="E38" s="5">
        <f>E$2*'Phytoplankton counts per ml'!E37</f>
        <v>0</v>
      </c>
      <c r="F38" s="5">
        <f>F$2*'Phytoplankton counts per ml'!F37</f>
        <v>60888.000000000007</v>
      </c>
      <c r="G38" s="5">
        <f>G$2*'Phytoplankton counts per ml'!G37</f>
        <v>244578.60000000003</v>
      </c>
      <c r="H38" s="5">
        <f>H$2*'Phytoplankton counts per ml'!H37</f>
        <v>4621.6666666666661</v>
      </c>
      <c r="I38" s="5">
        <f>I$2*'Phytoplankton counts per ml'!I37</f>
        <v>3488.8666666666663</v>
      </c>
      <c r="J38" s="5">
        <f>J$2*'Phytoplankton counts per ml'!J37</f>
        <v>12084.183333333332</v>
      </c>
      <c r="K38" s="5">
        <f>K$2*'Phytoplankton counts per ml'!K37</f>
        <v>1204.5833333333335</v>
      </c>
      <c r="L38" s="5">
        <f>L$2*'Phytoplankton counts per ml'!L37</f>
        <v>0</v>
      </c>
      <c r="M38" s="5">
        <f>M$2*'Phytoplankton counts per ml'!M37</f>
        <v>0</v>
      </c>
      <c r="N38" s="5">
        <f>N$2*'Phytoplankton counts per ml'!N37</f>
        <v>0</v>
      </c>
      <c r="O38" s="5">
        <f>O$2*'Phytoplankton counts per ml'!O37</f>
        <v>0</v>
      </c>
      <c r="P38" s="5">
        <f>P$2*'Phytoplankton counts per ml'!P37</f>
        <v>79009.358333333323</v>
      </c>
      <c r="Q38" s="5">
        <f>Q$2*'Phytoplankton counts per ml'!Q37</f>
        <v>0</v>
      </c>
      <c r="R38" s="5">
        <f>R$2*'Phytoplankton counts per ml'!R37</f>
        <v>0</v>
      </c>
      <c r="S38" s="5">
        <f>S$2*'Phytoplankton counts per ml'!S37</f>
        <v>2295.1</v>
      </c>
      <c r="T38" s="5">
        <f>T$2*'Phytoplankton counts per ml'!T37</f>
        <v>0</v>
      </c>
      <c r="U38" s="5">
        <f>U$2*'Phytoplankton counts per ml'!U37</f>
        <v>46035.733333333337</v>
      </c>
      <c r="V38" s="5">
        <f>V$2*'Phytoplankton counts per ml'!V37</f>
        <v>0</v>
      </c>
      <c r="W38" s="5">
        <f>W$2*'Phytoplankton counts per ml'!W37</f>
        <v>0</v>
      </c>
      <c r="X38" s="5">
        <f>X$2*'Phytoplankton counts per ml'!X37</f>
        <v>0</v>
      </c>
    </row>
    <row r="39" spans="1:24">
      <c r="A39" s="13">
        <v>39623</v>
      </c>
      <c r="B39" s="13" t="s">
        <v>20</v>
      </c>
      <c r="C39" s="5">
        <f>C$2*'Phytoplankton counts per ml'!C38</f>
        <v>0</v>
      </c>
      <c r="D39" s="5">
        <f>D$2*'Phytoplankton counts per ml'!D38</f>
        <v>0</v>
      </c>
      <c r="E39" s="5">
        <f>E$2*'Phytoplankton counts per ml'!E38</f>
        <v>0</v>
      </c>
      <c r="F39" s="5">
        <f>F$2*'Phytoplankton counts per ml'!F38</f>
        <v>19824</v>
      </c>
      <c r="G39" s="5">
        <f>G$2*'Phytoplankton counts per ml'!G38</f>
        <v>210939.75</v>
      </c>
      <c r="H39" s="5">
        <f>H$2*'Phytoplankton counts per ml'!H38</f>
        <v>4621.6666666666661</v>
      </c>
      <c r="I39" s="5">
        <f>I$2*'Phytoplankton counts per ml'!I38</f>
        <v>1308.325</v>
      </c>
      <c r="J39" s="5">
        <f>J$2*'Phytoplankton counts per ml'!J38</f>
        <v>24168.366666666665</v>
      </c>
      <c r="K39" s="5">
        <f>K$2*'Phytoplankton counts per ml'!K38</f>
        <v>2409.166666666667</v>
      </c>
      <c r="L39" s="5">
        <f>L$2*'Phytoplankton counts per ml'!L38</f>
        <v>0</v>
      </c>
      <c r="M39" s="5">
        <f>M$2*'Phytoplankton counts per ml'!M38</f>
        <v>0</v>
      </c>
      <c r="N39" s="5">
        <f>N$2*'Phytoplankton counts per ml'!N38</f>
        <v>0</v>
      </c>
      <c r="O39" s="5">
        <f>O$2*'Phytoplankton counts per ml'!O38</f>
        <v>0</v>
      </c>
      <c r="P39" s="5">
        <f>P$2*'Phytoplankton counts per ml'!P38</f>
        <v>0</v>
      </c>
      <c r="Q39" s="5">
        <f>Q$2*'Phytoplankton counts per ml'!Q38</f>
        <v>0</v>
      </c>
      <c r="R39" s="5">
        <f>R$2*'Phytoplankton counts per ml'!R38</f>
        <v>0</v>
      </c>
      <c r="S39" s="5">
        <f>S$2*'Phytoplankton counts per ml'!S38</f>
        <v>4016.4250000000002</v>
      </c>
      <c r="T39" s="5">
        <f>T$2*'Phytoplankton counts per ml'!T38</f>
        <v>0</v>
      </c>
      <c r="U39" s="5">
        <f>U$2*'Phytoplankton counts per ml'!U38</f>
        <v>154959.56666666668</v>
      </c>
      <c r="V39" s="5">
        <f>V$2*'Phytoplankton counts per ml'!V38</f>
        <v>0</v>
      </c>
      <c r="W39" s="5">
        <f>W$2*'Phytoplankton counts per ml'!W38</f>
        <v>0</v>
      </c>
      <c r="X39" s="5">
        <f>X$2*'Phytoplankton counts per ml'!X38</f>
        <v>0</v>
      </c>
    </row>
    <row r="40" spans="1:24">
      <c r="A40" s="13">
        <v>39633</v>
      </c>
      <c r="B40" s="13" t="s">
        <v>20</v>
      </c>
      <c r="C40" s="5">
        <f>C$2*'Phytoplankton counts per ml'!C39</f>
        <v>0</v>
      </c>
      <c r="D40" s="5">
        <f>D$2*'Phytoplankton counts per ml'!D39</f>
        <v>0</v>
      </c>
      <c r="E40" s="5">
        <f>E$2*'Phytoplankton counts per ml'!E39</f>
        <v>0</v>
      </c>
      <c r="F40" s="5">
        <f>F$2*'Phytoplankton counts per ml'!F39</f>
        <v>13452</v>
      </c>
      <c r="G40" s="5">
        <f>G$2*'Phytoplankton counts per ml'!G39</f>
        <v>35497.35</v>
      </c>
      <c r="H40" s="5">
        <f>H$2*'Phytoplankton counts per ml'!H39</f>
        <v>6932.5</v>
      </c>
      <c r="I40" s="5">
        <f>I$2*'Phytoplankton counts per ml'!I39</f>
        <v>0</v>
      </c>
      <c r="J40" s="5">
        <f>J$2*'Phytoplankton counts per ml'!J39</f>
        <v>84589.28333333334</v>
      </c>
      <c r="K40" s="5">
        <f>K$2*'Phytoplankton counts per ml'!K39</f>
        <v>722.75</v>
      </c>
      <c r="L40" s="5">
        <f>L$2*'Phytoplankton counts per ml'!L39</f>
        <v>22179.083333333332</v>
      </c>
      <c r="M40" s="5">
        <f>M$2*'Phytoplankton counts per ml'!M39</f>
        <v>0</v>
      </c>
      <c r="N40" s="5">
        <f>N$2*'Phytoplankton counts per ml'!N39</f>
        <v>0</v>
      </c>
      <c r="O40" s="5">
        <f>O$2*'Phytoplankton counts per ml'!O39</f>
        <v>22297.083333333332</v>
      </c>
      <c r="P40" s="5">
        <f>P$2*'Phytoplankton counts per ml'!P39</f>
        <v>0</v>
      </c>
      <c r="Q40" s="5">
        <f>Q$2*'Phytoplankton counts per ml'!Q39</f>
        <v>0</v>
      </c>
      <c r="R40" s="5">
        <f>R$2*'Phytoplankton counts per ml'!R39</f>
        <v>0</v>
      </c>
      <c r="S40" s="5">
        <f>S$2*'Phytoplankton counts per ml'!S39</f>
        <v>4590.2</v>
      </c>
      <c r="T40" s="5">
        <f>T$2*'Phytoplankton counts per ml'!T39</f>
        <v>0</v>
      </c>
      <c r="U40" s="5">
        <f>U$2*'Phytoplankton counts per ml'!U39</f>
        <v>72752.900000000009</v>
      </c>
      <c r="V40" s="5">
        <f>V$2*'Phytoplankton counts per ml'!V39</f>
        <v>0</v>
      </c>
      <c r="W40" s="5">
        <f>W$2*'Phytoplankton counts per ml'!W39</f>
        <v>0</v>
      </c>
      <c r="X40" s="5">
        <f>X$2*'Phytoplankton counts per ml'!X39</f>
        <v>0</v>
      </c>
    </row>
    <row r="41" spans="1:24">
      <c r="A41" s="13">
        <v>39637</v>
      </c>
      <c r="B41" s="13" t="s">
        <v>20</v>
      </c>
      <c r="C41" s="5">
        <f>C$2*'Phytoplankton counts per ml'!C40</f>
        <v>0</v>
      </c>
      <c r="D41" s="5">
        <f>D$2*'Phytoplankton counts per ml'!D40</f>
        <v>0</v>
      </c>
      <c r="E41" s="5">
        <f>E$2*'Phytoplankton counts per ml'!E40</f>
        <v>0</v>
      </c>
      <c r="F41" s="5">
        <f>F$2*'Phytoplankton counts per ml'!F40</f>
        <v>17700</v>
      </c>
      <c r="G41" s="5">
        <f>G$2*'Phytoplankton counts per ml'!G40</f>
        <v>45904.95</v>
      </c>
      <c r="H41" s="5">
        <f>H$2*'Phytoplankton counts per ml'!H40</f>
        <v>0</v>
      </c>
      <c r="I41" s="5">
        <f>I$2*'Phytoplankton counts per ml'!I40</f>
        <v>0</v>
      </c>
      <c r="J41" s="5">
        <f>J$2*'Phytoplankton counts per ml'!J40</f>
        <v>108757.65</v>
      </c>
      <c r="K41" s="5">
        <f>K$2*'Phytoplankton counts per ml'!K40</f>
        <v>1445.5</v>
      </c>
      <c r="L41" s="5">
        <f>L$2*'Phytoplankton counts per ml'!L40</f>
        <v>957112.75</v>
      </c>
      <c r="M41" s="5">
        <f>M$2*'Phytoplankton counts per ml'!M40</f>
        <v>0</v>
      </c>
      <c r="N41" s="5">
        <f>N$2*'Phytoplankton counts per ml'!N40</f>
        <v>0</v>
      </c>
      <c r="O41" s="5">
        <f>O$2*'Phytoplankton counts per ml'!O40</f>
        <v>44594.166666666664</v>
      </c>
      <c r="P41" s="5">
        <f>P$2*'Phytoplankton counts per ml'!P40</f>
        <v>0</v>
      </c>
      <c r="Q41" s="5">
        <f>Q$2*'Phytoplankton counts per ml'!Q40</f>
        <v>0</v>
      </c>
      <c r="R41" s="5">
        <f>R$2*'Phytoplankton counts per ml'!R40</f>
        <v>0</v>
      </c>
      <c r="S41" s="5">
        <f>S$2*'Phytoplankton counts per ml'!S40</f>
        <v>0</v>
      </c>
      <c r="T41" s="5">
        <f>T$2*'Phytoplankton counts per ml'!T40</f>
        <v>0</v>
      </c>
      <c r="U41" s="5">
        <f>U$2*'Phytoplankton counts per ml'!U40</f>
        <v>11508.933333333334</v>
      </c>
      <c r="V41" s="5">
        <f>V$2*'Phytoplankton counts per ml'!V40</f>
        <v>311534.75</v>
      </c>
      <c r="W41" s="5">
        <f>W$2*'Phytoplankton counts per ml'!W40</f>
        <v>0</v>
      </c>
      <c r="X41" s="5">
        <f>X$2*'Phytoplankton counts per ml'!X40</f>
        <v>0</v>
      </c>
    </row>
    <row r="42" spans="1:24">
      <c r="A42" s="13">
        <v>39644</v>
      </c>
      <c r="B42" s="13" t="s">
        <v>20</v>
      </c>
      <c r="C42" s="5">
        <f>C$2*'Phytoplankton counts per ml'!C41</f>
        <v>0</v>
      </c>
      <c r="D42" s="5">
        <f>D$2*'Phytoplankton counts per ml'!D41</f>
        <v>0</v>
      </c>
      <c r="E42" s="5">
        <f>E$2*'Phytoplankton counts per ml'!E41</f>
        <v>0</v>
      </c>
      <c r="F42" s="5">
        <f>F$2*'Phytoplankton counts per ml'!F41</f>
        <v>53100</v>
      </c>
      <c r="G42" s="5">
        <f>G$2*'Phytoplankton counts per ml'!G41</f>
        <v>108908.1</v>
      </c>
      <c r="H42" s="5">
        <f>H$2*'Phytoplankton counts per ml'!H41</f>
        <v>9243.3333333333321</v>
      </c>
      <c r="I42" s="5">
        <f>I$2*'Phytoplankton counts per ml'!I41</f>
        <v>0</v>
      </c>
      <c r="J42" s="5">
        <f>J$2*'Phytoplankton counts per ml'!J41</f>
        <v>48336.73333333333</v>
      </c>
      <c r="K42" s="5">
        <f>K$2*'Phytoplankton counts per ml'!K41</f>
        <v>1927.3333333333333</v>
      </c>
      <c r="L42" s="5">
        <f>L$2*'Phytoplankton counts per ml'!L41</f>
        <v>126250.16666666669</v>
      </c>
      <c r="M42" s="5">
        <f>M$2*'Phytoplankton counts per ml'!M41</f>
        <v>0</v>
      </c>
      <c r="N42" s="5">
        <f>N$2*'Phytoplankton counts per ml'!N41</f>
        <v>0</v>
      </c>
      <c r="O42" s="5">
        <f>O$2*'Phytoplankton counts per ml'!O41</f>
        <v>66891.25</v>
      </c>
      <c r="P42" s="5">
        <f>P$2*'Phytoplankton counts per ml'!P41</f>
        <v>0</v>
      </c>
      <c r="Q42" s="5">
        <f>Q$2*'Phytoplankton counts per ml'!Q41</f>
        <v>0</v>
      </c>
      <c r="R42" s="5">
        <f>R$2*'Phytoplankton counts per ml'!R41</f>
        <v>0</v>
      </c>
      <c r="S42" s="5">
        <f>S$2*'Phytoplankton counts per ml'!S41</f>
        <v>0</v>
      </c>
      <c r="T42" s="5">
        <f>T$2*'Phytoplankton counts per ml'!T41</f>
        <v>0</v>
      </c>
      <c r="U42" s="5">
        <f>U$2*'Phytoplankton counts per ml'!U41</f>
        <v>2055.166666666667</v>
      </c>
      <c r="V42" s="5">
        <f>V$2*'Phytoplankton counts per ml'!V41</f>
        <v>363457.20833333337</v>
      </c>
      <c r="W42" s="5">
        <f>W$2*'Phytoplankton counts per ml'!W41</f>
        <v>0</v>
      </c>
      <c r="X42" s="5">
        <f>X$2*'Phytoplankton counts per ml'!X41</f>
        <v>0</v>
      </c>
    </row>
    <row r="43" spans="1:24">
      <c r="A43" s="14">
        <v>39649</v>
      </c>
      <c r="B43" s="13" t="s">
        <v>20</v>
      </c>
      <c r="C43" s="5">
        <f>C$2*'Phytoplankton counts per ml'!C42</f>
        <v>0</v>
      </c>
      <c r="D43" s="5">
        <f>D$2*'Phytoplankton counts per ml'!D42</f>
        <v>0</v>
      </c>
      <c r="E43" s="5">
        <f>E$2*'Phytoplankton counts per ml'!E42</f>
        <v>0</v>
      </c>
      <c r="F43" s="5">
        <f>F$2*'Phytoplankton counts per ml'!F42</f>
        <v>86376</v>
      </c>
      <c r="G43" s="5">
        <f>G$2*'Phytoplankton counts per ml'!G42</f>
        <v>94597.65</v>
      </c>
      <c r="H43" s="5">
        <f>H$2*'Phytoplankton counts per ml'!H42</f>
        <v>25419.166666666668</v>
      </c>
      <c r="I43" s="5">
        <f>I$2*'Phytoplankton counts per ml'!I42</f>
        <v>0</v>
      </c>
      <c r="J43" s="5">
        <f>J$2*'Phytoplankton counts per ml'!J42</f>
        <v>132926.01666666666</v>
      </c>
      <c r="K43" s="5">
        <f>K$2*'Phytoplankton counts per ml'!K42</f>
        <v>5059.2500000000009</v>
      </c>
      <c r="L43" s="5">
        <f>L$2*'Phytoplankton counts per ml'!L42</f>
        <v>104071.08333333333</v>
      </c>
      <c r="M43" s="5">
        <f>M$2*'Phytoplankton counts per ml'!M42</f>
        <v>0</v>
      </c>
      <c r="N43" s="5">
        <f>N$2*'Phytoplankton counts per ml'!N42</f>
        <v>0</v>
      </c>
      <c r="O43" s="5">
        <f>O$2*'Phytoplankton counts per ml'!O42</f>
        <v>267565</v>
      </c>
      <c r="P43" s="5">
        <f>P$2*'Phytoplankton counts per ml'!P42</f>
        <v>0</v>
      </c>
      <c r="Q43" s="5">
        <f>Q$2*'Phytoplankton counts per ml'!Q42</f>
        <v>0</v>
      </c>
      <c r="R43" s="5">
        <f>R$2*'Phytoplankton counts per ml'!R42</f>
        <v>0</v>
      </c>
      <c r="S43" s="5">
        <f>S$2*'Phytoplankton counts per ml'!S42</f>
        <v>2295.1</v>
      </c>
      <c r="T43" s="5">
        <f>T$2*'Phytoplankton counts per ml'!T42</f>
        <v>0</v>
      </c>
      <c r="U43" s="5">
        <f>U$2*'Phytoplankton counts per ml'!U42</f>
        <v>3288.2666666666664</v>
      </c>
      <c r="V43" s="5">
        <f>V$2*'Phytoplankton counts per ml'!V42</f>
        <v>0</v>
      </c>
      <c r="W43" s="5">
        <f>W$2*'Phytoplankton counts per ml'!W42</f>
        <v>0</v>
      </c>
      <c r="X43" s="5">
        <f>X$2*'Phytoplankton counts per ml'!X42</f>
        <v>0</v>
      </c>
    </row>
    <row r="44" spans="1:24">
      <c r="A44" s="13">
        <v>39651</v>
      </c>
      <c r="B44" s="13" t="s">
        <v>20</v>
      </c>
      <c r="C44" s="5">
        <f>C$2*'Phytoplankton counts per ml'!C43</f>
        <v>0</v>
      </c>
      <c r="D44" s="5">
        <f>D$2*'Phytoplankton counts per ml'!D43</f>
        <v>0</v>
      </c>
      <c r="E44" s="5">
        <f>E$2*'Phytoplankton counts per ml'!E43</f>
        <v>0</v>
      </c>
      <c r="F44" s="5">
        <f>F$2*'Phytoplankton counts per ml'!F43</f>
        <v>13452</v>
      </c>
      <c r="G44" s="5">
        <f>G$2*'Phytoplankton counts per ml'!G43</f>
        <v>63189</v>
      </c>
      <c r="H44" s="5">
        <f>H$2*'Phytoplankton counts per ml'!H43</f>
        <v>25419.166666666668</v>
      </c>
      <c r="I44" s="5">
        <f>I$2*'Phytoplankton counts per ml'!I43</f>
        <v>0</v>
      </c>
      <c r="J44" s="5">
        <f>J$2*'Phytoplankton counts per ml'!J43</f>
        <v>193346.93333333332</v>
      </c>
      <c r="K44" s="5">
        <f>K$2*'Phytoplankton counts per ml'!K43</f>
        <v>3854.6666666666665</v>
      </c>
      <c r="L44" s="5">
        <f>L$2*'Phytoplankton counts per ml'!L43</f>
        <v>59712.916666666664</v>
      </c>
      <c r="M44" s="5">
        <f>M$2*'Phytoplankton counts per ml'!M43</f>
        <v>0</v>
      </c>
      <c r="N44" s="5">
        <f>N$2*'Phytoplankton counts per ml'!N43</f>
        <v>1172.1333333333332</v>
      </c>
      <c r="O44" s="5">
        <f>O$2*'Phytoplankton counts per ml'!O43</f>
        <v>66891.25</v>
      </c>
      <c r="P44" s="5">
        <f>P$2*'Phytoplankton counts per ml'!P43</f>
        <v>0</v>
      </c>
      <c r="Q44" s="5">
        <f>Q$2*'Phytoplankton counts per ml'!Q43</f>
        <v>0</v>
      </c>
      <c r="R44" s="5">
        <f>R$2*'Phytoplankton counts per ml'!R43</f>
        <v>0</v>
      </c>
      <c r="S44" s="5">
        <f>S$2*'Phytoplankton counts per ml'!S43</f>
        <v>6885.3</v>
      </c>
      <c r="T44" s="5">
        <f>T$2*'Phytoplankton counts per ml'!T43</f>
        <v>0</v>
      </c>
      <c r="U44" s="5">
        <f>U$2*'Phytoplankton counts per ml'!U43</f>
        <v>57133.633333333331</v>
      </c>
      <c r="V44" s="5">
        <f>V$2*'Phytoplankton counts per ml'!V43</f>
        <v>259612.29166666669</v>
      </c>
      <c r="W44" s="5">
        <f>W$2*'Phytoplankton counts per ml'!W43</f>
        <v>0</v>
      </c>
      <c r="X44" s="5">
        <f>X$2*'Phytoplankton counts per ml'!X43</f>
        <v>0</v>
      </c>
    </row>
    <row r="45" spans="1:24">
      <c r="A45" s="13">
        <v>39665</v>
      </c>
      <c r="B45" s="13" t="s">
        <v>20</v>
      </c>
      <c r="C45" s="5">
        <f>C$2*'Phytoplankton counts per ml'!C44</f>
        <v>0</v>
      </c>
      <c r="D45" s="5">
        <f>D$2*'Phytoplankton counts per ml'!D44</f>
        <v>0</v>
      </c>
      <c r="E45" s="5">
        <f>E$2*'Phytoplankton counts per ml'!E44</f>
        <v>0</v>
      </c>
      <c r="F45" s="5">
        <f>F$2*'Phytoplankton counts per ml'!F44</f>
        <v>113280</v>
      </c>
      <c r="G45" s="5">
        <f>G$2*'Phytoplankton counts per ml'!G44</f>
        <v>58171.05</v>
      </c>
      <c r="H45" s="5">
        <f>H$2*'Phytoplankton counts per ml'!H44</f>
        <v>2310.833333333333</v>
      </c>
      <c r="I45" s="5">
        <f>I$2*'Phytoplankton counts per ml'!I44</f>
        <v>0</v>
      </c>
      <c r="J45" s="5">
        <f>J$2*'Phytoplankton counts per ml'!J44</f>
        <v>169178.56666666668</v>
      </c>
      <c r="K45" s="5">
        <f>K$2*'Phytoplankton counts per ml'!K44</f>
        <v>1445.5</v>
      </c>
      <c r="L45" s="5">
        <f>L$2*'Phytoplankton counts per ml'!L44</f>
        <v>586892.66666666674</v>
      </c>
      <c r="M45" s="5">
        <f>M$2*'Phytoplankton counts per ml'!M44</f>
        <v>0</v>
      </c>
      <c r="N45" s="5">
        <f>N$2*'Phytoplankton counts per ml'!N44</f>
        <v>0</v>
      </c>
      <c r="O45" s="5">
        <f>O$2*'Phytoplankton counts per ml'!O44</f>
        <v>490535.83333333331</v>
      </c>
      <c r="P45" s="5">
        <f>P$2*'Phytoplankton counts per ml'!P44</f>
        <v>0</v>
      </c>
      <c r="Q45" s="5">
        <f>Q$2*'Phytoplankton counts per ml'!Q44</f>
        <v>0</v>
      </c>
      <c r="R45" s="5">
        <f>R$2*'Phytoplankton counts per ml'!R44</f>
        <v>0</v>
      </c>
      <c r="S45" s="5">
        <f>S$2*'Phytoplankton counts per ml'!S44</f>
        <v>0</v>
      </c>
      <c r="T45" s="5">
        <f>T$2*'Phytoplankton counts per ml'!T44</f>
        <v>0</v>
      </c>
      <c r="U45" s="5">
        <f>U$2*'Phytoplankton counts per ml'!U44</f>
        <v>0</v>
      </c>
      <c r="V45" s="5">
        <f>V$2*'Phytoplankton counts per ml'!V44</f>
        <v>0</v>
      </c>
      <c r="W45" s="5">
        <f>W$2*'Phytoplankton counts per ml'!W44</f>
        <v>0</v>
      </c>
      <c r="X45" s="5">
        <f>X$2*'Phytoplankton counts per ml'!X44</f>
        <v>0</v>
      </c>
    </row>
    <row r="46" spans="1:24">
      <c r="A46" s="13">
        <v>39672</v>
      </c>
      <c r="B46" s="13" t="s">
        <v>20</v>
      </c>
      <c r="C46" s="5">
        <f>C$2*'Phytoplankton counts per ml'!C45</f>
        <v>0</v>
      </c>
      <c r="D46" s="5">
        <f>D$2*'Phytoplankton counts per ml'!D45</f>
        <v>0</v>
      </c>
      <c r="E46" s="5">
        <f>E$2*'Phytoplankton counts per ml'!E45</f>
        <v>0</v>
      </c>
      <c r="F46" s="5">
        <f>F$2*'Phytoplankton counts per ml'!F45</f>
        <v>141600</v>
      </c>
      <c r="G46" s="5">
        <f>G$2*'Phytoplankton counts per ml'!G45</f>
        <v>6133.05</v>
      </c>
      <c r="H46" s="5">
        <f>H$2*'Phytoplankton counts per ml'!H45</f>
        <v>9243.3333333333321</v>
      </c>
      <c r="I46" s="5">
        <f>I$2*'Phytoplankton counts per ml'!I45</f>
        <v>0</v>
      </c>
      <c r="J46" s="5">
        <f>J$2*'Phytoplankton counts per ml'!J45</f>
        <v>84589.28333333334</v>
      </c>
      <c r="K46" s="5">
        <f>K$2*'Phytoplankton counts per ml'!K45</f>
        <v>1204.5833333333335</v>
      </c>
      <c r="L46" s="5">
        <f>L$2*'Phytoplankton counts per ml'!L45</f>
        <v>365101.83333333331</v>
      </c>
      <c r="M46" s="5">
        <f>M$2*'Phytoplankton counts per ml'!M45</f>
        <v>0</v>
      </c>
      <c r="N46" s="5">
        <f>N$2*'Phytoplankton counts per ml'!N45</f>
        <v>0</v>
      </c>
      <c r="O46" s="5">
        <f>O$2*'Phytoplankton counts per ml'!O45</f>
        <v>89188.333333333328</v>
      </c>
      <c r="P46" s="5">
        <f>P$2*'Phytoplankton counts per ml'!P45</f>
        <v>0</v>
      </c>
      <c r="Q46" s="5">
        <f>Q$2*'Phytoplankton counts per ml'!Q45</f>
        <v>0</v>
      </c>
      <c r="R46" s="5">
        <f>R$2*'Phytoplankton counts per ml'!R45</f>
        <v>0</v>
      </c>
      <c r="S46" s="5">
        <f>S$2*'Phytoplankton counts per ml'!S45</f>
        <v>0</v>
      </c>
      <c r="T46" s="5">
        <f>T$2*'Phytoplankton counts per ml'!T45</f>
        <v>0</v>
      </c>
      <c r="U46" s="5">
        <f>U$2*'Phytoplankton counts per ml'!U45</f>
        <v>0</v>
      </c>
      <c r="V46" s="5">
        <f>V$2*'Phytoplankton counts per ml'!V45</f>
        <v>51922.458333333328</v>
      </c>
      <c r="W46" s="5">
        <f>W$2*'Phytoplankton counts per ml'!W45</f>
        <v>0</v>
      </c>
      <c r="X46" s="5">
        <f>X$2*'Phytoplankton counts per ml'!X45</f>
        <v>0</v>
      </c>
    </row>
    <row r="47" spans="1:24">
      <c r="A47" s="13">
        <v>39679</v>
      </c>
      <c r="B47" s="13" t="s">
        <v>20</v>
      </c>
      <c r="C47" s="5">
        <f>C$2*'Phytoplankton counts per ml'!C46</f>
        <v>0</v>
      </c>
      <c r="D47" s="5">
        <f>D$2*'Phytoplankton counts per ml'!D46</f>
        <v>0</v>
      </c>
      <c r="E47" s="5">
        <f>E$2*'Phytoplankton counts per ml'!E46</f>
        <v>0</v>
      </c>
      <c r="F47" s="5">
        <f>F$2*'Phytoplankton counts per ml'!F46</f>
        <v>104076.00000000001</v>
      </c>
      <c r="G47" s="5">
        <f>G$2*'Phytoplankton counts per ml'!G46</f>
        <v>557.55000000000007</v>
      </c>
      <c r="H47" s="5">
        <f>H$2*'Phytoplankton counts per ml'!H46</f>
        <v>62392.5</v>
      </c>
      <c r="I47" s="5">
        <f>I$2*'Phytoplankton counts per ml'!I46</f>
        <v>0</v>
      </c>
      <c r="J47" s="5">
        <f>J$2*'Phytoplankton counts per ml'!J46</f>
        <v>96673.46666666666</v>
      </c>
      <c r="K47" s="5">
        <f>K$2*'Phytoplankton counts per ml'!K46</f>
        <v>5059.2500000000009</v>
      </c>
      <c r="L47" s="5">
        <f>L$2*'Phytoplankton counts per ml'!L46</f>
        <v>44358.166666666664</v>
      </c>
      <c r="M47" s="5">
        <f>M$2*'Phytoplankton counts per ml'!M46</f>
        <v>0</v>
      </c>
      <c r="N47" s="5">
        <f>N$2*'Phytoplankton counts per ml'!N46</f>
        <v>0</v>
      </c>
      <c r="O47" s="5">
        <f>O$2*'Phytoplankton counts per ml'!O46</f>
        <v>178376.66666666666</v>
      </c>
      <c r="P47" s="5">
        <f>P$2*'Phytoplankton counts per ml'!P46</f>
        <v>0</v>
      </c>
      <c r="Q47" s="5">
        <f>Q$2*'Phytoplankton counts per ml'!Q46</f>
        <v>0</v>
      </c>
      <c r="R47" s="5">
        <f>R$2*'Phytoplankton counts per ml'!R46</f>
        <v>0</v>
      </c>
      <c r="S47" s="5">
        <f>S$2*'Phytoplankton counts per ml'!S46</f>
        <v>7459.0749999999998</v>
      </c>
      <c r="T47" s="5">
        <f>T$2*'Phytoplankton counts per ml'!T46</f>
        <v>0</v>
      </c>
      <c r="U47" s="5">
        <f>U$2*'Phytoplankton counts per ml'!U46</f>
        <v>0</v>
      </c>
      <c r="V47" s="5">
        <f>V$2*'Phytoplankton counts per ml'!V46</f>
        <v>0</v>
      </c>
      <c r="W47" s="5">
        <f>W$2*'Phytoplankton counts per ml'!W46</f>
        <v>0</v>
      </c>
      <c r="X47" s="5">
        <f>X$2*'Phytoplankton counts per ml'!X46</f>
        <v>0</v>
      </c>
    </row>
    <row r="48" spans="1:24">
      <c r="A48" s="13">
        <v>39685</v>
      </c>
      <c r="B48" s="13" t="s">
        <v>20</v>
      </c>
      <c r="C48" s="5">
        <f>C$2*'Phytoplankton counts per ml'!C47</f>
        <v>0</v>
      </c>
      <c r="D48" s="5">
        <f>D$2*'Phytoplankton counts per ml'!D47</f>
        <v>0</v>
      </c>
      <c r="E48" s="5">
        <f>E$2*'Phytoplankton counts per ml'!E47</f>
        <v>0</v>
      </c>
      <c r="F48" s="5">
        <f>F$2*'Phytoplankton counts per ml'!F47</f>
        <v>67968</v>
      </c>
      <c r="G48" s="5">
        <f>G$2*'Phytoplankton counts per ml'!G47</f>
        <v>0</v>
      </c>
      <c r="H48" s="5">
        <f>H$2*'Phytoplankton counts per ml'!H47</f>
        <v>34662.5</v>
      </c>
      <c r="I48" s="5">
        <f>I$2*'Phytoplankton counts per ml'!I47</f>
        <v>0</v>
      </c>
      <c r="J48" s="5">
        <f>J$2*'Phytoplankton counts per ml'!J47</f>
        <v>48336.73333333333</v>
      </c>
      <c r="K48" s="5">
        <f>K$2*'Phytoplankton counts per ml'!K47</f>
        <v>4336.5</v>
      </c>
      <c r="L48" s="5">
        <f>L$2*'Phytoplankton counts per ml'!L47</f>
        <v>83598.083333333328</v>
      </c>
      <c r="M48" s="5">
        <f>M$2*'Phytoplankton counts per ml'!M47</f>
        <v>0</v>
      </c>
      <c r="N48" s="5">
        <f>N$2*'Phytoplankton counts per ml'!N47</f>
        <v>0</v>
      </c>
      <c r="O48" s="5">
        <f>O$2*'Phytoplankton counts per ml'!O47</f>
        <v>22297.083333333332</v>
      </c>
      <c r="P48" s="5">
        <f>P$2*'Phytoplankton counts per ml'!P47</f>
        <v>0</v>
      </c>
      <c r="Q48" s="5">
        <f>Q$2*'Phytoplankton counts per ml'!Q47</f>
        <v>0</v>
      </c>
      <c r="R48" s="5">
        <f>R$2*'Phytoplankton counts per ml'!R47</f>
        <v>0</v>
      </c>
      <c r="S48" s="5">
        <f>S$2*'Phytoplankton counts per ml'!S47</f>
        <v>3442.65</v>
      </c>
      <c r="T48" s="5">
        <f>T$2*'Phytoplankton counts per ml'!T47</f>
        <v>0</v>
      </c>
      <c r="U48" s="5">
        <f>U$2*'Phytoplankton counts per ml'!U47</f>
        <v>0</v>
      </c>
      <c r="V48" s="5">
        <f>V$2*'Phytoplankton counts per ml'!V47</f>
        <v>0</v>
      </c>
      <c r="W48" s="5">
        <f>W$2*'Phytoplankton counts per ml'!W47</f>
        <v>0</v>
      </c>
      <c r="X48" s="5">
        <f>X$2*'Phytoplankton counts per ml'!X47</f>
        <v>0</v>
      </c>
    </row>
    <row r="49" spans="1:24">
      <c r="A49" s="14">
        <v>39699</v>
      </c>
      <c r="B49" s="13" t="s">
        <v>20</v>
      </c>
      <c r="C49" s="5">
        <f>C$2*'Phytoplankton counts per ml'!C48</f>
        <v>0</v>
      </c>
      <c r="D49" s="5">
        <f>D$2*'Phytoplankton counts per ml'!D48</f>
        <v>0</v>
      </c>
      <c r="E49" s="5">
        <f>E$2*'Phytoplankton counts per ml'!E48</f>
        <v>0</v>
      </c>
      <c r="F49" s="5">
        <f>F$2*'Phytoplankton counts per ml'!F48</f>
        <v>30444.000000000004</v>
      </c>
      <c r="G49" s="5">
        <f>G$2*'Phytoplankton counts per ml'!G48</f>
        <v>743.4</v>
      </c>
      <c r="H49" s="5">
        <f>H$2*'Phytoplankton counts per ml'!H48</f>
        <v>53149.166666666664</v>
      </c>
      <c r="I49" s="5">
        <f>I$2*'Phytoplankton counts per ml'!I48</f>
        <v>0</v>
      </c>
      <c r="J49" s="5">
        <f>J$2*'Phytoplankton counts per ml'!J48</f>
        <v>24168.366666666665</v>
      </c>
      <c r="K49" s="5">
        <f>K$2*'Phytoplankton counts per ml'!K48</f>
        <v>3131.9166666666665</v>
      </c>
      <c r="L49" s="5">
        <f>L$2*'Phytoplankton counts per ml'!L48</f>
        <v>8530.4166666666679</v>
      </c>
      <c r="M49" s="5">
        <f>M$2*'Phytoplankton counts per ml'!M48</f>
        <v>0</v>
      </c>
      <c r="N49" s="5">
        <f>N$2*'Phytoplankton counts per ml'!N48</f>
        <v>0</v>
      </c>
      <c r="O49" s="5">
        <f>O$2*'Phytoplankton counts per ml'!O48</f>
        <v>0</v>
      </c>
      <c r="P49" s="5">
        <f>P$2*'Phytoplankton counts per ml'!P48</f>
        <v>0</v>
      </c>
      <c r="Q49" s="5">
        <f>Q$2*'Phytoplankton counts per ml'!Q48</f>
        <v>0</v>
      </c>
      <c r="R49" s="5">
        <f>R$2*'Phytoplankton counts per ml'!R48</f>
        <v>0</v>
      </c>
      <c r="S49" s="5">
        <f>S$2*'Phytoplankton counts per ml'!S48</f>
        <v>1721.325</v>
      </c>
      <c r="T49" s="5">
        <f>T$2*'Phytoplankton counts per ml'!T48</f>
        <v>0</v>
      </c>
      <c r="U49" s="5">
        <f>U$2*'Phytoplankton counts per ml'!U48</f>
        <v>2466.2000000000003</v>
      </c>
      <c r="V49" s="5">
        <f>V$2*'Phytoplankton counts per ml'!V48</f>
        <v>103844.91666666666</v>
      </c>
      <c r="W49" s="5">
        <f>W$2*'Phytoplankton counts per ml'!W48</f>
        <v>0</v>
      </c>
      <c r="X49" s="5">
        <f>X$2*'Phytoplankton counts per ml'!X48</f>
        <v>0</v>
      </c>
    </row>
    <row r="50" spans="1:24">
      <c r="A50" s="14">
        <v>39702</v>
      </c>
      <c r="B50" s="13" t="s">
        <v>20</v>
      </c>
      <c r="C50" s="5">
        <f>C$2*'Phytoplankton counts per ml'!C49</f>
        <v>2143.6666666666665</v>
      </c>
      <c r="D50" s="5">
        <f>D$2*'Phytoplankton counts per ml'!D49</f>
        <v>0</v>
      </c>
      <c r="E50" s="5">
        <f>E$2*'Phytoplankton counts per ml'!E49</f>
        <v>0</v>
      </c>
      <c r="F50" s="5">
        <f>F$2*'Phytoplankton counts per ml'!F49</f>
        <v>31860</v>
      </c>
      <c r="G50" s="5">
        <f>G$2*'Phytoplankton counts per ml'!G49</f>
        <v>1486.8</v>
      </c>
      <c r="H50" s="5">
        <f>H$2*'Phytoplankton counts per ml'!H49</f>
        <v>27730</v>
      </c>
      <c r="I50" s="5">
        <f>I$2*'Phytoplankton counts per ml'!I49</f>
        <v>0</v>
      </c>
      <c r="J50" s="5">
        <f>J$2*'Phytoplankton counts per ml'!J49</f>
        <v>0</v>
      </c>
      <c r="K50" s="5">
        <f>K$2*'Phytoplankton counts per ml'!K49</f>
        <v>9877.5833333333339</v>
      </c>
      <c r="L50" s="5">
        <f>L$2*'Phytoplankton counts per ml'!L49</f>
        <v>35827.750000000007</v>
      </c>
      <c r="M50" s="5">
        <f>M$2*'Phytoplankton counts per ml'!M49</f>
        <v>0</v>
      </c>
      <c r="N50" s="5">
        <f>N$2*'Phytoplankton counts per ml'!N49</f>
        <v>0</v>
      </c>
      <c r="O50" s="5">
        <f>O$2*'Phytoplankton counts per ml'!O49</f>
        <v>66891.25</v>
      </c>
      <c r="P50" s="5">
        <f>P$2*'Phytoplankton counts per ml'!P49</f>
        <v>0</v>
      </c>
      <c r="Q50" s="5">
        <f>Q$2*'Phytoplankton counts per ml'!Q49</f>
        <v>46850.916666666672</v>
      </c>
      <c r="R50" s="5">
        <f>R$2*'Phytoplankton counts per ml'!R49</f>
        <v>0</v>
      </c>
      <c r="S50" s="5">
        <f>S$2*'Phytoplankton counts per ml'!S49</f>
        <v>0</v>
      </c>
      <c r="T50" s="5">
        <f>T$2*'Phytoplankton counts per ml'!T49</f>
        <v>0</v>
      </c>
      <c r="U50" s="5">
        <f>U$2*'Phytoplankton counts per ml'!U49</f>
        <v>0</v>
      </c>
      <c r="V50" s="5">
        <f>V$2*'Phytoplankton counts per ml'!V49</f>
        <v>0</v>
      </c>
      <c r="W50" s="5">
        <f>W$2*'Phytoplankton counts per ml'!W49</f>
        <v>0</v>
      </c>
      <c r="X50" s="5">
        <f>X$2*'Phytoplankton counts per ml'!X49</f>
        <v>0</v>
      </c>
    </row>
    <row r="51" spans="1:24">
      <c r="A51" s="14">
        <v>39711</v>
      </c>
      <c r="B51" s="13" t="s">
        <v>20</v>
      </c>
      <c r="C51" s="5">
        <f>C$2*'Phytoplankton counts per ml'!C50</f>
        <v>0</v>
      </c>
      <c r="D51" s="5">
        <f>D$2*'Phytoplankton counts per ml'!D50</f>
        <v>0</v>
      </c>
      <c r="E51" s="5">
        <f>E$2*'Phytoplankton counts per ml'!E50</f>
        <v>0</v>
      </c>
      <c r="F51" s="5">
        <f>F$2*'Phytoplankton counts per ml'!F50</f>
        <v>18408</v>
      </c>
      <c r="G51" s="5">
        <f>G$2*'Phytoplankton counts per ml'!G50</f>
        <v>0</v>
      </c>
      <c r="H51" s="5">
        <f>H$2*'Phytoplankton counts per ml'!H50</f>
        <v>32351.666666666668</v>
      </c>
      <c r="I51" s="5">
        <f>I$2*'Phytoplankton counts per ml'!I50</f>
        <v>0</v>
      </c>
      <c r="J51" s="5">
        <f>J$2*'Phytoplankton counts per ml'!J50</f>
        <v>84589.28333333334</v>
      </c>
      <c r="K51" s="5">
        <f>K$2*'Phytoplankton counts per ml'!K50</f>
        <v>6986.583333333333</v>
      </c>
      <c r="L51" s="5">
        <f>L$2*'Phytoplankton counts per ml'!L50</f>
        <v>10236.5</v>
      </c>
      <c r="M51" s="5">
        <f>M$2*'Phytoplankton counts per ml'!M50</f>
        <v>0</v>
      </c>
      <c r="N51" s="5">
        <f>N$2*'Phytoplankton counts per ml'!N50</f>
        <v>0</v>
      </c>
      <c r="O51" s="5">
        <f>O$2*'Phytoplankton counts per ml'!O50</f>
        <v>0</v>
      </c>
      <c r="P51" s="5">
        <f>P$2*'Phytoplankton counts per ml'!P50</f>
        <v>0</v>
      </c>
      <c r="Q51" s="5">
        <f>Q$2*'Phytoplankton counts per ml'!Q50</f>
        <v>4685.0916666666662</v>
      </c>
      <c r="R51" s="5">
        <f>R$2*'Phytoplankton counts per ml'!R50</f>
        <v>0</v>
      </c>
      <c r="S51" s="5">
        <f>S$2*'Phytoplankton counts per ml'!S50</f>
        <v>573.77499999999998</v>
      </c>
      <c r="T51" s="5">
        <f>T$2*'Phytoplankton counts per ml'!T50</f>
        <v>0</v>
      </c>
      <c r="U51" s="5">
        <f>U$2*'Phytoplankton counts per ml'!U50</f>
        <v>822.06666666666661</v>
      </c>
      <c r="V51" s="5">
        <f>V$2*'Phytoplankton counts per ml'!V50</f>
        <v>1453828.8333333335</v>
      </c>
      <c r="W51" s="5">
        <f>W$2*'Phytoplankton counts per ml'!W50</f>
        <v>0</v>
      </c>
      <c r="X51" s="5">
        <f>X$2*'Phytoplankton counts per ml'!X50</f>
        <v>0</v>
      </c>
    </row>
    <row r="52" spans="1:24">
      <c r="A52" s="15">
        <v>39591</v>
      </c>
      <c r="B52" s="6" t="s">
        <v>23</v>
      </c>
      <c r="C52" s="5">
        <f>C$2*'Phytoplankton counts per ml'!C51</f>
        <v>0</v>
      </c>
      <c r="D52" s="5">
        <f>D$2*'Phytoplankton counts per ml'!D51</f>
        <v>0</v>
      </c>
      <c r="E52" s="5">
        <f>E$2*'Phytoplankton counts per ml'!E51</f>
        <v>0</v>
      </c>
      <c r="F52" s="5">
        <f>F$2*'Phytoplankton counts per ml'!F51</f>
        <v>0</v>
      </c>
      <c r="G52" s="5">
        <f>G$2*'Phytoplankton counts per ml'!G51</f>
        <v>12637.800000000001</v>
      </c>
      <c r="H52" s="5">
        <f>H$2*'Phytoplankton counts per ml'!H51</f>
        <v>2310.833333333333</v>
      </c>
      <c r="I52" s="5">
        <f>I$2*'Phytoplankton counts per ml'!I51</f>
        <v>0</v>
      </c>
      <c r="J52" s="5">
        <f>J$2*'Phytoplankton counts per ml'!J51</f>
        <v>120841.83333333334</v>
      </c>
      <c r="K52" s="5">
        <f>K$2*'Phytoplankton counts per ml'!K51</f>
        <v>481.83333333333331</v>
      </c>
      <c r="L52" s="5">
        <f>L$2*'Phytoplankton counts per ml'!L51</f>
        <v>22179.083333333332</v>
      </c>
      <c r="M52" s="5">
        <f>M$2*'Phytoplankton counts per ml'!M51</f>
        <v>0</v>
      </c>
      <c r="N52" s="5">
        <f>N$2*'Phytoplankton counts per ml'!N51</f>
        <v>0</v>
      </c>
      <c r="O52" s="5">
        <f>O$2*'Phytoplankton counts per ml'!O51</f>
        <v>0</v>
      </c>
      <c r="P52" s="5">
        <f>P$2*'Phytoplankton counts per ml'!P51</f>
        <v>0</v>
      </c>
      <c r="Q52" s="5">
        <f>Q$2*'Phytoplankton counts per ml'!Q51</f>
        <v>210829.125</v>
      </c>
      <c r="R52" s="5">
        <f>R$2*'Phytoplankton counts per ml'!R51</f>
        <v>0</v>
      </c>
      <c r="S52" s="5">
        <f>S$2*'Phytoplankton counts per ml'!S51</f>
        <v>0</v>
      </c>
      <c r="T52" s="5">
        <f>T$2*'Phytoplankton counts per ml'!T51</f>
        <v>0</v>
      </c>
      <c r="U52" s="5">
        <f>U$2*'Phytoplankton counts per ml'!U51</f>
        <v>0</v>
      </c>
      <c r="V52" s="5">
        <f>V$2*'Phytoplankton counts per ml'!V51</f>
        <v>0</v>
      </c>
      <c r="W52" s="5">
        <f>W$2*'Phytoplankton counts per ml'!W51</f>
        <v>0</v>
      </c>
      <c r="X52" s="5">
        <f>X$2*'Phytoplankton counts per ml'!X51</f>
        <v>0</v>
      </c>
    </row>
    <row r="53" spans="1:24">
      <c r="A53" s="15">
        <v>39598</v>
      </c>
      <c r="B53" s="7" t="s">
        <v>23</v>
      </c>
      <c r="C53" s="5">
        <f>C$2*'Phytoplankton counts per ml'!C52</f>
        <v>0</v>
      </c>
      <c r="D53" s="5">
        <f>D$2*'Phytoplankton counts per ml'!D52</f>
        <v>0</v>
      </c>
      <c r="E53" s="5">
        <f>E$2*'Phytoplankton counts per ml'!E52</f>
        <v>0</v>
      </c>
      <c r="F53" s="5">
        <f>F$2*'Phytoplankton counts per ml'!F52</f>
        <v>82836.000000000015</v>
      </c>
      <c r="G53" s="5">
        <f>G$2*'Phytoplankton counts per ml'!G52</f>
        <v>23788.799999999999</v>
      </c>
      <c r="H53" s="5">
        <f>H$2*'Phytoplankton counts per ml'!H52</f>
        <v>2310.833333333333</v>
      </c>
      <c r="I53" s="5">
        <f>I$2*'Phytoplankton counts per ml'!I52</f>
        <v>0</v>
      </c>
      <c r="J53" s="5">
        <f>J$2*'Phytoplankton counts per ml'!J52</f>
        <v>265852.03333333333</v>
      </c>
      <c r="K53" s="5">
        <f>K$2*'Phytoplankton counts per ml'!K52</f>
        <v>3854.6666666666665</v>
      </c>
      <c r="L53" s="5">
        <f>L$2*'Phytoplankton counts per ml'!L52</f>
        <v>64831.166666666664</v>
      </c>
      <c r="M53" s="5">
        <f>M$2*'Phytoplankton counts per ml'!M52</f>
        <v>0</v>
      </c>
      <c r="N53" s="5">
        <f>N$2*'Phytoplankton counts per ml'!N52</f>
        <v>0</v>
      </c>
      <c r="O53" s="5">
        <f>O$2*'Phytoplankton counts per ml'!O52</f>
        <v>0</v>
      </c>
      <c r="P53" s="5">
        <f>P$2*'Phytoplankton counts per ml'!P52</f>
        <v>0</v>
      </c>
      <c r="Q53" s="5">
        <f>Q$2*'Phytoplankton counts per ml'!Q52</f>
        <v>9370.1833333333325</v>
      </c>
      <c r="R53" s="5">
        <f>R$2*'Phytoplankton counts per ml'!R52</f>
        <v>0</v>
      </c>
      <c r="S53" s="5">
        <f>S$2*'Phytoplankton counts per ml'!S52</f>
        <v>0</v>
      </c>
      <c r="T53" s="5">
        <f>T$2*'Phytoplankton counts per ml'!T52</f>
        <v>0</v>
      </c>
      <c r="U53" s="5">
        <f>U$2*'Phytoplankton counts per ml'!U52</f>
        <v>0</v>
      </c>
      <c r="V53" s="5">
        <f>V$2*'Phytoplankton counts per ml'!V52</f>
        <v>0</v>
      </c>
      <c r="W53" s="5">
        <f>W$2*'Phytoplankton counts per ml'!W52</f>
        <v>0</v>
      </c>
      <c r="X53" s="5">
        <f>X$2*'Phytoplankton counts per ml'!X52</f>
        <v>0</v>
      </c>
    </row>
    <row r="54" spans="1:24">
      <c r="A54" s="15">
        <v>39601</v>
      </c>
      <c r="B54" s="7" t="s">
        <v>23</v>
      </c>
      <c r="C54" s="5">
        <f>C$2*'Phytoplankton counts per ml'!C53</f>
        <v>0</v>
      </c>
      <c r="D54" s="5">
        <f>D$2*'Phytoplankton counts per ml'!D53</f>
        <v>0</v>
      </c>
      <c r="E54" s="5">
        <f>E$2*'Phytoplankton counts per ml'!E53</f>
        <v>0</v>
      </c>
      <c r="F54" s="5">
        <f>F$2*'Phytoplankton counts per ml'!F53</f>
        <v>77172.000000000015</v>
      </c>
      <c r="G54" s="5">
        <f>G$2*'Phytoplankton counts per ml'!G53</f>
        <v>14496.300000000001</v>
      </c>
      <c r="H54" s="5">
        <f>H$2*'Phytoplankton counts per ml'!H53</f>
        <v>0</v>
      </c>
      <c r="I54" s="5">
        <f>I$2*'Phytoplankton counts per ml'!I53</f>
        <v>0</v>
      </c>
      <c r="J54" s="5">
        <f>J$2*'Phytoplankton counts per ml'!J53</f>
        <v>84589.28333333334</v>
      </c>
      <c r="K54" s="5">
        <f>K$2*'Phytoplankton counts per ml'!K53</f>
        <v>2650.0833333333335</v>
      </c>
      <c r="L54" s="5">
        <f>L$2*'Phytoplankton counts per ml'!L53</f>
        <v>20473</v>
      </c>
      <c r="M54" s="5">
        <f>M$2*'Phytoplankton counts per ml'!M53</f>
        <v>0</v>
      </c>
      <c r="N54" s="5">
        <f>N$2*'Phytoplankton counts per ml'!N53</f>
        <v>0</v>
      </c>
      <c r="O54" s="5">
        <f>O$2*'Phytoplankton counts per ml'!O53</f>
        <v>0</v>
      </c>
      <c r="P54" s="5">
        <f>P$2*'Phytoplankton counts per ml'!P53</f>
        <v>0</v>
      </c>
      <c r="Q54" s="5">
        <f>Q$2*'Phytoplankton counts per ml'!Q53</f>
        <v>121812.38333333333</v>
      </c>
      <c r="R54" s="5">
        <f>R$2*'Phytoplankton counts per ml'!R53</f>
        <v>0</v>
      </c>
      <c r="S54" s="5">
        <f>S$2*'Phytoplankton counts per ml'!S53</f>
        <v>0</v>
      </c>
      <c r="T54" s="5">
        <f>T$2*'Phytoplankton counts per ml'!T53</f>
        <v>0</v>
      </c>
      <c r="U54" s="5">
        <f>U$2*'Phytoplankton counts per ml'!U53</f>
        <v>0</v>
      </c>
      <c r="V54" s="5">
        <f>V$2*'Phytoplankton counts per ml'!V53</f>
        <v>0</v>
      </c>
      <c r="W54" s="5">
        <f>W$2*'Phytoplankton counts per ml'!W53</f>
        <v>0</v>
      </c>
      <c r="X54" s="5">
        <f>X$2*'Phytoplankton counts per ml'!X53</f>
        <v>0</v>
      </c>
    </row>
    <row r="55" spans="1:24">
      <c r="A55" s="15">
        <v>39608</v>
      </c>
      <c r="B55" s="7" t="s">
        <v>23</v>
      </c>
      <c r="C55" s="5">
        <f>C$2*'Phytoplankton counts per ml'!C54</f>
        <v>0</v>
      </c>
      <c r="D55" s="5">
        <f>D$2*'Phytoplankton counts per ml'!D54</f>
        <v>0</v>
      </c>
      <c r="E55" s="5">
        <f>E$2*'Phytoplankton counts per ml'!E54</f>
        <v>0</v>
      </c>
      <c r="F55" s="5">
        <f>F$2*'Phytoplankton counts per ml'!F54</f>
        <v>63720</v>
      </c>
      <c r="G55" s="5">
        <f>G$2*'Phytoplankton counts per ml'!G54</f>
        <v>743.4</v>
      </c>
      <c r="H55" s="5">
        <f>H$2*'Phytoplankton counts per ml'!H54</f>
        <v>6932.5</v>
      </c>
      <c r="I55" s="5">
        <f>I$2*'Phytoplankton counts per ml'!I54</f>
        <v>0</v>
      </c>
      <c r="J55" s="5">
        <f>J$2*'Phytoplankton counts per ml'!J54</f>
        <v>217515.3</v>
      </c>
      <c r="K55" s="5">
        <f>K$2*'Phytoplankton counts per ml'!K54</f>
        <v>722.75</v>
      </c>
      <c r="L55" s="5">
        <f>L$2*'Phytoplankton counts per ml'!L54</f>
        <v>10236.5</v>
      </c>
      <c r="M55" s="5">
        <f>M$2*'Phytoplankton counts per ml'!M54</f>
        <v>0</v>
      </c>
      <c r="N55" s="5">
        <f>N$2*'Phytoplankton counts per ml'!N54</f>
        <v>1172.1333333333332</v>
      </c>
      <c r="O55" s="5">
        <f>O$2*'Phytoplankton counts per ml'!O54</f>
        <v>0</v>
      </c>
      <c r="P55" s="5">
        <f>P$2*'Phytoplankton counts per ml'!P54</f>
        <v>0</v>
      </c>
      <c r="Q55" s="5">
        <f>Q$2*'Phytoplankton counts per ml'!Q54</f>
        <v>46850.916666666672</v>
      </c>
      <c r="R55" s="5">
        <f>R$2*'Phytoplankton counts per ml'!R54</f>
        <v>0</v>
      </c>
      <c r="S55" s="5">
        <f>S$2*'Phytoplankton counts per ml'!S54</f>
        <v>0</v>
      </c>
      <c r="T55" s="5">
        <f>T$2*'Phytoplankton counts per ml'!T54</f>
        <v>0</v>
      </c>
      <c r="U55" s="5">
        <f>U$2*'Phytoplankton counts per ml'!U54</f>
        <v>0</v>
      </c>
      <c r="V55" s="5">
        <f>V$2*'Phytoplankton counts per ml'!V54</f>
        <v>155767.375</v>
      </c>
      <c r="W55" s="5">
        <f>W$2*'Phytoplankton counts per ml'!W54</f>
        <v>0</v>
      </c>
      <c r="X55" s="5">
        <f>X$2*'Phytoplankton counts per ml'!X54</f>
        <v>0</v>
      </c>
    </row>
    <row r="56" spans="1:24">
      <c r="A56" s="15">
        <v>39616</v>
      </c>
      <c r="B56" s="7" t="s">
        <v>23</v>
      </c>
      <c r="C56" s="5">
        <f>C$2*'Phytoplankton counts per ml'!C55</f>
        <v>0</v>
      </c>
      <c r="D56" s="5">
        <f>D$2*'Phytoplankton counts per ml'!D55</f>
        <v>0</v>
      </c>
      <c r="E56" s="5">
        <f>E$2*'Phytoplankton counts per ml'!E55</f>
        <v>0</v>
      </c>
      <c r="F56" s="5">
        <f>F$2*'Phytoplankton counts per ml'!F55</f>
        <v>39648</v>
      </c>
      <c r="G56" s="5">
        <f>G$2*'Phytoplankton counts per ml'!G55</f>
        <v>557.55000000000007</v>
      </c>
      <c r="H56" s="5">
        <f>H$2*'Phytoplankton counts per ml'!H55</f>
        <v>0</v>
      </c>
      <c r="I56" s="5">
        <f>I$2*'Phytoplankton counts per ml'!I55</f>
        <v>0</v>
      </c>
      <c r="J56" s="5">
        <f>J$2*'Phytoplankton counts per ml'!J55</f>
        <v>157094.38333333333</v>
      </c>
      <c r="K56" s="5">
        <f>K$2*'Phytoplankton counts per ml'!K55</f>
        <v>6986.583333333333</v>
      </c>
      <c r="L56" s="5">
        <f>L$2*'Phytoplankton counts per ml'!L55</f>
        <v>5118.25</v>
      </c>
      <c r="M56" s="5">
        <f>M$2*'Phytoplankton counts per ml'!M55</f>
        <v>0</v>
      </c>
      <c r="N56" s="5">
        <f>N$2*'Phytoplankton counts per ml'!N55</f>
        <v>12307.400000000001</v>
      </c>
      <c r="O56" s="5">
        <f>O$2*'Phytoplankton counts per ml'!O55</f>
        <v>22297.083333333332</v>
      </c>
      <c r="P56" s="5">
        <f>P$2*'Phytoplankton counts per ml'!P55</f>
        <v>79009.358333333323</v>
      </c>
      <c r="Q56" s="5">
        <f>Q$2*'Phytoplankton counts per ml'!Q55</f>
        <v>9370.1833333333325</v>
      </c>
      <c r="R56" s="5">
        <f>R$2*'Phytoplankton counts per ml'!R55</f>
        <v>0</v>
      </c>
      <c r="S56" s="5">
        <f>S$2*'Phytoplankton counts per ml'!S55</f>
        <v>0</v>
      </c>
      <c r="T56" s="5">
        <f>T$2*'Phytoplankton counts per ml'!T55</f>
        <v>3448.5499999999997</v>
      </c>
      <c r="U56" s="5">
        <f>U$2*'Phytoplankton counts per ml'!U55</f>
        <v>0</v>
      </c>
      <c r="V56" s="5">
        <f>V$2*'Phytoplankton counts per ml'!V55</f>
        <v>1661518.6666666665</v>
      </c>
      <c r="W56" s="5">
        <f>W$2*'Phytoplankton counts per ml'!W55</f>
        <v>0</v>
      </c>
      <c r="X56" s="5">
        <f>X$2*'Phytoplankton counts per ml'!X55</f>
        <v>0</v>
      </c>
    </row>
    <row r="57" spans="1:24">
      <c r="A57" s="15">
        <v>39622</v>
      </c>
      <c r="B57" s="7" t="s">
        <v>23</v>
      </c>
      <c r="C57" s="5">
        <f>C$2*'Phytoplankton counts per ml'!C56</f>
        <v>0</v>
      </c>
      <c r="D57" s="5">
        <f>D$2*'Phytoplankton counts per ml'!D56</f>
        <v>0</v>
      </c>
      <c r="E57" s="5">
        <f>E$2*'Phytoplankton counts per ml'!E56</f>
        <v>0</v>
      </c>
      <c r="F57" s="5">
        <f>F$2*'Phytoplankton counts per ml'!F56</f>
        <v>12036.000000000002</v>
      </c>
      <c r="G57" s="5">
        <f>G$2*'Phytoplankton counts per ml'!G56</f>
        <v>0</v>
      </c>
      <c r="H57" s="5">
        <f>H$2*'Phytoplankton counts per ml'!H56</f>
        <v>0</v>
      </c>
      <c r="I57" s="5">
        <f>I$2*'Phytoplankton counts per ml'!I56</f>
        <v>0</v>
      </c>
      <c r="J57" s="5">
        <f>J$2*'Phytoplankton counts per ml'!J56</f>
        <v>205431.1166666667</v>
      </c>
      <c r="K57" s="5">
        <f>K$2*'Phytoplankton counts per ml'!K56</f>
        <v>37342.083333333328</v>
      </c>
      <c r="L57" s="5">
        <f>L$2*'Phytoplankton counts per ml'!L56</f>
        <v>11942.583333333334</v>
      </c>
      <c r="M57" s="5">
        <f>M$2*'Phytoplankton counts per ml'!M56</f>
        <v>0</v>
      </c>
      <c r="N57" s="5">
        <f>N$2*'Phytoplankton counts per ml'!N56</f>
        <v>16995.933333333334</v>
      </c>
      <c r="O57" s="5">
        <f>O$2*'Phytoplankton counts per ml'!O56</f>
        <v>156079.58333333334</v>
      </c>
      <c r="P57" s="5">
        <f>P$2*'Phytoplankton counts per ml'!P56</f>
        <v>0</v>
      </c>
      <c r="Q57" s="5">
        <f>Q$2*'Phytoplankton counts per ml'!Q56</f>
        <v>0</v>
      </c>
      <c r="R57" s="5">
        <f>R$2*'Phytoplankton counts per ml'!R56</f>
        <v>0</v>
      </c>
      <c r="S57" s="5">
        <f>S$2*'Phytoplankton counts per ml'!S56</f>
        <v>0</v>
      </c>
      <c r="T57" s="5">
        <f>T$2*'Phytoplankton counts per ml'!T56</f>
        <v>0</v>
      </c>
      <c r="U57" s="5">
        <f>U$2*'Phytoplankton counts per ml'!U56</f>
        <v>0</v>
      </c>
      <c r="V57" s="5">
        <f>V$2*'Phytoplankton counts per ml'!V56</f>
        <v>2024975.875</v>
      </c>
      <c r="W57" s="5">
        <f>W$2*'Phytoplankton counts per ml'!W56</f>
        <v>0</v>
      </c>
      <c r="X57" s="5">
        <f>X$2*'Phytoplankton counts per ml'!X56</f>
        <v>0</v>
      </c>
    </row>
    <row r="58" spans="1:24">
      <c r="A58" s="15">
        <v>39632</v>
      </c>
      <c r="B58" s="7" t="s">
        <v>23</v>
      </c>
      <c r="C58" s="5">
        <f>C$2*'Phytoplankton counts per ml'!C57</f>
        <v>0</v>
      </c>
      <c r="D58" s="5">
        <f>D$2*'Phytoplankton counts per ml'!D57</f>
        <v>0</v>
      </c>
      <c r="E58" s="5">
        <f>E$2*'Phytoplankton counts per ml'!E57</f>
        <v>0</v>
      </c>
      <c r="F58" s="5">
        <f>F$2*'Phytoplankton counts per ml'!F57</f>
        <v>40356</v>
      </c>
      <c r="G58" s="5">
        <f>G$2*'Phytoplankton counts per ml'!G57</f>
        <v>1486.8</v>
      </c>
      <c r="H58" s="5">
        <f>H$2*'Phytoplankton counts per ml'!H57</f>
        <v>4621.6666666666661</v>
      </c>
      <c r="I58" s="5">
        <f>I$2*'Phytoplankton counts per ml'!I57</f>
        <v>0</v>
      </c>
      <c r="J58" s="5">
        <f>J$2*'Phytoplankton counts per ml'!J57</f>
        <v>96673.46666666666</v>
      </c>
      <c r="K58" s="5">
        <f>K$2*'Phytoplankton counts per ml'!K57</f>
        <v>40474.000000000007</v>
      </c>
      <c r="L58" s="5">
        <f>L$2*'Phytoplankton counts per ml'!L57</f>
        <v>49476.416666666664</v>
      </c>
      <c r="M58" s="5">
        <f>M$2*'Phytoplankton counts per ml'!M57</f>
        <v>0</v>
      </c>
      <c r="N58" s="5">
        <f>N$2*'Phytoplankton counts per ml'!N57</f>
        <v>19340.2</v>
      </c>
      <c r="O58" s="5">
        <f>O$2*'Phytoplankton counts per ml'!O57</f>
        <v>178376.66666666666</v>
      </c>
      <c r="P58" s="5">
        <f>P$2*'Phytoplankton counts per ml'!P57</f>
        <v>0</v>
      </c>
      <c r="Q58" s="5">
        <f>Q$2*'Phytoplankton counts per ml'!Q57</f>
        <v>0</v>
      </c>
      <c r="R58" s="5">
        <f>R$2*'Phytoplankton counts per ml'!R57</f>
        <v>1376.6666666666667</v>
      </c>
      <c r="S58" s="5">
        <f>S$2*'Phytoplankton counts per ml'!S57</f>
        <v>0</v>
      </c>
      <c r="T58" s="5">
        <f>T$2*'Phytoplankton counts per ml'!T57</f>
        <v>0</v>
      </c>
      <c r="U58" s="5">
        <f>U$2*'Phytoplankton counts per ml'!U57</f>
        <v>0</v>
      </c>
      <c r="V58" s="5">
        <f>V$2*'Phytoplankton counts per ml'!V57</f>
        <v>155767.375</v>
      </c>
      <c r="W58" s="5">
        <f>W$2*'Phytoplankton counts per ml'!W57</f>
        <v>0</v>
      </c>
      <c r="X58" s="5">
        <f>X$2*'Phytoplankton counts per ml'!X57</f>
        <v>0</v>
      </c>
    </row>
    <row r="59" spans="1:24">
      <c r="A59" s="15">
        <v>39636</v>
      </c>
      <c r="B59" s="7" t="s">
        <v>23</v>
      </c>
      <c r="C59" s="5">
        <f>C$2*'Phytoplankton counts per ml'!C58</f>
        <v>0</v>
      </c>
      <c r="D59" s="5">
        <f>D$2*'Phytoplankton counts per ml'!D58</f>
        <v>0</v>
      </c>
      <c r="E59" s="5">
        <f>E$2*'Phytoplankton counts per ml'!E58</f>
        <v>0</v>
      </c>
      <c r="F59" s="5">
        <f>F$2*'Phytoplankton counts per ml'!F58</f>
        <v>145140</v>
      </c>
      <c r="G59" s="5">
        <f>G$2*'Phytoplankton counts per ml'!G58</f>
        <v>6690.5999999999995</v>
      </c>
      <c r="H59" s="5">
        <f>H$2*'Phytoplankton counts per ml'!H58</f>
        <v>0</v>
      </c>
      <c r="I59" s="5">
        <f>I$2*'Phytoplankton counts per ml'!I58</f>
        <v>0</v>
      </c>
      <c r="J59" s="5">
        <f>J$2*'Phytoplankton counts per ml'!J58</f>
        <v>290020.40000000002</v>
      </c>
      <c r="K59" s="5">
        <f>K$2*'Phytoplankton counts per ml'!K58</f>
        <v>26741.75</v>
      </c>
      <c r="L59" s="5">
        <f>L$2*'Phytoplankton counts per ml'!L58</f>
        <v>25591.25</v>
      </c>
      <c r="M59" s="5">
        <f>M$2*'Phytoplankton counts per ml'!M58</f>
        <v>0</v>
      </c>
      <c r="N59" s="5">
        <f>N$2*'Phytoplankton counts per ml'!N58</f>
        <v>11721.333333333334</v>
      </c>
      <c r="O59" s="5">
        <f>O$2*'Phytoplankton counts per ml'!O58</f>
        <v>44594.166666666664</v>
      </c>
      <c r="P59" s="5">
        <f>P$2*'Phytoplankton counts per ml'!P58</f>
        <v>0</v>
      </c>
      <c r="Q59" s="5">
        <f>Q$2*'Phytoplankton counts per ml'!Q58</f>
        <v>4685.0916666666662</v>
      </c>
      <c r="R59" s="5">
        <f>R$2*'Phytoplankton counts per ml'!R58</f>
        <v>590</v>
      </c>
      <c r="S59" s="5">
        <f>S$2*'Phytoplankton counts per ml'!S58</f>
        <v>0</v>
      </c>
      <c r="T59" s="5">
        <f>T$2*'Phytoplankton counts per ml'!T58</f>
        <v>0</v>
      </c>
      <c r="U59" s="5">
        <f>U$2*'Phytoplankton counts per ml'!U58</f>
        <v>0</v>
      </c>
      <c r="V59" s="5">
        <f>V$2*'Phytoplankton counts per ml'!V58</f>
        <v>155767.375</v>
      </c>
      <c r="W59" s="5">
        <f>W$2*'Phytoplankton counts per ml'!W58</f>
        <v>0</v>
      </c>
      <c r="X59" s="5">
        <f>X$2*'Phytoplankton counts per ml'!X58</f>
        <v>0</v>
      </c>
    </row>
    <row r="60" spans="1:24">
      <c r="A60" s="15">
        <v>39639</v>
      </c>
      <c r="B60" s="7" t="s">
        <v>23</v>
      </c>
      <c r="C60" s="5">
        <f>C$2*'Phytoplankton counts per ml'!C59</f>
        <v>0</v>
      </c>
      <c r="D60" s="5">
        <f>D$2*'Phytoplankton counts per ml'!D59</f>
        <v>0</v>
      </c>
      <c r="E60" s="5">
        <f>E$2*'Phytoplankton counts per ml'!E59</f>
        <v>0</v>
      </c>
      <c r="F60" s="5">
        <f>F$2*'Phytoplankton counts per ml'!F59</f>
        <v>211692.00000000003</v>
      </c>
      <c r="G60" s="5">
        <f>G$2*'Phytoplankton counts per ml'!G59</f>
        <v>10407.6</v>
      </c>
      <c r="H60" s="5">
        <f>H$2*'Phytoplankton counts per ml'!H59</f>
        <v>0</v>
      </c>
      <c r="I60" s="5">
        <f>I$2*'Phytoplankton counts per ml'!I59</f>
        <v>0</v>
      </c>
      <c r="J60" s="5">
        <f>J$2*'Phytoplankton counts per ml'!J59</f>
        <v>241683.66666666669</v>
      </c>
      <c r="K60" s="5">
        <f>K$2*'Phytoplankton counts per ml'!K59</f>
        <v>7468.4166666666679</v>
      </c>
      <c r="L60" s="5">
        <f>L$2*'Phytoplankton counts per ml'!L59</f>
        <v>114307.58333333331</v>
      </c>
      <c r="M60" s="5">
        <f>M$2*'Phytoplankton counts per ml'!M59</f>
        <v>0</v>
      </c>
      <c r="N60" s="5">
        <f>N$2*'Phytoplankton counts per ml'!N59</f>
        <v>8791</v>
      </c>
      <c r="O60" s="5">
        <f>O$2*'Phytoplankton counts per ml'!O59</f>
        <v>0</v>
      </c>
      <c r="P60" s="5">
        <f>P$2*'Phytoplankton counts per ml'!P59</f>
        <v>316037.43333333329</v>
      </c>
      <c r="Q60" s="5">
        <f>Q$2*'Phytoplankton counts per ml'!Q59</f>
        <v>0</v>
      </c>
      <c r="R60" s="5">
        <f>R$2*'Phytoplankton counts per ml'!R59</f>
        <v>786.66666666666663</v>
      </c>
      <c r="S60" s="5">
        <f>S$2*'Phytoplankton counts per ml'!S59</f>
        <v>0</v>
      </c>
      <c r="T60" s="5">
        <f>T$2*'Phytoplankton counts per ml'!T59</f>
        <v>0</v>
      </c>
      <c r="U60" s="5">
        <f>U$2*'Phytoplankton counts per ml'!U59</f>
        <v>0</v>
      </c>
      <c r="V60" s="5">
        <f>V$2*'Phytoplankton counts per ml'!V59</f>
        <v>0</v>
      </c>
      <c r="W60" s="5">
        <f>W$2*'Phytoplankton counts per ml'!W59</f>
        <v>0</v>
      </c>
      <c r="X60" s="5">
        <f>X$2*'Phytoplankton counts per ml'!X59</f>
        <v>0</v>
      </c>
    </row>
    <row r="61" spans="1:24">
      <c r="A61" s="15">
        <v>39647</v>
      </c>
      <c r="B61" s="7" t="s">
        <v>23</v>
      </c>
      <c r="C61" s="5">
        <f>C$2*'Phytoplankton counts per ml'!C60</f>
        <v>0</v>
      </c>
      <c r="D61" s="5">
        <f>D$2*'Phytoplankton counts per ml'!D60</f>
        <v>0</v>
      </c>
      <c r="E61" s="5">
        <f>E$2*'Phytoplankton counts per ml'!E60</f>
        <v>0</v>
      </c>
      <c r="F61" s="5">
        <f>F$2*'Phytoplankton counts per ml'!F60</f>
        <v>45312</v>
      </c>
      <c r="G61" s="5">
        <f>G$2*'Phytoplankton counts per ml'!G60</f>
        <v>30107.7</v>
      </c>
      <c r="H61" s="5">
        <f>H$2*'Phytoplankton counts per ml'!H60</f>
        <v>0</v>
      </c>
      <c r="I61" s="5">
        <f>I$2*'Phytoplankton counts per ml'!I60</f>
        <v>0</v>
      </c>
      <c r="J61" s="5">
        <f>J$2*'Phytoplankton counts per ml'!J60</f>
        <v>1051323.95</v>
      </c>
      <c r="K61" s="5">
        <f>K$2*'Phytoplankton counts per ml'!K60</f>
        <v>38305.75</v>
      </c>
      <c r="L61" s="5">
        <f>L$2*'Phytoplankton counts per ml'!L60</f>
        <v>34121.666666666672</v>
      </c>
      <c r="M61" s="5">
        <f>M$2*'Phytoplankton counts per ml'!M60</f>
        <v>0</v>
      </c>
      <c r="N61" s="5">
        <f>N$2*'Phytoplankton counts per ml'!N60</f>
        <v>15237.733333333334</v>
      </c>
      <c r="O61" s="5">
        <f>O$2*'Phytoplankton counts per ml'!O60</f>
        <v>512832.91666666669</v>
      </c>
      <c r="P61" s="5">
        <f>P$2*'Phytoplankton counts per ml'!P60</f>
        <v>158018.71666666665</v>
      </c>
      <c r="Q61" s="5">
        <f>Q$2*'Phytoplankton counts per ml'!Q60</f>
        <v>32795.64166666667</v>
      </c>
      <c r="R61" s="5">
        <f>R$2*'Phytoplankton counts per ml'!R60</f>
        <v>0</v>
      </c>
      <c r="S61" s="5">
        <f>S$2*'Phytoplankton counts per ml'!S60</f>
        <v>0</v>
      </c>
      <c r="T61" s="5">
        <f>T$2*'Phytoplankton counts per ml'!T60</f>
        <v>0</v>
      </c>
      <c r="U61" s="5">
        <f>U$2*'Phytoplankton counts per ml'!U60</f>
        <v>0</v>
      </c>
      <c r="V61" s="5">
        <f>V$2*'Phytoplankton counts per ml'!V60</f>
        <v>207689.83333333331</v>
      </c>
      <c r="W61" s="5">
        <f>W$2*'Phytoplankton counts per ml'!W60</f>
        <v>0</v>
      </c>
      <c r="X61" s="5">
        <f>X$2*'Phytoplankton counts per ml'!X60</f>
        <v>0</v>
      </c>
    </row>
    <row r="62" spans="1:24">
      <c r="A62" s="15">
        <v>39650</v>
      </c>
      <c r="B62" s="7" t="s">
        <v>23</v>
      </c>
      <c r="C62" s="5">
        <f>C$2*'Phytoplankton counts per ml'!C61</f>
        <v>0</v>
      </c>
      <c r="D62" s="5">
        <f>D$2*'Phytoplankton counts per ml'!D61</f>
        <v>0</v>
      </c>
      <c r="E62" s="5">
        <f>E$2*'Phytoplankton counts per ml'!E61</f>
        <v>0</v>
      </c>
      <c r="F62" s="5">
        <f>F$2*'Phytoplankton counts per ml'!F61</f>
        <v>59472.000000000007</v>
      </c>
      <c r="G62" s="5">
        <f>G$2*'Phytoplankton counts per ml'!G61</f>
        <v>1858.5</v>
      </c>
      <c r="H62" s="5">
        <f>H$2*'Phytoplankton counts per ml'!H61</f>
        <v>0</v>
      </c>
      <c r="I62" s="5">
        <f>I$2*'Phytoplankton counts per ml'!I61</f>
        <v>0</v>
      </c>
      <c r="J62" s="5">
        <f>J$2*'Phytoplankton counts per ml'!J61</f>
        <v>241683.66666666669</v>
      </c>
      <c r="K62" s="5">
        <f>K$2*'Phytoplankton counts per ml'!K61</f>
        <v>208392.91666666669</v>
      </c>
      <c r="L62" s="5">
        <f>L$2*'Phytoplankton counts per ml'!L61</f>
        <v>10236.5</v>
      </c>
      <c r="M62" s="5">
        <f>M$2*'Phytoplankton counts per ml'!M61</f>
        <v>0</v>
      </c>
      <c r="N62" s="5">
        <f>N$2*'Phytoplankton counts per ml'!N61</f>
        <v>13479.533333333333</v>
      </c>
      <c r="O62" s="5">
        <f>O$2*'Phytoplankton counts per ml'!O61</f>
        <v>22297.083333333332</v>
      </c>
      <c r="P62" s="5">
        <f>P$2*'Phytoplankton counts per ml'!P61</f>
        <v>79009.358333333323</v>
      </c>
      <c r="Q62" s="5">
        <f>Q$2*'Phytoplankton counts per ml'!Q61</f>
        <v>0</v>
      </c>
      <c r="R62" s="5">
        <f>R$2*'Phytoplankton counts per ml'!R61</f>
        <v>0</v>
      </c>
      <c r="S62" s="5">
        <f>S$2*'Phytoplankton counts per ml'!S61</f>
        <v>0</v>
      </c>
      <c r="T62" s="5">
        <f>T$2*'Phytoplankton counts per ml'!T61</f>
        <v>0</v>
      </c>
      <c r="U62" s="5">
        <f>U$2*'Phytoplankton counts per ml'!U61</f>
        <v>0</v>
      </c>
      <c r="V62" s="5">
        <f>V$2*'Phytoplankton counts per ml'!V61</f>
        <v>0</v>
      </c>
      <c r="W62" s="5">
        <f>W$2*'Phytoplankton counts per ml'!W61</f>
        <v>0</v>
      </c>
      <c r="X62" s="5">
        <f>X$2*'Phytoplankton counts per ml'!X61</f>
        <v>0</v>
      </c>
    </row>
    <row r="63" spans="1:24">
      <c r="A63" s="15">
        <v>39651</v>
      </c>
      <c r="B63" s="7" t="s">
        <v>23</v>
      </c>
      <c r="C63" s="5">
        <f>C$2*'Phytoplankton counts per ml'!C62</f>
        <v>0</v>
      </c>
      <c r="D63" s="5">
        <f>D$2*'Phytoplankton counts per ml'!D62</f>
        <v>0</v>
      </c>
      <c r="E63" s="5">
        <f>E$2*'Phytoplankton counts per ml'!E62</f>
        <v>0</v>
      </c>
      <c r="F63" s="5">
        <f>F$2*'Phytoplankton counts per ml'!F62</f>
        <v>172752</v>
      </c>
      <c r="G63" s="5">
        <f>G$2*'Phytoplankton counts per ml'!G62</f>
        <v>4460.4000000000005</v>
      </c>
      <c r="H63" s="5">
        <f>H$2*'Phytoplankton counts per ml'!H62</f>
        <v>13865</v>
      </c>
      <c r="I63" s="5">
        <f>I$2*'Phytoplankton counts per ml'!I62</f>
        <v>0</v>
      </c>
      <c r="J63" s="5">
        <f>J$2*'Phytoplankton counts per ml'!J62</f>
        <v>507535.70000000007</v>
      </c>
      <c r="K63" s="5">
        <f>K$2*'Phytoplankton counts per ml'!K62</f>
        <v>150813.83333333334</v>
      </c>
      <c r="L63" s="5">
        <f>L$2*'Phytoplankton counts per ml'!L62</f>
        <v>10236.5</v>
      </c>
      <c r="M63" s="5">
        <f>M$2*'Phytoplankton counts per ml'!M62</f>
        <v>0</v>
      </c>
      <c r="N63" s="5">
        <f>N$2*'Phytoplankton counts per ml'!N62</f>
        <v>16409.866666666669</v>
      </c>
      <c r="O63" s="5">
        <f>O$2*'Phytoplankton counts per ml'!O62</f>
        <v>624318.33333333337</v>
      </c>
      <c r="P63" s="5">
        <f>P$2*'Phytoplankton counts per ml'!P62</f>
        <v>790093.58333333337</v>
      </c>
      <c r="Q63" s="5">
        <f>Q$2*'Phytoplankton counts per ml'!Q62</f>
        <v>4685.0916666666662</v>
      </c>
      <c r="R63" s="5">
        <f>R$2*'Phytoplankton counts per ml'!R62</f>
        <v>0</v>
      </c>
      <c r="S63" s="5">
        <f>S$2*'Phytoplankton counts per ml'!S62</f>
        <v>0</v>
      </c>
      <c r="T63" s="5">
        <f>T$2*'Phytoplankton counts per ml'!T62</f>
        <v>0</v>
      </c>
      <c r="U63" s="5">
        <f>U$2*'Phytoplankton counts per ml'!U62</f>
        <v>0</v>
      </c>
      <c r="V63" s="5">
        <f>V$2*'Phytoplankton counts per ml'!V62</f>
        <v>311534.75</v>
      </c>
      <c r="W63" s="5">
        <f>W$2*'Phytoplankton counts per ml'!W62</f>
        <v>0</v>
      </c>
      <c r="X63" s="5">
        <f>X$2*'Phytoplankton counts per ml'!X62</f>
        <v>0</v>
      </c>
    </row>
    <row r="64" spans="1:24">
      <c r="A64" s="15">
        <v>39657</v>
      </c>
      <c r="B64" s="7" t="s">
        <v>23</v>
      </c>
      <c r="C64" s="5">
        <f>C$2*'Phytoplankton counts per ml'!C63</f>
        <v>0</v>
      </c>
      <c r="D64" s="5">
        <f>D$2*'Phytoplankton counts per ml'!D63</f>
        <v>39333.333333333328</v>
      </c>
      <c r="E64" s="5">
        <f>E$2*'Phytoplankton counts per ml'!E63</f>
        <v>0</v>
      </c>
      <c r="F64" s="5">
        <f>F$2*'Phytoplankton counts per ml'!F63</f>
        <v>243552.00000000003</v>
      </c>
      <c r="G64" s="5">
        <f>G$2*'Phytoplankton counts per ml'!G63</f>
        <v>18585</v>
      </c>
      <c r="H64" s="5">
        <f>H$2*'Phytoplankton counts per ml'!H63</f>
        <v>2310.833333333333</v>
      </c>
      <c r="I64" s="5">
        <f>I$2*'Phytoplankton counts per ml'!I63</f>
        <v>0</v>
      </c>
      <c r="J64" s="5">
        <f>J$2*'Phytoplankton counts per ml'!J63</f>
        <v>96673.46666666666</v>
      </c>
      <c r="K64" s="5">
        <f>K$2*'Phytoplankton counts per ml'!K63</f>
        <v>55651.75</v>
      </c>
      <c r="L64" s="5">
        <f>L$2*'Phytoplankton counts per ml'!L63</f>
        <v>15354.75</v>
      </c>
      <c r="M64" s="5">
        <f>M$2*'Phytoplankton counts per ml'!M63</f>
        <v>0</v>
      </c>
      <c r="N64" s="5">
        <f>N$2*'Phytoplankton counts per ml'!N63</f>
        <v>15823.800000000001</v>
      </c>
      <c r="O64" s="5">
        <f>O$2*'Phytoplankton counts per ml'!O63</f>
        <v>312159.16666666669</v>
      </c>
      <c r="P64" s="5">
        <f>P$2*'Phytoplankton counts per ml'!P63</f>
        <v>158018.71666666665</v>
      </c>
      <c r="Q64" s="5">
        <f>Q$2*'Phytoplankton counts per ml'!Q63</f>
        <v>0</v>
      </c>
      <c r="R64" s="5">
        <f>R$2*'Phytoplankton counts per ml'!R63</f>
        <v>0</v>
      </c>
      <c r="S64" s="5">
        <f>S$2*'Phytoplankton counts per ml'!S63</f>
        <v>0</v>
      </c>
      <c r="T64" s="5">
        <f>T$2*'Phytoplankton counts per ml'!T63</f>
        <v>0</v>
      </c>
      <c r="U64" s="5">
        <f>U$2*'Phytoplankton counts per ml'!U63</f>
        <v>0</v>
      </c>
      <c r="V64" s="5">
        <f>V$2*'Phytoplankton counts per ml'!V63</f>
        <v>519224.58333333337</v>
      </c>
      <c r="W64" s="5">
        <f>W$2*'Phytoplankton counts per ml'!W63</f>
        <v>0</v>
      </c>
      <c r="X64" s="5">
        <f>X$2*'Phytoplankton counts per ml'!X63</f>
        <v>0</v>
      </c>
    </row>
    <row r="65" spans="1:24">
      <c r="A65" s="15">
        <v>39664</v>
      </c>
      <c r="B65" s="7" t="s">
        <v>23</v>
      </c>
      <c r="C65" s="5">
        <f>C$2*'Phytoplankton counts per ml'!C64</f>
        <v>0</v>
      </c>
      <c r="D65" s="5">
        <f>D$2*'Phytoplankton counts per ml'!D64</f>
        <v>0</v>
      </c>
      <c r="E65" s="5">
        <f>E$2*'Phytoplankton counts per ml'!E64</f>
        <v>0</v>
      </c>
      <c r="F65" s="5">
        <f>F$2*'Phytoplankton counts per ml'!F64</f>
        <v>197532.00000000003</v>
      </c>
      <c r="G65" s="5">
        <f>G$2*'Phytoplankton counts per ml'!G64</f>
        <v>56870.100000000006</v>
      </c>
      <c r="H65" s="5">
        <f>H$2*'Phytoplankton counts per ml'!H64</f>
        <v>4621.6666666666661</v>
      </c>
      <c r="I65" s="5">
        <f>I$2*'Phytoplankton counts per ml'!I64</f>
        <v>0</v>
      </c>
      <c r="J65" s="5">
        <f>J$2*'Phytoplankton counts per ml'!J64</f>
        <v>362525.5</v>
      </c>
      <c r="K65" s="5">
        <f>K$2*'Phytoplankton counts per ml'!K64</f>
        <v>53724.416666666664</v>
      </c>
      <c r="L65" s="5">
        <f>L$2*'Phytoplankton counts per ml'!L64</f>
        <v>22179.083333333332</v>
      </c>
      <c r="M65" s="5">
        <f>M$2*'Phytoplankton counts per ml'!M64</f>
        <v>0</v>
      </c>
      <c r="N65" s="5">
        <f>N$2*'Phytoplankton counts per ml'!N64</f>
        <v>6446.7333333333336</v>
      </c>
      <c r="O65" s="5">
        <f>O$2*'Phytoplankton counts per ml'!O64</f>
        <v>981071.66666666663</v>
      </c>
      <c r="P65" s="5">
        <f>P$2*'Phytoplankton counts per ml'!P64</f>
        <v>948112.3</v>
      </c>
      <c r="Q65" s="5">
        <f>Q$2*'Phytoplankton counts per ml'!Q64</f>
        <v>0</v>
      </c>
      <c r="R65" s="5">
        <f>R$2*'Phytoplankton counts per ml'!R64</f>
        <v>0</v>
      </c>
      <c r="S65" s="5">
        <f>S$2*'Phytoplankton counts per ml'!S64</f>
        <v>0</v>
      </c>
      <c r="T65" s="5">
        <f>T$2*'Phytoplankton counts per ml'!T64</f>
        <v>0</v>
      </c>
      <c r="U65" s="5">
        <f>U$2*'Phytoplankton counts per ml'!U64</f>
        <v>0</v>
      </c>
      <c r="V65" s="5">
        <f>V$2*'Phytoplankton counts per ml'!V64</f>
        <v>207689.83333333331</v>
      </c>
      <c r="W65" s="5">
        <f>W$2*'Phytoplankton counts per ml'!W64</f>
        <v>0</v>
      </c>
      <c r="X65" s="5">
        <f>X$2*'Phytoplankton counts per ml'!X64</f>
        <v>0</v>
      </c>
    </row>
    <row r="66" spans="1:24">
      <c r="A66" s="15">
        <v>39678</v>
      </c>
      <c r="B66" s="7" t="s">
        <v>23</v>
      </c>
      <c r="C66" s="5">
        <f>C$2*'Phytoplankton counts per ml'!C65</f>
        <v>0</v>
      </c>
      <c r="D66" s="5">
        <f>D$2*'Phytoplankton counts per ml'!D65</f>
        <v>0</v>
      </c>
      <c r="E66" s="5">
        <f>E$2*'Phytoplankton counts per ml'!E65</f>
        <v>0</v>
      </c>
      <c r="F66" s="5">
        <f>F$2*'Phytoplankton counts per ml'!F65</f>
        <v>41064</v>
      </c>
      <c r="G66" s="5">
        <f>G$2*'Phytoplankton counts per ml'!G65</f>
        <v>185.85</v>
      </c>
      <c r="H66" s="5">
        <f>H$2*'Phytoplankton counts per ml'!H65</f>
        <v>0</v>
      </c>
      <c r="I66" s="5">
        <f>I$2*'Phytoplankton counts per ml'!I65</f>
        <v>0</v>
      </c>
      <c r="J66" s="5">
        <f>J$2*'Phytoplankton counts per ml'!J65</f>
        <v>132926.01666666666</v>
      </c>
      <c r="K66" s="5">
        <f>K$2*'Phytoplankton counts per ml'!K65</f>
        <v>198756.25</v>
      </c>
      <c r="L66" s="5">
        <f>L$2*'Phytoplankton counts per ml'!L65</f>
        <v>3412.1666666666665</v>
      </c>
      <c r="M66" s="5">
        <f>M$2*'Phytoplankton counts per ml'!M65</f>
        <v>0</v>
      </c>
      <c r="N66" s="5">
        <f>N$2*'Phytoplankton counts per ml'!N65</f>
        <v>2930.3333333333335</v>
      </c>
      <c r="O66" s="5">
        <f>O$2*'Phytoplankton counts per ml'!O65</f>
        <v>535130</v>
      </c>
      <c r="P66" s="5">
        <f>P$2*'Phytoplankton counts per ml'!P65</f>
        <v>158018.71666666665</v>
      </c>
      <c r="Q66" s="5">
        <f>Q$2*'Phytoplankton counts per ml'!Q65</f>
        <v>4685.0916666666662</v>
      </c>
      <c r="R66" s="5">
        <f>R$2*'Phytoplankton counts per ml'!R65</f>
        <v>0</v>
      </c>
      <c r="S66" s="5">
        <f>S$2*'Phytoplankton counts per ml'!S65</f>
        <v>0</v>
      </c>
      <c r="T66" s="5">
        <f>T$2*'Phytoplankton counts per ml'!T65</f>
        <v>0</v>
      </c>
      <c r="U66" s="5">
        <f>U$2*'Phytoplankton counts per ml'!U65</f>
        <v>0</v>
      </c>
      <c r="V66" s="5">
        <f>V$2*'Phytoplankton counts per ml'!V65</f>
        <v>51922.458333333328</v>
      </c>
      <c r="W66" s="5">
        <f>W$2*'Phytoplankton counts per ml'!W65</f>
        <v>0</v>
      </c>
      <c r="X66" s="5">
        <f>X$2*'Phytoplankton counts per ml'!X65</f>
        <v>0</v>
      </c>
    </row>
    <row r="67" spans="1:24">
      <c r="A67" s="15">
        <v>39691</v>
      </c>
      <c r="B67" s="7" t="s">
        <v>23</v>
      </c>
      <c r="C67" s="5">
        <f>C$2*'Phytoplankton counts per ml'!C66</f>
        <v>0</v>
      </c>
      <c r="D67" s="5">
        <f>D$2*'Phytoplankton counts per ml'!D66</f>
        <v>0</v>
      </c>
      <c r="E67" s="5">
        <f>E$2*'Phytoplankton counts per ml'!E66</f>
        <v>0</v>
      </c>
      <c r="F67" s="5">
        <f>F$2*'Phytoplankton counts per ml'!F66</f>
        <v>7788</v>
      </c>
      <c r="G67" s="5">
        <f>G$2*'Phytoplankton counts per ml'!G66</f>
        <v>2044.35</v>
      </c>
      <c r="H67" s="5">
        <f>H$2*'Phytoplankton counts per ml'!H66</f>
        <v>0</v>
      </c>
      <c r="I67" s="5">
        <f>I$2*'Phytoplankton counts per ml'!I66</f>
        <v>0</v>
      </c>
      <c r="J67" s="5">
        <f>J$2*'Phytoplankton counts per ml'!J66</f>
        <v>2501425.9500000002</v>
      </c>
      <c r="K67" s="5">
        <f>K$2*'Phytoplankton counts per ml'!K66</f>
        <v>237302.91666666669</v>
      </c>
      <c r="L67" s="5">
        <f>L$2*'Phytoplankton counts per ml'!L66</f>
        <v>1706.0833333333333</v>
      </c>
      <c r="M67" s="5">
        <f>M$2*'Phytoplankton counts per ml'!M66</f>
        <v>0</v>
      </c>
      <c r="N67" s="5">
        <f>N$2*'Phytoplankton counts per ml'!N66</f>
        <v>0</v>
      </c>
      <c r="O67" s="5">
        <f>O$2*'Phytoplankton counts per ml'!O66</f>
        <v>22297.083333333332</v>
      </c>
      <c r="P67" s="5">
        <f>P$2*'Phytoplankton counts per ml'!P66</f>
        <v>632074.86666666658</v>
      </c>
      <c r="Q67" s="5">
        <f>Q$2*'Phytoplankton counts per ml'!Q66</f>
        <v>0</v>
      </c>
      <c r="R67" s="5">
        <f>R$2*'Phytoplankton counts per ml'!R66</f>
        <v>0</v>
      </c>
      <c r="S67" s="5">
        <f>S$2*'Phytoplankton counts per ml'!S66</f>
        <v>0</v>
      </c>
      <c r="T67" s="5">
        <f>T$2*'Phytoplankton counts per ml'!T66</f>
        <v>0</v>
      </c>
      <c r="U67" s="5">
        <f>U$2*'Phytoplankton counts per ml'!U66</f>
        <v>0</v>
      </c>
      <c r="V67" s="5">
        <f>V$2*'Phytoplankton counts per ml'!V66</f>
        <v>51922.458333333328</v>
      </c>
      <c r="W67" s="5">
        <f>W$2*'Phytoplankton counts per ml'!W66</f>
        <v>0</v>
      </c>
      <c r="X67" s="5">
        <f>X$2*'Phytoplankton counts per ml'!X66</f>
        <v>0</v>
      </c>
    </row>
    <row r="68" spans="1:24">
      <c r="A68" s="15">
        <v>39712</v>
      </c>
      <c r="B68" s="7" t="s">
        <v>23</v>
      </c>
      <c r="C68" s="5">
        <f>C$2*'Phytoplankton counts per ml'!C67</f>
        <v>2143.6666666666665</v>
      </c>
      <c r="D68" s="5">
        <f>D$2*'Phytoplankton counts per ml'!D67</f>
        <v>0</v>
      </c>
      <c r="E68" s="5">
        <f>E$2*'Phytoplankton counts per ml'!E67</f>
        <v>0</v>
      </c>
      <c r="F68" s="5">
        <f>F$2*'Phytoplankton counts per ml'!F67</f>
        <v>2832</v>
      </c>
      <c r="G68" s="5">
        <f>G$2*'Phytoplankton counts per ml'!G67</f>
        <v>2973.6</v>
      </c>
      <c r="H68" s="5">
        <f>H$2*'Phytoplankton counts per ml'!H67</f>
        <v>0</v>
      </c>
      <c r="I68" s="5">
        <f>I$2*'Phytoplankton counts per ml'!I67</f>
        <v>0</v>
      </c>
      <c r="J68" s="5">
        <f>J$2*'Phytoplankton counts per ml'!J67</f>
        <v>36252.550000000003</v>
      </c>
      <c r="K68" s="5">
        <f>K$2*'Phytoplankton counts per ml'!K67</f>
        <v>201647.25000000003</v>
      </c>
      <c r="L68" s="5">
        <f>L$2*'Phytoplankton counts per ml'!L67</f>
        <v>5118.25</v>
      </c>
      <c r="M68" s="5">
        <f>M$2*'Phytoplankton counts per ml'!M67</f>
        <v>0</v>
      </c>
      <c r="N68" s="5">
        <f>N$2*'Phytoplankton counts per ml'!N67</f>
        <v>3516.4</v>
      </c>
      <c r="O68" s="5">
        <f>O$2*'Phytoplankton counts per ml'!O67</f>
        <v>0</v>
      </c>
      <c r="P68" s="5">
        <f>P$2*'Phytoplankton counts per ml'!P67</f>
        <v>0</v>
      </c>
      <c r="Q68" s="5">
        <f>Q$2*'Phytoplankton counts per ml'!Q67</f>
        <v>0</v>
      </c>
      <c r="R68" s="5">
        <f>R$2*'Phytoplankton counts per ml'!R67</f>
        <v>0</v>
      </c>
      <c r="S68" s="5">
        <f>S$2*'Phytoplankton counts per ml'!S67</f>
        <v>4016.4250000000002</v>
      </c>
      <c r="T68" s="5">
        <f>T$2*'Phytoplankton counts per ml'!T67</f>
        <v>0</v>
      </c>
      <c r="U68" s="5">
        <f>U$2*'Phytoplankton counts per ml'!U67</f>
        <v>0</v>
      </c>
      <c r="V68" s="5">
        <f>V$2*'Phytoplankton counts per ml'!V67</f>
        <v>0</v>
      </c>
      <c r="W68" s="5">
        <f>W$2*'Phytoplankton counts per ml'!W67</f>
        <v>0</v>
      </c>
      <c r="X68" s="5">
        <f>X$2*'Phytoplankton counts per ml'!X67</f>
        <v>0</v>
      </c>
    </row>
    <row r="69" spans="1:24">
      <c r="A69" s="16">
        <v>39590</v>
      </c>
      <c r="B69" s="8" t="s">
        <v>25</v>
      </c>
      <c r="C69" s="5">
        <f>C$2*'Phytoplankton counts per ml'!C68</f>
        <v>156487.66666666666</v>
      </c>
      <c r="D69" s="5">
        <f>D$2*'Phytoplankton counts per ml'!D68</f>
        <v>0</v>
      </c>
      <c r="E69" s="5">
        <f>E$2*'Phytoplankton counts per ml'!E68</f>
        <v>0</v>
      </c>
      <c r="F69" s="5">
        <f>F$2*'Phytoplankton counts per ml'!F68</f>
        <v>24780</v>
      </c>
      <c r="G69" s="5">
        <f>G$2*'Phytoplankton counts per ml'!G68</f>
        <v>0</v>
      </c>
      <c r="H69" s="5">
        <f>H$2*'Phytoplankton counts per ml'!H68</f>
        <v>0</v>
      </c>
      <c r="I69" s="5">
        <f>I$2*'Phytoplankton counts per ml'!I68</f>
        <v>436.10833333333329</v>
      </c>
      <c r="J69" s="5">
        <f>J$2*'Phytoplankton counts per ml'!J68</f>
        <v>0</v>
      </c>
      <c r="K69" s="5">
        <f>K$2*'Phytoplankton counts per ml'!K68</f>
        <v>162618.75</v>
      </c>
      <c r="L69" s="5">
        <f>L$2*'Phytoplankton counts per ml'!L68</f>
        <v>0</v>
      </c>
      <c r="M69" s="5">
        <f>M$2*'Phytoplankton counts per ml'!M68</f>
        <v>0</v>
      </c>
      <c r="N69" s="5">
        <f>N$2*'Phytoplankton counts per ml'!N68</f>
        <v>0</v>
      </c>
      <c r="O69" s="5">
        <f>O$2*'Phytoplankton counts per ml'!O68</f>
        <v>22297.083333333332</v>
      </c>
      <c r="P69" s="5">
        <f>P$2*'Phytoplankton counts per ml'!P68</f>
        <v>0</v>
      </c>
      <c r="Q69" s="5">
        <f>Q$2*'Phytoplankton counts per ml'!Q68</f>
        <v>103072.01666666666</v>
      </c>
      <c r="R69" s="5">
        <f>R$2*'Phytoplankton counts per ml'!R68</f>
        <v>0</v>
      </c>
      <c r="S69" s="5">
        <f>S$2*'Phytoplankton counts per ml'!S68</f>
        <v>0</v>
      </c>
      <c r="T69" s="5">
        <f>T$2*'Phytoplankton counts per ml'!T68</f>
        <v>0</v>
      </c>
      <c r="U69" s="5">
        <f>U$2*'Phytoplankton counts per ml'!U68</f>
        <v>0</v>
      </c>
      <c r="V69" s="5">
        <f>V$2*'Phytoplankton counts per ml'!V68</f>
        <v>0</v>
      </c>
      <c r="W69" s="5">
        <f>W$2*'Phytoplankton counts per ml'!W68</f>
        <v>0</v>
      </c>
      <c r="X69" s="5">
        <f>X$2*'Phytoplankton counts per ml'!X68</f>
        <v>3967.7500000000005</v>
      </c>
    </row>
    <row r="70" spans="1:24">
      <c r="A70" s="16">
        <v>39597</v>
      </c>
      <c r="B70" s="8" t="s">
        <v>25</v>
      </c>
      <c r="C70" s="5">
        <f>C$2*'Phytoplankton counts per ml'!C69</f>
        <v>135051</v>
      </c>
      <c r="D70" s="5">
        <f>D$2*'Phytoplankton counts per ml'!D69</f>
        <v>0</v>
      </c>
      <c r="E70" s="5">
        <f>E$2*'Phytoplankton counts per ml'!E69</f>
        <v>0</v>
      </c>
      <c r="F70" s="5">
        <f>F$2*'Phytoplankton counts per ml'!F69</f>
        <v>12036.000000000002</v>
      </c>
      <c r="G70" s="5">
        <f>G$2*'Phytoplankton counts per ml'!G69</f>
        <v>2230.2000000000003</v>
      </c>
      <c r="H70" s="5">
        <f>H$2*'Phytoplankton counts per ml'!H69</f>
        <v>2310.833333333333</v>
      </c>
      <c r="I70" s="5">
        <f>I$2*'Phytoplankton counts per ml'!I69</f>
        <v>872.21666666666658</v>
      </c>
      <c r="J70" s="5">
        <f>J$2*'Phytoplankton counts per ml'!J69</f>
        <v>0</v>
      </c>
      <c r="K70" s="5">
        <f>K$2*'Phytoplankton counts per ml'!K69</f>
        <v>23128</v>
      </c>
      <c r="L70" s="5">
        <f>L$2*'Phytoplankton counts per ml'!L69</f>
        <v>0</v>
      </c>
      <c r="M70" s="5">
        <f>M$2*'Phytoplankton counts per ml'!M69</f>
        <v>0</v>
      </c>
      <c r="N70" s="5">
        <f>N$2*'Phytoplankton counts per ml'!N69</f>
        <v>0</v>
      </c>
      <c r="O70" s="5">
        <f>O$2*'Phytoplankton counts per ml'!O69</f>
        <v>0</v>
      </c>
      <c r="P70" s="5">
        <f>P$2*'Phytoplankton counts per ml'!P69</f>
        <v>0</v>
      </c>
      <c r="Q70" s="5">
        <f>Q$2*'Phytoplankton counts per ml'!Q69</f>
        <v>23425.458333333336</v>
      </c>
      <c r="R70" s="5">
        <f>R$2*'Phytoplankton counts per ml'!R69</f>
        <v>0</v>
      </c>
      <c r="S70" s="5">
        <f>S$2*'Phytoplankton counts per ml'!S69</f>
        <v>0</v>
      </c>
      <c r="T70" s="5">
        <f>T$2*'Phytoplankton counts per ml'!T69</f>
        <v>0</v>
      </c>
      <c r="U70" s="5">
        <f>U$2*'Phytoplankton counts per ml'!U69</f>
        <v>0</v>
      </c>
      <c r="V70" s="5">
        <f>V$2*'Phytoplankton counts per ml'!V69</f>
        <v>0</v>
      </c>
      <c r="W70" s="5">
        <f>W$2*'Phytoplankton counts per ml'!W69</f>
        <v>10354.5</v>
      </c>
      <c r="X70" s="5">
        <f>X$2*'Phytoplankton counts per ml'!X69</f>
        <v>0</v>
      </c>
    </row>
    <row r="71" spans="1:24">
      <c r="A71" s="16">
        <v>39602</v>
      </c>
      <c r="B71" s="8" t="s">
        <v>25</v>
      </c>
      <c r="C71" s="5">
        <f>C$2*'Phytoplankton counts per ml'!C70</f>
        <v>62166.333333333328</v>
      </c>
      <c r="D71" s="5">
        <f>D$2*'Phytoplankton counts per ml'!D70</f>
        <v>0</v>
      </c>
      <c r="E71" s="5">
        <f>E$2*'Phytoplankton counts per ml'!E70</f>
        <v>0</v>
      </c>
      <c r="F71" s="5">
        <f>F$2*'Phytoplankton counts per ml'!F70</f>
        <v>15576</v>
      </c>
      <c r="G71" s="5">
        <f>G$2*'Phytoplankton counts per ml'!G70</f>
        <v>0</v>
      </c>
      <c r="H71" s="5">
        <f>H$2*'Phytoplankton counts per ml'!H70</f>
        <v>0</v>
      </c>
      <c r="I71" s="5">
        <f>I$2*'Phytoplankton counts per ml'!I70</f>
        <v>872.21666666666658</v>
      </c>
      <c r="J71" s="5">
        <f>J$2*'Phytoplankton counts per ml'!J70</f>
        <v>36252.550000000003</v>
      </c>
      <c r="K71" s="5">
        <f>K$2*'Phytoplankton counts per ml'!K70</f>
        <v>16382.333333333336</v>
      </c>
      <c r="L71" s="5">
        <f>L$2*'Phytoplankton counts per ml'!L70</f>
        <v>5118.25</v>
      </c>
      <c r="M71" s="5">
        <f>M$2*'Phytoplankton counts per ml'!M70</f>
        <v>0</v>
      </c>
      <c r="N71" s="5">
        <f>N$2*'Phytoplankton counts per ml'!N70</f>
        <v>0</v>
      </c>
      <c r="O71" s="5">
        <f>O$2*'Phytoplankton counts per ml'!O70</f>
        <v>0</v>
      </c>
      <c r="P71" s="5">
        <f>P$2*'Phytoplankton counts per ml'!P70</f>
        <v>0</v>
      </c>
      <c r="Q71" s="5">
        <f>Q$2*'Phytoplankton counts per ml'!Q70</f>
        <v>9370.1833333333325</v>
      </c>
      <c r="R71" s="5">
        <f>R$2*'Phytoplankton counts per ml'!R70</f>
        <v>0</v>
      </c>
      <c r="S71" s="5">
        <f>S$2*'Phytoplankton counts per ml'!S70</f>
        <v>0</v>
      </c>
      <c r="T71" s="5">
        <f>T$2*'Phytoplankton counts per ml'!T70</f>
        <v>0</v>
      </c>
      <c r="U71" s="5">
        <f>U$2*'Phytoplankton counts per ml'!U70</f>
        <v>0</v>
      </c>
      <c r="V71" s="5">
        <f>V$2*'Phytoplankton counts per ml'!V70</f>
        <v>0</v>
      </c>
      <c r="W71" s="5">
        <f>W$2*'Phytoplankton counts per ml'!W70</f>
        <v>4602</v>
      </c>
      <c r="X71" s="5">
        <f>X$2*'Phytoplankton counts per ml'!X70</f>
        <v>0</v>
      </c>
    </row>
    <row r="72" spans="1:24">
      <c r="A72" s="16">
        <v>39612</v>
      </c>
      <c r="B72" s="8" t="s">
        <v>25</v>
      </c>
      <c r="C72" s="5">
        <f>C$2*'Phytoplankton counts per ml'!C71</f>
        <v>2143.6666666666665</v>
      </c>
      <c r="D72" s="5">
        <f>D$2*'Phytoplankton counts per ml'!D71</f>
        <v>0</v>
      </c>
      <c r="E72" s="5">
        <f>E$2*'Phytoplankton counts per ml'!E71</f>
        <v>0</v>
      </c>
      <c r="F72" s="5">
        <f>F$2*'Phytoplankton counts per ml'!F71</f>
        <v>128856</v>
      </c>
      <c r="G72" s="5">
        <f>G$2*'Phytoplankton counts per ml'!G71</f>
        <v>929.25</v>
      </c>
      <c r="H72" s="5">
        <f>H$2*'Phytoplankton counts per ml'!H71</f>
        <v>0</v>
      </c>
      <c r="I72" s="5">
        <f>I$2*'Phytoplankton counts per ml'!I71</f>
        <v>0</v>
      </c>
      <c r="J72" s="5">
        <f>J$2*'Phytoplankton counts per ml'!J71</f>
        <v>12084.183333333332</v>
      </c>
      <c r="K72" s="5">
        <f>K$2*'Phytoplankton counts per ml'!K71</f>
        <v>13491.333333333334</v>
      </c>
      <c r="L72" s="5">
        <f>L$2*'Phytoplankton counts per ml'!L71</f>
        <v>8530.4166666666679</v>
      </c>
      <c r="M72" s="5">
        <f>M$2*'Phytoplankton counts per ml'!M71</f>
        <v>0</v>
      </c>
      <c r="N72" s="5">
        <f>N$2*'Phytoplankton counts per ml'!N71</f>
        <v>586.06666666666661</v>
      </c>
      <c r="O72" s="5">
        <f>O$2*'Phytoplankton counts per ml'!O71</f>
        <v>0</v>
      </c>
      <c r="P72" s="5">
        <f>P$2*'Phytoplankton counts per ml'!P71</f>
        <v>0</v>
      </c>
      <c r="Q72" s="5">
        <f>Q$2*'Phytoplankton counts per ml'!Q71</f>
        <v>9370.1833333333325</v>
      </c>
      <c r="R72" s="5">
        <f>R$2*'Phytoplankton counts per ml'!R71</f>
        <v>0</v>
      </c>
      <c r="S72" s="5">
        <f>S$2*'Phytoplankton counts per ml'!S71</f>
        <v>0</v>
      </c>
      <c r="T72" s="5">
        <f>T$2*'Phytoplankton counts per ml'!T71</f>
        <v>0</v>
      </c>
      <c r="U72" s="5">
        <f>U$2*'Phytoplankton counts per ml'!U71</f>
        <v>0</v>
      </c>
      <c r="V72" s="5">
        <f>V$2*'Phytoplankton counts per ml'!V71</f>
        <v>0</v>
      </c>
      <c r="W72" s="5">
        <f>W$2*'Phytoplankton counts per ml'!W71</f>
        <v>0</v>
      </c>
      <c r="X72" s="5">
        <f>X$2*'Phytoplankton counts per ml'!X71</f>
        <v>6612.916666666667</v>
      </c>
    </row>
    <row r="73" spans="1:24">
      <c r="A73" s="16">
        <v>39623</v>
      </c>
      <c r="B73" s="8" t="s">
        <v>25</v>
      </c>
      <c r="C73" s="5">
        <f>C$2*'Phytoplankton counts per ml'!C72</f>
        <v>15005.666666666668</v>
      </c>
      <c r="D73" s="5">
        <f>D$2*'Phytoplankton counts per ml'!D72</f>
        <v>0</v>
      </c>
      <c r="E73" s="5">
        <f>E$2*'Phytoplankton counts per ml'!E72</f>
        <v>0</v>
      </c>
      <c r="F73" s="5">
        <f>F$2*'Phytoplankton counts per ml'!F72</f>
        <v>50976</v>
      </c>
      <c r="G73" s="5">
        <f>G$2*'Phytoplankton counts per ml'!G72</f>
        <v>141246</v>
      </c>
      <c r="H73" s="5">
        <f>H$2*'Phytoplankton counts per ml'!H72</f>
        <v>0</v>
      </c>
      <c r="I73" s="5">
        <f>I$2*'Phytoplankton counts per ml'!I72</f>
        <v>0</v>
      </c>
      <c r="J73" s="5">
        <f>J$2*'Phytoplankton counts per ml'!J72</f>
        <v>24168.366666666665</v>
      </c>
      <c r="K73" s="5">
        <f>K$2*'Phytoplankton counts per ml'!K72</f>
        <v>387394</v>
      </c>
      <c r="L73" s="5">
        <f>L$2*'Phytoplankton counts per ml'!L72</f>
        <v>1706.0833333333333</v>
      </c>
      <c r="M73" s="5">
        <f>M$2*'Phytoplankton counts per ml'!M72</f>
        <v>0</v>
      </c>
      <c r="N73" s="5">
        <f>N$2*'Phytoplankton counts per ml'!N72</f>
        <v>2344.2666666666664</v>
      </c>
      <c r="O73" s="5">
        <f>O$2*'Phytoplankton counts per ml'!O72</f>
        <v>0</v>
      </c>
      <c r="P73" s="5">
        <f>P$2*'Phytoplankton counts per ml'!P72</f>
        <v>0</v>
      </c>
      <c r="Q73" s="5">
        <f>Q$2*'Phytoplankton counts per ml'!Q72</f>
        <v>4685.0916666666662</v>
      </c>
      <c r="R73" s="5">
        <f>R$2*'Phytoplankton counts per ml'!R72</f>
        <v>0</v>
      </c>
      <c r="S73" s="5">
        <f>S$2*'Phytoplankton counts per ml'!S72</f>
        <v>0</v>
      </c>
      <c r="T73" s="5">
        <f>T$2*'Phytoplankton counts per ml'!T72</f>
        <v>0</v>
      </c>
      <c r="U73" s="5">
        <f>U$2*'Phytoplankton counts per ml'!U72</f>
        <v>0</v>
      </c>
      <c r="V73" s="5">
        <f>V$2*'Phytoplankton counts per ml'!V72</f>
        <v>103844.91666666666</v>
      </c>
      <c r="W73" s="5">
        <f>W$2*'Phytoplankton counts per ml'!W72</f>
        <v>0</v>
      </c>
      <c r="X73" s="5">
        <f>X$2*'Phytoplankton counts per ml'!X72</f>
        <v>0</v>
      </c>
    </row>
    <row r="74" spans="1:24">
      <c r="A74" s="16">
        <v>39637</v>
      </c>
      <c r="B74" s="8" t="s">
        <v>25</v>
      </c>
      <c r="C74" s="5">
        <f>C$2*'Phytoplankton counts per ml'!C73</f>
        <v>53591.666666666672</v>
      </c>
      <c r="D74" s="5">
        <f>D$2*'Phytoplankton counts per ml'!D73</f>
        <v>0</v>
      </c>
      <c r="E74" s="5">
        <f>E$2*'Phytoplankton counts per ml'!E73</f>
        <v>0</v>
      </c>
      <c r="F74" s="5">
        <f>F$2*'Phytoplankton counts per ml'!F73</f>
        <v>79296</v>
      </c>
      <c r="G74" s="5">
        <f>G$2*'Phytoplankton counts per ml'!G73</f>
        <v>46648.350000000006</v>
      </c>
      <c r="H74" s="5">
        <f>H$2*'Phytoplankton counts per ml'!H73</f>
        <v>0</v>
      </c>
      <c r="I74" s="5">
        <f>I$2*'Phytoplankton counts per ml'!I73</f>
        <v>0</v>
      </c>
      <c r="J74" s="5">
        <f>J$2*'Phytoplankton counts per ml'!J73</f>
        <v>24168.366666666665</v>
      </c>
      <c r="K74" s="5">
        <f>K$2*'Phytoplankton counts per ml'!K73</f>
        <v>94680.250000000015</v>
      </c>
      <c r="L74" s="5">
        <f>L$2*'Phytoplankton counts per ml'!L73</f>
        <v>0</v>
      </c>
      <c r="M74" s="5">
        <f>M$2*'Phytoplankton counts per ml'!M73</f>
        <v>0</v>
      </c>
      <c r="N74" s="5">
        <f>N$2*'Phytoplankton counts per ml'!N73</f>
        <v>4102.4666666666672</v>
      </c>
      <c r="O74" s="5">
        <f>O$2*'Phytoplankton counts per ml'!O73</f>
        <v>0</v>
      </c>
      <c r="P74" s="5">
        <f>P$2*'Phytoplankton counts per ml'!P73</f>
        <v>0</v>
      </c>
      <c r="Q74" s="5">
        <f>Q$2*'Phytoplankton counts per ml'!Q73</f>
        <v>0</v>
      </c>
      <c r="R74" s="5">
        <f>R$2*'Phytoplankton counts per ml'!R73</f>
        <v>0</v>
      </c>
      <c r="S74" s="5">
        <f>S$2*'Phytoplankton counts per ml'!S73</f>
        <v>0</v>
      </c>
      <c r="T74" s="5">
        <f>T$2*'Phytoplankton counts per ml'!T73</f>
        <v>0</v>
      </c>
      <c r="U74" s="5">
        <f>U$2*'Phytoplankton counts per ml'!U73</f>
        <v>0</v>
      </c>
      <c r="V74" s="5">
        <f>V$2*'Phytoplankton counts per ml'!V73</f>
        <v>0</v>
      </c>
      <c r="W74" s="5">
        <f>W$2*'Phytoplankton counts per ml'!W73</f>
        <v>0</v>
      </c>
      <c r="X74" s="5">
        <f>X$2*'Phytoplankton counts per ml'!X73</f>
        <v>0</v>
      </c>
    </row>
    <row r="75" spans="1:24">
      <c r="A75" s="16">
        <v>39644</v>
      </c>
      <c r="B75" s="8" t="s">
        <v>25</v>
      </c>
      <c r="C75" s="5">
        <f>C$2*'Phytoplankton counts per ml'!C74</f>
        <v>68597.333333333328</v>
      </c>
      <c r="D75" s="5">
        <f>D$2*'Phytoplankton counts per ml'!D74</f>
        <v>0</v>
      </c>
      <c r="E75" s="5">
        <f>E$2*'Phytoplankton counts per ml'!E74</f>
        <v>0</v>
      </c>
      <c r="F75" s="5">
        <f>F$2*'Phytoplankton counts per ml'!F74</f>
        <v>143724.00000000003</v>
      </c>
      <c r="G75" s="5">
        <f>G$2*'Phytoplankton counts per ml'!G74</f>
        <v>8177.4</v>
      </c>
      <c r="H75" s="5">
        <f>H$2*'Phytoplankton counts per ml'!H74</f>
        <v>0</v>
      </c>
      <c r="I75" s="5">
        <f>I$2*'Phytoplankton counts per ml'!I74</f>
        <v>0</v>
      </c>
      <c r="J75" s="5">
        <f>J$2*'Phytoplankton counts per ml'!J74</f>
        <v>447114.78333333344</v>
      </c>
      <c r="K75" s="5">
        <f>K$2*'Phytoplankton counts per ml'!K74</f>
        <v>15659.583333333334</v>
      </c>
      <c r="L75" s="5">
        <f>L$2*'Phytoplankton counts per ml'!L74</f>
        <v>0</v>
      </c>
      <c r="M75" s="5">
        <f>M$2*'Phytoplankton counts per ml'!M74</f>
        <v>0</v>
      </c>
      <c r="N75" s="5">
        <f>N$2*'Phytoplankton counts per ml'!N74</f>
        <v>2344.2666666666664</v>
      </c>
      <c r="O75" s="5">
        <f>O$2*'Phytoplankton counts per ml'!O74</f>
        <v>0</v>
      </c>
      <c r="P75" s="5">
        <f>P$2*'Phytoplankton counts per ml'!P74</f>
        <v>0</v>
      </c>
      <c r="Q75" s="5">
        <f>Q$2*'Phytoplankton counts per ml'!Q74</f>
        <v>0</v>
      </c>
      <c r="R75" s="5">
        <f>R$2*'Phytoplankton counts per ml'!R74</f>
        <v>0</v>
      </c>
      <c r="S75" s="5">
        <f>S$2*'Phytoplankton counts per ml'!S74</f>
        <v>0</v>
      </c>
      <c r="T75" s="5">
        <f>T$2*'Phytoplankton counts per ml'!T74</f>
        <v>0</v>
      </c>
      <c r="U75" s="5">
        <f>U$2*'Phytoplankton counts per ml'!U74</f>
        <v>0</v>
      </c>
      <c r="V75" s="5">
        <f>V$2*'Phytoplankton counts per ml'!V74</f>
        <v>0</v>
      </c>
      <c r="W75" s="5">
        <f>W$2*'Phytoplankton counts per ml'!W74</f>
        <v>0</v>
      </c>
      <c r="X75" s="5">
        <f>X$2*'Phytoplankton counts per ml'!X74</f>
        <v>0</v>
      </c>
    </row>
    <row r="76" spans="1:24">
      <c r="A76" s="16">
        <v>39651</v>
      </c>
      <c r="B76" s="8" t="s">
        <v>25</v>
      </c>
      <c r="C76" s="5">
        <f>C$2*'Phytoplankton counts per ml'!C75</f>
        <v>19293</v>
      </c>
      <c r="D76" s="5">
        <f>D$2*'Phytoplankton counts per ml'!D75</f>
        <v>0</v>
      </c>
      <c r="E76" s="5">
        <f>E$2*'Phytoplankton counts per ml'!E75</f>
        <v>0</v>
      </c>
      <c r="F76" s="5">
        <f>F$2*'Phytoplankton counts per ml'!F75</f>
        <v>463032</v>
      </c>
      <c r="G76" s="5">
        <f>G$2*'Phytoplankton counts per ml'!G75</f>
        <v>0</v>
      </c>
      <c r="H76" s="5">
        <f>H$2*'Phytoplankton counts per ml'!H75</f>
        <v>0</v>
      </c>
      <c r="I76" s="5">
        <f>I$2*'Phytoplankton counts per ml'!I75</f>
        <v>0</v>
      </c>
      <c r="J76" s="5">
        <f>J$2*'Phytoplankton counts per ml'!J75</f>
        <v>821724.46666666679</v>
      </c>
      <c r="K76" s="5">
        <f>K$2*'Phytoplankton counts per ml'!K75</f>
        <v>1204.5833333333335</v>
      </c>
      <c r="L76" s="5">
        <f>L$2*'Phytoplankton counts per ml'!L75</f>
        <v>80185.916666666672</v>
      </c>
      <c r="M76" s="5">
        <f>M$2*'Phytoplankton counts per ml'!M75</f>
        <v>0</v>
      </c>
      <c r="N76" s="5">
        <f>N$2*'Phytoplankton counts per ml'!N75</f>
        <v>1172.1333333333332</v>
      </c>
      <c r="O76" s="5">
        <f>O$2*'Phytoplankton counts per ml'!O75</f>
        <v>0</v>
      </c>
      <c r="P76" s="5">
        <f>P$2*'Phytoplankton counts per ml'!P75</f>
        <v>0</v>
      </c>
      <c r="Q76" s="5">
        <f>Q$2*'Phytoplankton counts per ml'!Q75</f>
        <v>0</v>
      </c>
      <c r="R76" s="5">
        <f>R$2*'Phytoplankton counts per ml'!R75</f>
        <v>0</v>
      </c>
      <c r="S76" s="5">
        <f>S$2*'Phytoplankton counts per ml'!S75</f>
        <v>0</v>
      </c>
      <c r="T76" s="5">
        <f>T$2*'Phytoplankton counts per ml'!T75</f>
        <v>0</v>
      </c>
      <c r="U76" s="5">
        <f>U$2*'Phytoplankton counts per ml'!U75</f>
        <v>0</v>
      </c>
      <c r="V76" s="5">
        <f>V$2*'Phytoplankton counts per ml'!V75</f>
        <v>0</v>
      </c>
      <c r="W76" s="5">
        <f>W$2*'Phytoplankton counts per ml'!W75</f>
        <v>0</v>
      </c>
      <c r="X76" s="5">
        <f>X$2*'Phytoplankton counts per ml'!X75</f>
        <v>0</v>
      </c>
    </row>
    <row r="77" spans="1:24">
      <c r="A77" s="16">
        <v>39658</v>
      </c>
      <c r="B77" s="8" t="s">
        <v>25</v>
      </c>
      <c r="C77" s="5">
        <f>C$2*'Phytoplankton counts per ml'!C76</f>
        <v>0</v>
      </c>
      <c r="D77" s="5">
        <f>D$2*'Phytoplankton counts per ml'!D76</f>
        <v>0</v>
      </c>
      <c r="E77" s="5">
        <f>E$2*'Phytoplankton counts per ml'!E76</f>
        <v>0</v>
      </c>
      <c r="F77" s="5">
        <f>F$2*'Phytoplankton counts per ml'!F76</f>
        <v>461616.00000000006</v>
      </c>
      <c r="G77" s="5">
        <f>G$2*'Phytoplankton counts per ml'!G76</f>
        <v>0</v>
      </c>
      <c r="H77" s="5">
        <f>H$2*'Phytoplankton counts per ml'!H76</f>
        <v>0</v>
      </c>
      <c r="I77" s="5">
        <f>I$2*'Phytoplankton counts per ml'!I76</f>
        <v>0</v>
      </c>
      <c r="J77" s="5">
        <f>J$2*'Phytoplankton counts per ml'!J76</f>
        <v>906313.75</v>
      </c>
      <c r="K77" s="5">
        <f>K$2*'Phytoplankton counts per ml'!K76</f>
        <v>3131.9166666666665</v>
      </c>
      <c r="L77" s="5">
        <f>L$2*'Phytoplankton counts per ml'!L76</f>
        <v>47770.333333333336</v>
      </c>
      <c r="M77" s="5">
        <f>M$2*'Phytoplankton counts per ml'!M76</f>
        <v>0</v>
      </c>
      <c r="N77" s="5">
        <f>N$2*'Phytoplankton counts per ml'!N76</f>
        <v>0</v>
      </c>
      <c r="O77" s="5">
        <f>O$2*'Phytoplankton counts per ml'!O76</f>
        <v>0</v>
      </c>
      <c r="P77" s="5">
        <f>P$2*'Phytoplankton counts per ml'!P76</f>
        <v>0</v>
      </c>
      <c r="Q77" s="5">
        <f>Q$2*'Phytoplankton counts per ml'!Q76</f>
        <v>0</v>
      </c>
      <c r="R77" s="5">
        <f>R$2*'Phytoplankton counts per ml'!R76</f>
        <v>0</v>
      </c>
      <c r="S77" s="5">
        <f>S$2*'Phytoplankton counts per ml'!S76</f>
        <v>0</v>
      </c>
      <c r="T77" s="5">
        <f>T$2*'Phytoplankton counts per ml'!T76</f>
        <v>0</v>
      </c>
      <c r="U77" s="5">
        <f>U$2*'Phytoplankton counts per ml'!U76</f>
        <v>0</v>
      </c>
      <c r="V77" s="5">
        <f>V$2*'Phytoplankton counts per ml'!V76</f>
        <v>0</v>
      </c>
      <c r="W77" s="5">
        <f>W$2*'Phytoplankton counts per ml'!W76</f>
        <v>0</v>
      </c>
      <c r="X77" s="5">
        <f>X$2*'Phytoplankton counts per ml'!X76</f>
        <v>0</v>
      </c>
    </row>
    <row r="78" spans="1:24">
      <c r="A78" s="16">
        <v>39665</v>
      </c>
      <c r="B78" s="8" t="s">
        <v>25</v>
      </c>
      <c r="C78" s="5">
        <f>C$2*'Phytoplankton counts per ml'!C77</f>
        <v>0</v>
      </c>
      <c r="D78" s="5">
        <f>D$2*'Phytoplankton counts per ml'!D77</f>
        <v>0</v>
      </c>
      <c r="E78" s="5">
        <f>E$2*'Phytoplankton counts per ml'!E77</f>
        <v>0</v>
      </c>
      <c r="F78" s="5">
        <f>F$2*'Phytoplankton counts per ml'!F77</f>
        <v>552240</v>
      </c>
      <c r="G78" s="5">
        <f>G$2*'Phytoplankton counts per ml'!G77</f>
        <v>2601.9</v>
      </c>
      <c r="H78" s="5">
        <f>H$2*'Phytoplankton counts per ml'!H77</f>
        <v>0</v>
      </c>
      <c r="I78" s="5">
        <f>I$2*'Phytoplankton counts per ml'!I77</f>
        <v>0</v>
      </c>
      <c r="J78" s="5">
        <f>J$2*'Phytoplankton counts per ml'!J77</f>
        <v>2537678.5</v>
      </c>
      <c r="K78" s="5">
        <f>K$2*'Phytoplankton counts per ml'!K77</f>
        <v>4577.416666666667</v>
      </c>
      <c r="L78" s="5">
        <f>L$2*'Phytoplankton counts per ml'!L77</f>
        <v>141604.91666666669</v>
      </c>
      <c r="M78" s="5">
        <f>M$2*'Phytoplankton counts per ml'!M77</f>
        <v>0</v>
      </c>
      <c r="N78" s="5">
        <f>N$2*'Phytoplankton counts per ml'!N77</f>
        <v>0</v>
      </c>
      <c r="O78" s="5">
        <f>O$2*'Phytoplankton counts per ml'!O77</f>
        <v>0</v>
      </c>
      <c r="P78" s="5">
        <f>P$2*'Phytoplankton counts per ml'!P77</f>
        <v>0</v>
      </c>
      <c r="Q78" s="5">
        <f>Q$2*'Phytoplankton counts per ml'!Q77</f>
        <v>0</v>
      </c>
      <c r="R78" s="5">
        <f>R$2*'Phytoplankton counts per ml'!R77</f>
        <v>0</v>
      </c>
      <c r="S78" s="5">
        <f>S$2*'Phytoplankton counts per ml'!S77</f>
        <v>0</v>
      </c>
      <c r="T78" s="5">
        <f>T$2*'Phytoplankton counts per ml'!T77</f>
        <v>0</v>
      </c>
      <c r="U78" s="5">
        <f>U$2*'Phytoplankton counts per ml'!U77</f>
        <v>0</v>
      </c>
      <c r="V78" s="5">
        <f>V$2*'Phytoplankton counts per ml'!V77</f>
        <v>0</v>
      </c>
      <c r="W78" s="5">
        <f>W$2*'Phytoplankton counts per ml'!W77</f>
        <v>0</v>
      </c>
      <c r="X78" s="5">
        <f>X$2*'Phytoplankton counts per ml'!X77</f>
        <v>1322.5833333333333</v>
      </c>
    </row>
    <row r="79" spans="1:24">
      <c r="A79" s="16">
        <v>39672</v>
      </c>
      <c r="B79" s="8" t="s">
        <v>25</v>
      </c>
      <c r="C79" s="5">
        <f>C$2*'Phytoplankton counts per ml'!C78</f>
        <v>0</v>
      </c>
      <c r="D79" s="5">
        <f>D$2*'Phytoplankton counts per ml'!D78</f>
        <v>0</v>
      </c>
      <c r="E79" s="5">
        <f>E$2*'Phytoplankton counts per ml'!E78</f>
        <v>0</v>
      </c>
      <c r="F79" s="5">
        <f>F$2*'Phytoplankton counts per ml'!F78</f>
        <v>226560</v>
      </c>
      <c r="G79" s="5">
        <f>G$2*'Phytoplankton counts per ml'!G78</f>
        <v>5017.95</v>
      </c>
      <c r="H79" s="5">
        <f>H$2*'Phytoplankton counts per ml'!H78</f>
        <v>0</v>
      </c>
      <c r="I79" s="5">
        <f>I$2*'Phytoplankton counts per ml'!I78</f>
        <v>0</v>
      </c>
      <c r="J79" s="5">
        <f>J$2*'Phytoplankton counts per ml'!J78</f>
        <v>4338221.8166666673</v>
      </c>
      <c r="K79" s="5">
        <f>K$2*'Phytoplankton counts per ml'!K78</f>
        <v>1927.3333333333333</v>
      </c>
      <c r="L79" s="5">
        <f>L$2*'Phytoplankton counts per ml'!L78</f>
        <v>52888.583333333343</v>
      </c>
      <c r="M79" s="5">
        <f>M$2*'Phytoplankton counts per ml'!M78</f>
        <v>0</v>
      </c>
      <c r="N79" s="5">
        <f>N$2*'Phytoplankton counts per ml'!N78</f>
        <v>0</v>
      </c>
      <c r="O79" s="5">
        <f>O$2*'Phytoplankton counts per ml'!O78</f>
        <v>0</v>
      </c>
      <c r="P79" s="5">
        <f>P$2*'Phytoplankton counts per ml'!P78</f>
        <v>0</v>
      </c>
      <c r="Q79" s="5">
        <f>Q$2*'Phytoplankton counts per ml'!Q78</f>
        <v>0</v>
      </c>
      <c r="R79" s="5">
        <f>R$2*'Phytoplankton counts per ml'!R78</f>
        <v>0</v>
      </c>
      <c r="S79" s="5">
        <f>S$2*'Phytoplankton counts per ml'!S78</f>
        <v>0</v>
      </c>
      <c r="T79" s="5">
        <f>T$2*'Phytoplankton counts per ml'!T78</f>
        <v>0</v>
      </c>
      <c r="U79" s="5">
        <f>U$2*'Phytoplankton counts per ml'!U78</f>
        <v>0</v>
      </c>
      <c r="V79" s="5">
        <f>V$2*'Phytoplankton counts per ml'!V78</f>
        <v>0</v>
      </c>
      <c r="W79" s="5">
        <f>W$2*'Phytoplankton counts per ml'!W78</f>
        <v>0</v>
      </c>
      <c r="X79" s="5">
        <f>X$2*'Phytoplankton counts per ml'!X78</f>
        <v>0</v>
      </c>
    </row>
    <row r="80" spans="1:24">
      <c r="A80" s="16">
        <v>39679</v>
      </c>
      <c r="B80" s="8" t="s">
        <v>25</v>
      </c>
      <c r="C80" s="5">
        <f>C$2*'Phytoplankton counts per ml'!C79</f>
        <v>0</v>
      </c>
      <c r="D80" s="5">
        <f>D$2*'Phytoplankton counts per ml'!D79</f>
        <v>0</v>
      </c>
      <c r="E80" s="5">
        <f>E$2*'Phytoplankton counts per ml'!E79</f>
        <v>0</v>
      </c>
      <c r="F80" s="5">
        <f>F$2*'Phytoplankton counts per ml'!F79</f>
        <v>124608</v>
      </c>
      <c r="G80" s="5">
        <f>G$2*'Phytoplankton counts per ml'!G79</f>
        <v>1115.1000000000001</v>
      </c>
      <c r="H80" s="5">
        <f>H$2*'Phytoplankton counts per ml'!H79</f>
        <v>0</v>
      </c>
      <c r="I80" s="5">
        <f>I$2*'Phytoplankton counts per ml'!I79</f>
        <v>0</v>
      </c>
      <c r="J80" s="5">
        <f>J$2*'Phytoplankton counts per ml'!J79</f>
        <v>1135913.2333333334</v>
      </c>
      <c r="K80" s="5">
        <f>K$2*'Phytoplankton counts per ml'!K79</f>
        <v>963.66666666666663</v>
      </c>
      <c r="L80" s="5">
        <f>L$2*'Phytoplankton counts per ml'!L79</f>
        <v>29003.416666666672</v>
      </c>
      <c r="M80" s="5">
        <f>M$2*'Phytoplankton counts per ml'!M79</f>
        <v>0</v>
      </c>
      <c r="N80" s="5">
        <f>N$2*'Phytoplankton counts per ml'!N79</f>
        <v>0</v>
      </c>
      <c r="O80" s="5">
        <f>O$2*'Phytoplankton counts per ml'!O79</f>
        <v>0</v>
      </c>
      <c r="P80" s="5">
        <f>P$2*'Phytoplankton counts per ml'!P79</f>
        <v>0</v>
      </c>
      <c r="Q80" s="5">
        <f>Q$2*'Phytoplankton counts per ml'!Q79</f>
        <v>0</v>
      </c>
      <c r="R80" s="5">
        <f>R$2*'Phytoplankton counts per ml'!R79</f>
        <v>0</v>
      </c>
      <c r="S80" s="5">
        <f>S$2*'Phytoplankton counts per ml'!S79</f>
        <v>0</v>
      </c>
      <c r="T80" s="5">
        <f>T$2*'Phytoplankton counts per ml'!T79</f>
        <v>0</v>
      </c>
      <c r="U80" s="5">
        <f>U$2*'Phytoplankton counts per ml'!U79</f>
        <v>0</v>
      </c>
      <c r="V80" s="5">
        <f>V$2*'Phytoplankton counts per ml'!V79</f>
        <v>51922.458333333328</v>
      </c>
      <c r="W80" s="5">
        <f>W$2*'Phytoplankton counts per ml'!W79</f>
        <v>0</v>
      </c>
      <c r="X80" s="5">
        <f>X$2*'Phytoplankton counts per ml'!X79</f>
        <v>0</v>
      </c>
    </row>
    <row r="81" spans="1:24">
      <c r="A81" s="16">
        <v>39685</v>
      </c>
      <c r="B81" s="8" t="s">
        <v>25</v>
      </c>
      <c r="C81" s="5">
        <f>C$2*'Phytoplankton counts per ml'!C80</f>
        <v>0</v>
      </c>
      <c r="D81" s="5">
        <f>D$2*'Phytoplankton counts per ml'!D80</f>
        <v>0</v>
      </c>
      <c r="E81" s="5">
        <f>E$2*'Phytoplankton counts per ml'!E80</f>
        <v>0</v>
      </c>
      <c r="F81" s="5">
        <f>F$2*'Phytoplankton counts per ml'!F80</f>
        <v>567108.00000000012</v>
      </c>
      <c r="G81" s="5">
        <f>G$2*'Phytoplankton counts per ml'!G80</f>
        <v>371.7</v>
      </c>
      <c r="H81" s="5">
        <f>H$2*'Phytoplankton counts per ml'!H80</f>
        <v>0</v>
      </c>
      <c r="I81" s="5">
        <f>I$2*'Phytoplankton counts per ml'!I80</f>
        <v>0</v>
      </c>
      <c r="J81" s="5">
        <f>J$2*'Phytoplankton counts per ml'!J80</f>
        <v>3879022.8500000006</v>
      </c>
      <c r="K81" s="5">
        <f>K$2*'Phytoplankton counts per ml'!K80</f>
        <v>2168.25</v>
      </c>
      <c r="L81" s="5">
        <f>L$2*'Phytoplankton counts per ml'!L80</f>
        <v>17060.833333333336</v>
      </c>
      <c r="M81" s="5">
        <f>M$2*'Phytoplankton counts per ml'!M80</f>
        <v>0</v>
      </c>
      <c r="N81" s="5">
        <f>N$2*'Phytoplankton counts per ml'!N80</f>
        <v>0</v>
      </c>
      <c r="O81" s="5">
        <f>O$2*'Phytoplankton counts per ml'!O80</f>
        <v>0</v>
      </c>
      <c r="P81" s="5">
        <f>P$2*'Phytoplankton counts per ml'!P80</f>
        <v>0</v>
      </c>
      <c r="Q81" s="5">
        <f>Q$2*'Phytoplankton counts per ml'!Q80</f>
        <v>0</v>
      </c>
      <c r="R81" s="5">
        <f>R$2*'Phytoplankton counts per ml'!R80</f>
        <v>0</v>
      </c>
      <c r="S81" s="5">
        <f>S$2*'Phytoplankton counts per ml'!S80</f>
        <v>0</v>
      </c>
      <c r="T81" s="5">
        <f>T$2*'Phytoplankton counts per ml'!T80</f>
        <v>0</v>
      </c>
      <c r="U81" s="5">
        <f>U$2*'Phytoplankton counts per ml'!U80</f>
        <v>0</v>
      </c>
      <c r="V81" s="5">
        <f>V$2*'Phytoplankton counts per ml'!V80</f>
        <v>0</v>
      </c>
      <c r="W81" s="5">
        <f>W$2*'Phytoplankton counts per ml'!W80</f>
        <v>0</v>
      </c>
      <c r="X81" s="5">
        <f>X$2*'Phytoplankton counts per ml'!X80</f>
        <v>0</v>
      </c>
    </row>
    <row r="82" spans="1:24">
      <c r="A82" s="16">
        <v>39691</v>
      </c>
      <c r="B82" s="8" t="s">
        <v>25</v>
      </c>
      <c r="C82" s="5">
        <f>C$2*'Phytoplankton counts per ml'!C81</f>
        <v>15005.666666666668</v>
      </c>
      <c r="D82" s="5">
        <f>D$2*'Phytoplankton counts per ml'!D81</f>
        <v>0</v>
      </c>
      <c r="E82" s="5">
        <f>E$2*'Phytoplankton counts per ml'!E81</f>
        <v>0</v>
      </c>
      <c r="F82" s="5">
        <f>F$2*'Phytoplankton counts per ml'!F81</f>
        <v>470112.00000000006</v>
      </c>
      <c r="G82" s="5">
        <f>G$2*'Phytoplankton counts per ml'!G81</f>
        <v>0</v>
      </c>
      <c r="H82" s="5">
        <f>H$2*'Phytoplankton counts per ml'!H81</f>
        <v>0</v>
      </c>
      <c r="I82" s="5">
        <f>I$2*'Phytoplankton counts per ml'!I81</f>
        <v>0</v>
      </c>
      <c r="J82" s="5">
        <f>J$2*'Phytoplankton counts per ml'!J81</f>
        <v>5969586.5666666664</v>
      </c>
      <c r="K82" s="5">
        <f>K$2*'Phytoplankton counts per ml'!K81</f>
        <v>6022.916666666667</v>
      </c>
      <c r="L82" s="5">
        <f>L$2*'Phytoplankton counts per ml'!L81</f>
        <v>71655.500000000015</v>
      </c>
      <c r="M82" s="5">
        <f>M$2*'Phytoplankton counts per ml'!M81</f>
        <v>0</v>
      </c>
      <c r="N82" s="5">
        <f>N$2*'Phytoplankton counts per ml'!N81</f>
        <v>0</v>
      </c>
      <c r="O82" s="5">
        <f>O$2*'Phytoplankton counts per ml'!O81</f>
        <v>0</v>
      </c>
      <c r="P82" s="5">
        <f>P$2*'Phytoplankton counts per ml'!P81</f>
        <v>0</v>
      </c>
      <c r="Q82" s="5">
        <f>Q$2*'Phytoplankton counts per ml'!Q81</f>
        <v>0</v>
      </c>
      <c r="R82" s="5">
        <f>R$2*'Phytoplankton counts per ml'!R81</f>
        <v>0</v>
      </c>
      <c r="S82" s="5">
        <f>S$2*'Phytoplankton counts per ml'!S81</f>
        <v>0</v>
      </c>
      <c r="T82" s="5">
        <f>T$2*'Phytoplankton counts per ml'!T81</f>
        <v>0</v>
      </c>
      <c r="U82" s="5">
        <f>U$2*'Phytoplankton counts per ml'!U81</f>
        <v>0</v>
      </c>
      <c r="V82" s="5">
        <f>V$2*'Phytoplankton counts per ml'!V81</f>
        <v>0</v>
      </c>
      <c r="W82" s="5">
        <f>W$2*'Phytoplankton counts per ml'!W81</f>
        <v>0</v>
      </c>
      <c r="X82" s="5">
        <f>X$2*'Phytoplankton counts per ml'!X81</f>
        <v>0</v>
      </c>
    </row>
    <row r="83" spans="1:24">
      <c r="A83" s="16">
        <v>39700</v>
      </c>
      <c r="B83" s="8" t="s">
        <v>25</v>
      </c>
      <c r="C83" s="5">
        <f>C$2*'Phytoplankton counts per ml'!C82</f>
        <v>0</v>
      </c>
      <c r="D83" s="5">
        <f>D$2*'Phytoplankton counts per ml'!D82</f>
        <v>0</v>
      </c>
      <c r="E83" s="5">
        <f>E$2*'Phytoplankton counts per ml'!E82</f>
        <v>0</v>
      </c>
      <c r="F83" s="5">
        <f>F$2*'Phytoplankton counts per ml'!F82</f>
        <v>229392.00000000003</v>
      </c>
      <c r="G83" s="5">
        <f>G$2*'Phytoplankton counts per ml'!G82</f>
        <v>0</v>
      </c>
      <c r="H83" s="5">
        <f>H$2*'Phytoplankton counts per ml'!H82</f>
        <v>0</v>
      </c>
      <c r="I83" s="5">
        <f>I$2*'Phytoplankton counts per ml'!I82</f>
        <v>0</v>
      </c>
      <c r="J83" s="5">
        <f>J$2*'Phytoplankton counts per ml'!J82</f>
        <v>2803530.5333333332</v>
      </c>
      <c r="K83" s="5">
        <f>K$2*'Phytoplankton counts per ml'!K82</f>
        <v>240.91666666666666</v>
      </c>
      <c r="L83" s="5">
        <f>L$2*'Phytoplankton counts per ml'!L82</f>
        <v>23885.166666666668</v>
      </c>
      <c r="M83" s="5">
        <f>M$2*'Phytoplankton counts per ml'!M82</f>
        <v>0</v>
      </c>
      <c r="N83" s="5">
        <f>N$2*'Phytoplankton counts per ml'!N82</f>
        <v>4102.4666666666672</v>
      </c>
      <c r="O83" s="5">
        <f>O$2*'Phytoplankton counts per ml'!O82</f>
        <v>0</v>
      </c>
      <c r="P83" s="5">
        <f>P$2*'Phytoplankton counts per ml'!P82</f>
        <v>0</v>
      </c>
      <c r="Q83" s="5">
        <f>Q$2*'Phytoplankton counts per ml'!Q82</f>
        <v>0</v>
      </c>
      <c r="R83" s="5">
        <f>R$2*'Phytoplankton counts per ml'!R82</f>
        <v>0</v>
      </c>
      <c r="S83" s="5">
        <f>S$2*'Phytoplankton counts per ml'!S82</f>
        <v>0</v>
      </c>
      <c r="T83" s="5">
        <f>T$2*'Phytoplankton counts per ml'!T82</f>
        <v>0</v>
      </c>
      <c r="U83" s="5">
        <f>U$2*'Phytoplankton counts per ml'!U82</f>
        <v>0</v>
      </c>
      <c r="V83" s="5">
        <f>V$2*'Phytoplankton counts per ml'!V82</f>
        <v>0</v>
      </c>
      <c r="W83" s="5">
        <f>W$2*'Phytoplankton counts per ml'!W82</f>
        <v>0</v>
      </c>
      <c r="X83" s="5">
        <f>X$2*'Phytoplankton counts per ml'!X82</f>
        <v>0</v>
      </c>
    </row>
    <row r="84" spans="1:24">
      <c r="A84" s="16">
        <v>39711</v>
      </c>
      <c r="B84" s="8" t="s">
        <v>25</v>
      </c>
      <c r="C84" s="5">
        <f>C$2*'Phytoplankton counts per ml'!C83</f>
        <v>0</v>
      </c>
      <c r="D84" s="5">
        <f>D$2*'Phytoplankton counts per ml'!D83</f>
        <v>0</v>
      </c>
      <c r="E84" s="5">
        <f>E$2*'Phytoplankton counts per ml'!E83</f>
        <v>0</v>
      </c>
      <c r="F84" s="5">
        <f>F$2*'Phytoplankton counts per ml'!F83</f>
        <v>119652</v>
      </c>
      <c r="G84" s="5">
        <f>G$2*'Phytoplankton counts per ml'!G83</f>
        <v>0</v>
      </c>
      <c r="H84" s="5">
        <f>H$2*'Phytoplankton counts per ml'!H83</f>
        <v>0</v>
      </c>
      <c r="I84" s="5">
        <f>I$2*'Phytoplankton counts per ml'!I83</f>
        <v>0</v>
      </c>
      <c r="J84" s="5">
        <f>J$2*'Phytoplankton counts per ml'!J83</f>
        <v>3758181.0166666675</v>
      </c>
      <c r="K84" s="5">
        <f>K$2*'Phytoplankton counts per ml'!K83</f>
        <v>3131.9166666666665</v>
      </c>
      <c r="L84" s="5">
        <f>L$2*'Phytoplankton counts per ml'!L83</f>
        <v>29003.416666666672</v>
      </c>
      <c r="M84" s="5">
        <f>M$2*'Phytoplankton counts per ml'!M83</f>
        <v>0</v>
      </c>
      <c r="N84" s="5">
        <f>N$2*'Phytoplankton counts per ml'!N83</f>
        <v>0</v>
      </c>
      <c r="O84" s="5">
        <f>O$2*'Phytoplankton counts per ml'!O83</f>
        <v>0</v>
      </c>
      <c r="P84" s="5">
        <f>P$2*'Phytoplankton counts per ml'!P83</f>
        <v>0</v>
      </c>
      <c r="Q84" s="5">
        <f>Q$2*'Phytoplankton counts per ml'!Q83</f>
        <v>0</v>
      </c>
      <c r="R84" s="5">
        <f>R$2*'Phytoplankton counts per ml'!R83</f>
        <v>0</v>
      </c>
      <c r="S84" s="5">
        <f>S$2*'Phytoplankton counts per ml'!S83</f>
        <v>0</v>
      </c>
      <c r="T84" s="5">
        <f>T$2*'Phytoplankton counts per ml'!T83</f>
        <v>0</v>
      </c>
      <c r="U84" s="5">
        <f>U$2*'Phytoplankton counts per ml'!U83</f>
        <v>0</v>
      </c>
      <c r="V84" s="5">
        <f>V$2*'Phytoplankton counts per ml'!V83</f>
        <v>0</v>
      </c>
      <c r="W84" s="5">
        <f>W$2*'Phytoplankton counts per ml'!W83</f>
        <v>0</v>
      </c>
      <c r="X84" s="5">
        <f>X$2*'Phytoplankton counts per ml'!X83</f>
        <v>0</v>
      </c>
    </row>
    <row r="85" spans="1:24">
      <c r="A85" s="16">
        <v>39719</v>
      </c>
      <c r="B85" s="8" t="s">
        <v>25</v>
      </c>
      <c r="C85" s="5">
        <f>C$2*'Phytoplankton counts per ml'!C84</f>
        <v>8574.6666666666661</v>
      </c>
      <c r="D85" s="5">
        <f>D$2*'Phytoplankton counts per ml'!D84</f>
        <v>0</v>
      </c>
      <c r="E85" s="5">
        <f>E$2*'Phytoplankton counts per ml'!E84</f>
        <v>0</v>
      </c>
      <c r="F85" s="5">
        <f>F$2*'Phytoplankton counts per ml'!F84</f>
        <v>131688</v>
      </c>
      <c r="G85" s="5">
        <f>G$2*'Phytoplankton counts per ml'!G84</f>
        <v>0</v>
      </c>
      <c r="H85" s="5">
        <f>H$2*'Phytoplankton counts per ml'!H84</f>
        <v>0</v>
      </c>
      <c r="I85" s="5">
        <f>I$2*'Phytoplankton counts per ml'!I84</f>
        <v>0</v>
      </c>
      <c r="J85" s="5">
        <f>J$2*'Phytoplankton counts per ml'!J84</f>
        <v>2718941.25</v>
      </c>
      <c r="K85" s="5">
        <f>K$2*'Phytoplankton counts per ml'!K84</f>
        <v>7227.5</v>
      </c>
      <c r="L85" s="5">
        <f>L$2*'Phytoplankton counts per ml'!L84</f>
        <v>15354.75</v>
      </c>
      <c r="M85" s="5">
        <f>M$2*'Phytoplankton counts per ml'!M84</f>
        <v>0</v>
      </c>
      <c r="N85" s="5">
        <f>N$2*'Phytoplankton counts per ml'!N84</f>
        <v>0</v>
      </c>
      <c r="O85" s="5">
        <f>O$2*'Phytoplankton counts per ml'!O84</f>
        <v>0</v>
      </c>
      <c r="P85" s="5">
        <f>P$2*'Phytoplankton counts per ml'!P84</f>
        <v>0</v>
      </c>
      <c r="Q85" s="5">
        <f>Q$2*'Phytoplankton counts per ml'!Q84</f>
        <v>0</v>
      </c>
      <c r="R85" s="5">
        <f>R$2*'Phytoplankton counts per ml'!R84</f>
        <v>0</v>
      </c>
      <c r="S85" s="5">
        <f>S$2*'Phytoplankton counts per ml'!S84</f>
        <v>1721.325</v>
      </c>
      <c r="T85" s="5">
        <f>T$2*'Phytoplankton counts per ml'!T84</f>
        <v>0</v>
      </c>
      <c r="U85" s="5">
        <f>U$2*'Phytoplankton counts per ml'!U84</f>
        <v>0</v>
      </c>
      <c r="V85" s="5">
        <f>V$2*'Phytoplankton counts per ml'!V84</f>
        <v>0</v>
      </c>
      <c r="W85" s="5">
        <f>W$2*'Phytoplankton counts per ml'!W84</f>
        <v>0</v>
      </c>
      <c r="X85" s="5">
        <f>X$2*'Phytoplankton counts per ml'!X84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23"/>
  <sheetViews>
    <sheetView tabSelected="1" workbookViewId="0">
      <selection activeCell="C18" sqref="C18"/>
    </sheetView>
  </sheetViews>
  <sheetFormatPr defaultRowHeight="15"/>
  <cols>
    <col min="1" max="1" width="20.28515625" bestFit="1" customWidth="1"/>
    <col min="3" max="3" width="27.5703125" bestFit="1" customWidth="1"/>
  </cols>
  <sheetData>
    <row r="2" spans="1:3">
      <c r="A2" s="5" t="s">
        <v>0</v>
      </c>
      <c r="B2" s="1">
        <f>(8*545)</f>
        <v>4360</v>
      </c>
    </row>
    <row r="3" spans="1:3">
      <c r="A3" s="6" t="s">
        <v>21</v>
      </c>
      <c r="B3" s="4">
        <v>40000</v>
      </c>
      <c r="C3" t="s">
        <v>30</v>
      </c>
    </row>
    <row r="4" spans="1:3">
      <c r="A4" s="5" t="s">
        <v>1</v>
      </c>
      <c r="B4" s="2">
        <v>332</v>
      </c>
    </row>
    <row r="5" spans="1:3">
      <c r="A5" s="5" t="s">
        <v>2</v>
      </c>
      <c r="B5" s="1">
        <v>1440</v>
      </c>
    </row>
    <row r="6" spans="1:3">
      <c r="A6" s="5" t="s">
        <v>3</v>
      </c>
      <c r="B6" s="1">
        <f>(4.5*84)</f>
        <v>378</v>
      </c>
    </row>
    <row r="7" spans="1:3">
      <c r="A7" s="5" t="s">
        <v>4</v>
      </c>
      <c r="B7" s="1">
        <v>4700</v>
      </c>
    </row>
    <row r="8" spans="1:3">
      <c r="A8" s="5" t="s">
        <v>26</v>
      </c>
      <c r="B8" s="2">
        <v>887</v>
      </c>
    </row>
    <row r="9" spans="1:3">
      <c r="A9" s="5" t="s">
        <v>5</v>
      </c>
      <c r="B9" s="1">
        <v>24578</v>
      </c>
    </row>
    <row r="10" spans="1:3">
      <c r="A10" s="5" t="s">
        <v>6</v>
      </c>
      <c r="B10" s="2">
        <v>490</v>
      </c>
    </row>
    <row r="11" spans="1:3">
      <c r="A11" s="5" t="s">
        <v>7</v>
      </c>
      <c r="B11" s="1">
        <v>3470</v>
      </c>
    </row>
    <row r="12" spans="1:3">
      <c r="A12" s="5" t="s">
        <v>8</v>
      </c>
      <c r="B12" s="2">
        <v>114</v>
      </c>
    </row>
    <row r="13" spans="1:3">
      <c r="A13" s="5" t="s">
        <v>9</v>
      </c>
      <c r="B13" s="1">
        <v>1192</v>
      </c>
    </row>
    <row r="14" spans="1:3">
      <c r="A14" s="5" t="s">
        <v>10</v>
      </c>
      <c r="B14" s="1">
        <v>45350</v>
      </c>
    </row>
    <row r="15" spans="1:3">
      <c r="A15" s="5" t="s">
        <v>11</v>
      </c>
      <c r="B15" s="1">
        <v>160697</v>
      </c>
    </row>
    <row r="16" spans="1:3">
      <c r="A16" s="5" t="s">
        <v>12</v>
      </c>
      <c r="B16" s="1">
        <v>9529</v>
      </c>
    </row>
    <row r="17" spans="1:2">
      <c r="A17" s="7" t="s">
        <v>22</v>
      </c>
      <c r="B17" s="1">
        <v>400</v>
      </c>
    </row>
    <row r="18" spans="1:2">
      <c r="A18" s="5" t="s">
        <v>13</v>
      </c>
      <c r="B18" s="2">
        <v>1167</v>
      </c>
    </row>
    <row r="19" spans="1:2">
      <c r="A19" s="5" t="s">
        <v>14</v>
      </c>
      <c r="B19" s="1">
        <v>7014</v>
      </c>
    </row>
    <row r="20" spans="1:2">
      <c r="A20" s="5" t="s">
        <v>19</v>
      </c>
      <c r="B20" s="1">
        <v>836</v>
      </c>
    </row>
    <row r="21" spans="1:2">
      <c r="A21" s="5" t="s">
        <v>15</v>
      </c>
      <c r="B21" s="1">
        <v>105605</v>
      </c>
    </row>
    <row r="22" spans="1:2">
      <c r="A22" s="8" t="s">
        <v>24</v>
      </c>
      <c r="B22" s="1">
        <v>2340</v>
      </c>
    </row>
    <row r="23" spans="1:2">
      <c r="A23" s="5" t="s">
        <v>16</v>
      </c>
      <c r="B23" s="1">
        <v>2690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Phytoplankton counts per ml</vt:lpstr>
      <vt:lpstr>Biovolume per ml</vt:lpstr>
      <vt:lpstr>Biovolume estimates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 Paver</cp:lastModifiedBy>
  <dcterms:created xsi:type="dcterms:W3CDTF">2009-11-10T04:45:12Z</dcterms:created>
  <dcterms:modified xsi:type="dcterms:W3CDTF">2010-06-25T22:59:46Z</dcterms:modified>
</cp:coreProperties>
</file>