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lin\Desktop\geodes\environmental_data\for_humans\"/>
    </mc:Choice>
  </mc:AlternateContent>
  <bookViews>
    <workbookView xWindow="0" yWindow="0" windowWidth="19155" windowHeight="7425"/>
  </bookViews>
  <sheets>
    <sheet name="Chart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1" l="1"/>
  <c r="M7" i="1"/>
  <c r="K10" i="1"/>
  <c r="K7" i="1"/>
  <c r="K13" i="1"/>
  <c r="M13" i="1"/>
  <c r="M12" i="1"/>
  <c r="M11" i="1"/>
  <c r="M9" i="1"/>
  <c r="M8" i="1"/>
  <c r="M6" i="1"/>
  <c r="M5" i="1"/>
  <c r="M4" i="1"/>
  <c r="M3" i="1"/>
  <c r="M2" i="1"/>
  <c r="K12" i="1"/>
  <c r="K11" i="1"/>
  <c r="K9" i="1"/>
  <c r="K8" i="1"/>
  <c r="K6" i="1"/>
  <c r="K5" i="1"/>
  <c r="K4" i="1"/>
  <c r="K3" i="1"/>
  <c r="K2" i="1"/>
  <c r="L13" i="1"/>
  <c r="L12" i="1"/>
  <c r="L11" i="1"/>
  <c r="L10" i="1"/>
  <c r="L9" i="1"/>
  <c r="L8" i="1"/>
  <c r="L7" i="1"/>
  <c r="L6" i="1"/>
  <c r="L5" i="1"/>
  <c r="L4" i="1"/>
  <c r="L3" i="1"/>
  <c r="L2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<sst xmlns="http://schemas.openxmlformats.org/spreadsheetml/2006/main" count="166" uniqueCount="31">
  <si>
    <t>Lake</t>
  </si>
  <si>
    <t>Date</t>
  </si>
  <si>
    <t>Time</t>
  </si>
  <si>
    <t>Rep</t>
  </si>
  <si>
    <t>Filtered/Unfiltered</t>
  </si>
  <si>
    <t>TN ug/L</t>
  </si>
  <si>
    <t>5AM</t>
  </si>
  <si>
    <t>Filtered</t>
  </si>
  <si>
    <t>Unfiltered</t>
  </si>
  <si>
    <t>9AM</t>
  </si>
  <si>
    <t>1PM</t>
  </si>
  <si>
    <t>5PM</t>
  </si>
  <si>
    <t>9PM</t>
  </si>
  <si>
    <t>1AM</t>
  </si>
  <si>
    <t>TB</t>
  </si>
  <si>
    <t>Mean Total Nitrogen</t>
  </si>
  <si>
    <t>Mean Dissolved Nitrogen</t>
  </si>
  <si>
    <t>STD DEV Total Nitrogen</t>
  </si>
  <si>
    <t>STD DEV Dissolved Nitrogen</t>
  </si>
  <si>
    <t>TB_Jul10_1</t>
  </si>
  <si>
    <t>TB_Jul08_5</t>
  </si>
  <si>
    <t>TB_Jul08_9</t>
  </si>
  <si>
    <t>TB_Jul08_13</t>
  </si>
  <si>
    <t>TB_Jul08_17</t>
  </si>
  <si>
    <t>TB_Jul08_21</t>
  </si>
  <si>
    <t>TB_Jul09_1</t>
  </si>
  <si>
    <t>TB_Jul09_5</t>
  </si>
  <si>
    <t>TB_Jul09_9</t>
  </si>
  <si>
    <t>TB_Jul09_13</t>
  </si>
  <si>
    <t>TB_Jul09_17</t>
  </si>
  <si>
    <t>TB_Jul09_21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</si>
</sst>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Trout</a:t>
            </a:r>
            <a:r>
              <a:rPr lang="en-US" baseline="0"/>
              <a:t> Bog Nitrogen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Mean Total Nitrogen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Sheet1!$L$2:$L$13</c:f>
                <c:numCache>
                  <c:formatCode>General</c:formatCode>
                  <c:ptCount val="12"/>
                  <c:pt idx="0">
                    <c:v>3.4329999999999927</c:v>
                  </c:pt>
                  <c:pt idx="1">
                    <c:v>6.89549999999997</c:v>
                  </c:pt>
                  <c:pt idx="2">
                    <c:v>39.01400000000001</c:v>
                  </c:pt>
                  <c:pt idx="3">
                    <c:v>29.320499999999981</c:v>
                  </c:pt>
                  <c:pt idx="4">
                    <c:v>29.333000000000027</c:v>
                  </c:pt>
                  <c:pt idx="5">
                    <c:v>39.247000000000014</c:v>
                  </c:pt>
                  <c:pt idx="6">
                    <c:v>1.7810000000000059</c:v>
                  </c:pt>
                  <c:pt idx="7">
                    <c:v>20.233500000000049</c:v>
                  </c:pt>
                  <c:pt idx="8">
                    <c:v>39.01400000000001</c:v>
                  </c:pt>
                  <c:pt idx="9">
                    <c:v>6.74249999999995</c:v>
                  </c:pt>
                  <c:pt idx="10">
                    <c:v>43.71350000000001</c:v>
                  </c:pt>
                  <c:pt idx="11">
                    <c:v>11.776499999999999</c:v>
                  </c:pt>
                </c:numCache>
              </c:numRef>
            </c:plus>
            <c:minus>
              <c:numRef>
                <c:f>Sheet1!$L$2:$L$13</c:f>
                <c:numCache>
                  <c:formatCode>General</c:formatCode>
                  <c:ptCount val="12"/>
                  <c:pt idx="0">
                    <c:v>3.4329999999999927</c:v>
                  </c:pt>
                  <c:pt idx="1">
                    <c:v>6.89549999999997</c:v>
                  </c:pt>
                  <c:pt idx="2">
                    <c:v>39.01400000000001</c:v>
                  </c:pt>
                  <c:pt idx="3">
                    <c:v>29.320499999999981</c:v>
                  </c:pt>
                  <c:pt idx="4">
                    <c:v>29.333000000000027</c:v>
                  </c:pt>
                  <c:pt idx="5">
                    <c:v>39.247000000000014</c:v>
                  </c:pt>
                  <c:pt idx="6">
                    <c:v>1.7810000000000059</c:v>
                  </c:pt>
                  <c:pt idx="7">
                    <c:v>20.233500000000049</c:v>
                  </c:pt>
                  <c:pt idx="8">
                    <c:v>39.01400000000001</c:v>
                  </c:pt>
                  <c:pt idx="9">
                    <c:v>6.74249999999995</c:v>
                  </c:pt>
                  <c:pt idx="10">
                    <c:v>43.71350000000001</c:v>
                  </c:pt>
                  <c:pt idx="11">
                    <c:v>11.776499999999999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Sheet1!$I$2:$I$13</c:f>
              <c:strCache>
                <c:ptCount val="12"/>
                <c:pt idx="0">
                  <c:v>TB_Jul08_5</c:v>
                </c:pt>
                <c:pt idx="1">
                  <c:v>TB_Jul08_9</c:v>
                </c:pt>
                <c:pt idx="2">
                  <c:v>TB_Jul08_13</c:v>
                </c:pt>
                <c:pt idx="3">
                  <c:v>TB_Jul08_17</c:v>
                </c:pt>
                <c:pt idx="4">
                  <c:v>TB_Jul08_21</c:v>
                </c:pt>
                <c:pt idx="5">
                  <c:v>TB_Jul09_1</c:v>
                </c:pt>
                <c:pt idx="6">
                  <c:v>TB_Jul09_5</c:v>
                </c:pt>
                <c:pt idx="7">
                  <c:v>TB_Jul09_9</c:v>
                </c:pt>
                <c:pt idx="8">
                  <c:v>TB_Jul09_13</c:v>
                </c:pt>
                <c:pt idx="9">
                  <c:v>TB_Jul09_17</c:v>
                </c:pt>
                <c:pt idx="10">
                  <c:v>TB_Jul09_21</c:v>
                </c:pt>
                <c:pt idx="11">
                  <c:v>TB_Jul10_1</c:v>
                </c:pt>
              </c:strCache>
            </c:strRef>
          </c:cat>
          <c:val>
            <c:numRef>
              <c:f>Sheet1!$J$2:$J$13</c:f>
              <c:numCache>
                <c:formatCode>0</c:formatCode>
                <c:ptCount val="12"/>
                <c:pt idx="0">
                  <c:v>601.48599999999999</c:v>
                </c:pt>
                <c:pt idx="1">
                  <c:v>707.0335</c:v>
                </c:pt>
                <c:pt idx="2">
                  <c:v>773</c:v>
                </c:pt>
                <c:pt idx="3">
                  <c:v>641.78150000000005</c:v>
                </c:pt>
                <c:pt idx="4">
                  <c:v>620.59899999999993</c:v>
                </c:pt>
                <c:pt idx="5">
                  <c:v>662.86599999999999</c:v>
                </c:pt>
                <c:pt idx="6">
                  <c:v>605.63100000000009</c:v>
                </c:pt>
                <c:pt idx="7">
                  <c:v>678.3895</c:v>
                </c:pt>
                <c:pt idx="8">
                  <c:v>773</c:v>
                </c:pt>
                <c:pt idx="9">
                  <c:v>692.4665</c:v>
                </c:pt>
                <c:pt idx="10">
                  <c:v>674.13349999999991</c:v>
                </c:pt>
                <c:pt idx="11">
                  <c:v>624.7835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Mean Dissolved Nitrogen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Sheet1!$M$2:$M$13</c:f>
                <c:numCache>
                  <c:formatCode>General</c:formatCode>
                  <c:ptCount val="12"/>
                  <c:pt idx="0">
                    <c:v>15.578000000000031</c:v>
                  </c:pt>
                  <c:pt idx="1">
                    <c:v>13.758000000000038</c:v>
                  </c:pt>
                  <c:pt idx="2">
                    <c:v>27.498499999999979</c:v>
                  </c:pt>
                  <c:pt idx="3">
                    <c:v>7.6995000000000005</c:v>
                  </c:pt>
                  <c:pt idx="4">
                    <c:v>0.78300000000001546</c:v>
                  </c:pt>
                  <c:pt idx="5">
                    <c:v>10.370499999999993</c:v>
                  </c:pt>
                  <c:pt idx="6">
                    <c:v>23.490000000000009</c:v>
                  </c:pt>
                  <c:pt idx="7">
                    <c:v>21.811500000000024</c:v>
                  </c:pt>
                  <c:pt idx="8">
                    <c:v>13.71350000000001</c:v>
                  </c:pt>
                  <c:pt idx="9">
                    <c:v>15.547499999999957</c:v>
                  </c:pt>
                  <c:pt idx="10">
                    <c:v>2.8184999999999718</c:v>
                  </c:pt>
                  <c:pt idx="11">
                    <c:v>8.40300000000002</c:v>
                  </c:pt>
                </c:numCache>
              </c:numRef>
            </c:plus>
            <c:minus>
              <c:numRef>
                <c:f>Sheet1!$M$2:$M$13</c:f>
                <c:numCache>
                  <c:formatCode>General</c:formatCode>
                  <c:ptCount val="12"/>
                  <c:pt idx="0">
                    <c:v>15.578000000000031</c:v>
                  </c:pt>
                  <c:pt idx="1">
                    <c:v>13.758000000000038</c:v>
                  </c:pt>
                  <c:pt idx="2">
                    <c:v>27.498499999999979</c:v>
                  </c:pt>
                  <c:pt idx="3">
                    <c:v>7.6995000000000005</c:v>
                  </c:pt>
                  <c:pt idx="4">
                    <c:v>0.78300000000001546</c:v>
                  </c:pt>
                  <c:pt idx="5">
                    <c:v>10.370499999999993</c:v>
                  </c:pt>
                  <c:pt idx="6">
                    <c:v>23.490000000000009</c:v>
                  </c:pt>
                  <c:pt idx="7">
                    <c:v>21.811500000000024</c:v>
                  </c:pt>
                  <c:pt idx="8">
                    <c:v>13.71350000000001</c:v>
                  </c:pt>
                  <c:pt idx="9">
                    <c:v>15.547499999999957</c:v>
                  </c:pt>
                  <c:pt idx="10">
                    <c:v>2.8184999999999718</c:v>
                  </c:pt>
                  <c:pt idx="11">
                    <c:v>8.40300000000002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Sheet1!$I$2:$I$13</c:f>
              <c:strCache>
                <c:ptCount val="12"/>
                <c:pt idx="0">
                  <c:v>TB_Jul08_5</c:v>
                </c:pt>
                <c:pt idx="1">
                  <c:v>TB_Jul08_9</c:v>
                </c:pt>
                <c:pt idx="2">
                  <c:v>TB_Jul08_13</c:v>
                </c:pt>
                <c:pt idx="3">
                  <c:v>TB_Jul08_17</c:v>
                </c:pt>
                <c:pt idx="4">
                  <c:v>TB_Jul08_21</c:v>
                </c:pt>
                <c:pt idx="5">
                  <c:v>TB_Jul09_1</c:v>
                </c:pt>
                <c:pt idx="6">
                  <c:v>TB_Jul09_5</c:v>
                </c:pt>
                <c:pt idx="7">
                  <c:v>TB_Jul09_9</c:v>
                </c:pt>
                <c:pt idx="8">
                  <c:v>TB_Jul09_13</c:v>
                </c:pt>
                <c:pt idx="9">
                  <c:v>TB_Jul09_17</c:v>
                </c:pt>
                <c:pt idx="10">
                  <c:v>TB_Jul09_21</c:v>
                </c:pt>
                <c:pt idx="11">
                  <c:v>TB_Jul10_1</c:v>
                </c:pt>
              </c:strCache>
            </c:strRef>
          </c:cat>
          <c:val>
            <c:numRef>
              <c:f>Sheet1!$K$2:$K$13</c:f>
              <c:numCache>
                <c:formatCode>0</c:formatCode>
                <c:ptCount val="12"/>
                <c:pt idx="0">
                  <c:v>551.57999999999993</c:v>
                </c:pt>
                <c:pt idx="1">
                  <c:v>551.577</c:v>
                </c:pt>
                <c:pt idx="2">
                  <c:v>592.91949999999997</c:v>
                </c:pt>
                <c:pt idx="3">
                  <c:v>606.43550000000005</c:v>
                </c:pt>
                <c:pt idx="4">
                  <c:v>554.09699999999998</c:v>
                </c:pt>
                <c:pt idx="5">
                  <c:v>590.60850000000005</c:v>
                </c:pt>
                <c:pt idx="6">
                  <c:v>576.23599999999999</c:v>
                </c:pt>
                <c:pt idx="7">
                  <c:v>579.59550000000002</c:v>
                </c:pt>
                <c:pt idx="8">
                  <c:v>670.68450000000007</c:v>
                </c:pt>
                <c:pt idx="9">
                  <c:v>632.15650000000005</c:v>
                </c:pt>
                <c:pt idx="10">
                  <c:v>567.3125</c:v>
                </c:pt>
                <c:pt idx="11">
                  <c:v>580.04200000000003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193272"/>
        <c:axId val="410191312"/>
      </c:barChart>
      <c:catAx>
        <c:axId val="410193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91312"/>
        <c:crosses val="autoZero"/>
        <c:auto val="1"/>
        <c:lblAlgn val="ctr"/>
        <c:lblOffset val="100"/>
        <c:noMultiLvlLbl val="0"/>
      </c:catAx>
      <c:valAx>
        <c:axId val="410191312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19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opLeftCell="G4" workbookViewId="0">
      <selection activeCell="M19" sqref="M19"/>
    </sheetView>
  </sheetViews>
  <sheetFormatPr defaultRowHeight="15" x14ac:dyDescent="0.25"/>
  <cols>
    <col min="1" max="1" width="5" bestFit="1" customWidth="1"/>
    <col min="2" max="2" width="9.7109375" style="1" bestFit="1" customWidth="1"/>
    <col min="3" max="3" width="6.7109375" bestFit="1" customWidth="1"/>
    <col min="4" max="4" width="4.42578125" bestFit="1" customWidth="1"/>
    <col min="5" max="5" width="18.28515625" bestFit="1" customWidth="1"/>
    <col min="6" max="6" width="7.7109375" bestFit="1" customWidth="1"/>
    <col min="9" max="9" width="13.140625" customWidth="1"/>
    <col min="10" max="10" width="20" customWidth="1"/>
    <col min="11" max="11" width="23.7109375" customWidth="1"/>
    <col min="12" max="12" width="21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14</v>
      </c>
      <c r="B2" s="1">
        <v>42559</v>
      </c>
      <c r="C2" t="s">
        <v>10</v>
      </c>
      <c r="D2">
        <v>1</v>
      </c>
      <c r="E2" t="s">
        <v>7</v>
      </c>
      <c r="F2" s="2">
        <v>620.41800000000001</v>
      </c>
      <c r="I2" t="s">
        <v>20</v>
      </c>
      <c r="J2" s="2">
        <f>AVERAGE(F28:F29)</f>
        <v>601.48599999999999</v>
      </c>
      <c r="K2" s="2">
        <f>AVERAGE(F4:F5)</f>
        <v>551.57999999999993</v>
      </c>
      <c r="L2" s="2">
        <f>_xlfn.STDEV.P(F28:F29)</f>
        <v>3.4329999999999927</v>
      </c>
      <c r="M2">
        <f>_xlfn.STDEV.P(F4:F5)</f>
        <v>15.578000000000031</v>
      </c>
    </row>
    <row r="3" spans="1:13" x14ac:dyDescent="0.25">
      <c r="A3" t="s">
        <v>14</v>
      </c>
      <c r="B3" s="1">
        <v>42559</v>
      </c>
      <c r="C3" t="s">
        <v>10</v>
      </c>
      <c r="D3">
        <v>2</v>
      </c>
      <c r="E3" t="s">
        <v>7</v>
      </c>
      <c r="F3" s="2">
        <v>565.42100000000005</v>
      </c>
      <c r="I3" t="s">
        <v>21</v>
      </c>
      <c r="J3" s="2">
        <f>AVERAGE(F32:F33)</f>
        <v>707.0335</v>
      </c>
      <c r="K3" s="2">
        <f>AVERAGE(F8:F9)</f>
        <v>551.577</v>
      </c>
      <c r="L3" s="2">
        <f>_xlfn.STDEV.P(F32:F33)</f>
        <v>6.89549999999997</v>
      </c>
      <c r="M3">
        <f>_xlfn.STDEV.P(F8:F9)</f>
        <v>13.758000000000038</v>
      </c>
    </row>
    <row r="4" spans="1:13" x14ac:dyDescent="0.25">
      <c r="A4" t="s">
        <v>14</v>
      </c>
      <c r="B4" s="1">
        <v>42559</v>
      </c>
      <c r="C4" t="s">
        <v>6</v>
      </c>
      <c r="D4">
        <v>1</v>
      </c>
      <c r="E4" t="s">
        <v>7</v>
      </c>
      <c r="F4" s="2">
        <v>536.00199999999995</v>
      </c>
      <c r="I4" t="s">
        <v>22</v>
      </c>
      <c r="J4" s="2">
        <f>AVERAGE(F38:F39)</f>
        <v>773</v>
      </c>
      <c r="K4" s="2">
        <f>AVERAGE(F2:F3)</f>
        <v>592.91949999999997</v>
      </c>
      <c r="L4" s="2">
        <f>_xlfn.STDEV.P(F38:F39)</f>
        <v>39.01400000000001</v>
      </c>
      <c r="M4">
        <f>_xlfn.STDEV.P(F2:F3)</f>
        <v>27.498499999999979</v>
      </c>
    </row>
    <row r="5" spans="1:13" x14ac:dyDescent="0.25">
      <c r="A5" t="s">
        <v>14</v>
      </c>
      <c r="B5" s="1">
        <v>42559</v>
      </c>
      <c r="C5" t="s">
        <v>6</v>
      </c>
      <c r="D5">
        <v>2</v>
      </c>
      <c r="E5" t="s">
        <v>7</v>
      </c>
      <c r="F5" s="2">
        <v>567.15800000000002</v>
      </c>
      <c r="I5" t="s">
        <v>23</v>
      </c>
      <c r="J5" s="2">
        <f>AVERAGE(F30:F31)</f>
        <v>641.78150000000005</v>
      </c>
      <c r="K5" s="2">
        <f>AVERAGE(F6:F7)</f>
        <v>606.43550000000005</v>
      </c>
      <c r="L5" s="2">
        <f>_xlfn.STDEV.P(F30:F31)</f>
        <v>29.320499999999981</v>
      </c>
      <c r="M5">
        <f>_xlfn.STDEV.P(F6:F7)</f>
        <v>7.6995000000000005</v>
      </c>
    </row>
    <row r="6" spans="1:13" x14ac:dyDescent="0.25">
      <c r="A6" t="s">
        <v>14</v>
      </c>
      <c r="B6" s="1">
        <v>42559</v>
      </c>
      <c r="C6" t="s">
        <v>11</v>
      </c>
      <c r="D6">
        <v>1</v>
      </c>
      <c r="E6" t="s">
        <v>7</v>
      </c>
      <c r="F6" s="2">
        <v>614.13499999999999</v>
      </c>
      <c r="I6" t="s">
        <v>24</v>
      </c>
      <c r="J6" s="2">
        <f>AVERAGE(F34:F35)</f>
        <v>620.59899999999993</v>
      </c>
      <c r="K6" s="2">
        <f>AVERAGE(F10:F11)</f>
        <v>554.09699999999998</v>
      </c>
      <c r="L6" s="2">
        <f>_xlfn.STDEV.P(F34:F35)</f>
        <v>29.333000000000027</v>
      </c>
      <c r="M6">
        <f>_xlfn.STDEV.P(F10:F11)</f>
        <v>0.78300000000001546</v>
      </c>
    </row>
    <row r="7" spans="1:13" x14ac:dyDescent="0.25">
      <c r="A7" t="s">
        <v>14</v>
      </c>
      <c r="B7" s="1">
        <v>42559</v>
      </c>
      <c r="C7" t="s">
        <v>11</v>
      </c>
      <c r="D7">
        <v>2</v>
      </c>
      <c r="E7" t="s">
        <v>7</v>
      </c>
      <c r="F7" s="2">
        <v>598.73599999999999</v>
      </c>
      <c r="I7" t="s">
        <v>25</v>
      </c>
      <c r="J7" s="2">
        <f>AVERAGE(F36:F37)</f>
        <v>662.86599999999999</v>
      </c>
      <c r="K7" s="2">
        <f>AVERAGE(F12, F14)</f>
        <v>590.60850000000005</v>
      </c>
      <c r="L7" s="2">
        <f>_xlfn.STDEV.P(F36:F37)</f>
        <v>39.247000000000014</v>
      </c>
      <c r="M7">
        <f>_xlfn.STDEV.P(F12,F14)</f>
        <v>10.370499999999993</v>
      </c>
    </row>
    <row r="8" spans="1:13" x14ac:dyDescent="0.25">
      <c r="A8" t="s">
        <v>14</v>
      </c>
      <c r="B8" s="1">
        <v>42559</v>
      </c>
      <c r="C8" t="s">
        <v>9</v>
      </c>
      <c r="D8">
        <v>1</v>
      </c>
      <c r="E8" t="s">
        <v>7</v>
      </c>
      <c r="F8" s="2">
        <v>537.81899999999996</v>
      </c>
      <c r="I8" t="s">
        <v>26</v>
      </c>
      <c r="J8" s="2">
        <f>AVERAGE(F40:F41)</f>
        <v>605.63100000000009</v>
      </c>
      <c r="K8" s="2">
        <f>AVERAGE(F16:F17)</f>
        <v>576.23599999999999</v>
      </c>
      <c r="L8" s="2">
        <f>_xlfn.STDEV.P(F40:F41)</f>
        <v>1.7810000000000059</v>
      </c>
      <c r="M8">
        <f>_xlfn.STDEV.P(F16:F17)</f>
        <v>23.490000000000009</v>
      </c>
    </row>
    <row r="9" spans="1:13" x14ac:dyDescent="0.25">
      <c r="A9" t="s">
        <v>14</v>
      </c>
      <c r="B9" s="1">
        <v>42559</v>
      </c>
      <c r="C9" t="s">
        <v>9</v>
      </c>
      <c r="D9">
        <v>2</v>
      </c>
      <c r="E9" t="s">
        <v>7</v>
      </c>
      <c r="F9" s="2">
        <v>565.33500000000004</v>
      </c>
      <c r="I9" t="s">
        <v>27</v>
      </c>
      <c r="J9" s="2">
        <f>AVERAGE(F44:F45)</f>
        <v>678.3895</v>
      </c>
      <c r="K9" s="2">
        <f>AVERAGE(F20:F21)</f>
        <v>579.59550000000002</v>
      </c>
      <c r="L9" s="2">
        <f>_xlfn.STDEV.P(F44:F45)</f>
        <v>20.233500000000049</v>
      </c>
      <c r="M9">
        <f>_xlfn.STDEV.P(F20:F21)</f>
        <v>21.811500000000024</v>
      </c>
    </row>
    <row r="10" spans="1:13" x14ac:dyDescent="0.25">
      <c r="A10" t="s">
        <v>14</v>
      </c>
      <c r="B10" s="1">
        <v>42559</v>
      </c>
      <c r="C10" t="s">
        <v>12</v>
      </c>
      <c r="D10">
        <v>1</v>
      </c>
      <c r="E10" t="s">
        <v>7</v>
      </c>
      <c r="F10" s="2">
        <v>553.31399999999996</v>
      </c>
      <c r="I10" t="s">
        <v>28</v>
      </c>
      <c r="J10" s="2">
        <f>AVERAGE(F38:F39)</f>
        <v>773</v>
      </c>
      <c r="K10" s="2">
        <f>AVERAGE(F13,F15)</f>
        <v>670.68450000000007</v>
      </c>
      <c r="L10" s="2">
        <f>_xlfn.STDEV.P(F38:F39)</f>
        <v>39.01400000000001</v>
      </c>
      <c r="M10">
        <f>_xlfn.STDEV.P(F13,F15)</f>
        <v>13.71350000000001</v>
      </c>
    </row>
    <row r="11" spans="1:13" x14ac:dyDescent="0.25">
      <c r="A11" t="s">
        <v>14</v>
      </c>
      <c r="B11" s="1">
        <v>42559</v>
      </c>
      <c r="C11" t="s">
        <v>12</v>
      </c>
      <c r="D11">
        <v>2</v>
      </c>
      <c r="E11" t="s">
        <v>7</v>
      </c>
      <c r="F11" s="2">
        <v>554.88</v>
      </c>
      <c r="I11" t="s">
        <v>29</v>
      </c>
      <c r="J11" s="2">
        <f>AVERAGE(F42:F43)</f>
        <v>692.4665</v>
      </c>
      <c r="K11" s="2">
        <f>AVERAGE(F18:F19)</f>
        <v>632.15650000000005</v>
      </c>
      <c r="L11" s="2">
        <f>_xlfn.STDEV.P(F42:F43)</f>
        <v>6.74249999999995</v>
      </c>
      <c r="M11">
        <f>_xlfn.STDEV.P(F18:F19)</f>
        <v>15.547499999999957</v>
      </c>
    </row>
    <row r="12" spans="1:13" x14ac:dyDescent="0.25">
      <c r="A12" t="s">
        <v>14</v>
      </c>
      <c r="B12" s="1">
        <v>42560</v>
      </c>
      <c r="C12" t="s">
        <v>13</v>
      </c>
      <c r="D12">
        <v>1</v>
      </c>
      <c r="E12" t="s">
        <v>7</v>
      </c>
      <c r="F12" s="2">
        <v>580.23800000000006</v>
      </c>
      <c r="I12" t="s">
        <v>30</v>
      </c>
      <c r="J12" s="2">
        <f>AVERAGE(F46:F47)</f>
        <v>674.13349999999991</v>
      </c>
      <c r="K12" s="2">
        <f>AVERAGE(F22:F23)</f>
        <v>567.3125</v>
      </c>
      <c r="L12" s="2">
        <f>_xlfn.STDEV.P(F46:F47)</f>
        <v>43.71350000000001</v>
      </c>
      <c r="M12">
        <f>_xlfn.STDEV.P(F22:F23)</f>
        <v>2.8184999999999718</v>
      </c>
    </row>
    <row r="13" spans="1:13" x14ac:dyDescent="0.25">
      <c r="A13" t="s">
        <v>14</v>
      </c>
      <c r="B13" s="1">
        <v>42560</v>
      </c>
      <c r="C13" t="s">
        <v>10</v>
      </c>
      <c r="D13">
        <v>1</v>
      </c>
      <c r="E13" t="s">
        <v>7</v>
      </c>
      <c r="F13" s="2">
        <v>684.39800000000002</v>
      </c>
      <c r="I13" t="s">
        <v>19</v>
      </c>
      <c r="J13" s="2">
        <f>AVERAGE(F48:F49)</f>
        <v>624.7835</v>
      </c>
      <c r="K13" s="2">
        <f>AVERAGE(F24:F25)</f>
        <v>580.04200000000003</v>
      </c>
      <c r="L13" s="2">
        <f>_xlfn.STDEV.P(F48:F49)</f>
        <v>11.776499999999999</v>
      </c>
      <c r="M13">
        <f>_xlfn.STDEV.P(F24:F25)</f>
        <v>8.40300000000002</v>
      </c>
    </row>
    <row r="14" spans="1:13" x14ac:dyDescent="0.25">
      <c r="A14" t="s">
        <v>14</v>
      </c>
      <c r="B14" s="1">
        <v>42560</v>
      </c>
      <c r="C14" t="s">
        <v>13</v>
      </c>
      <c r="D14">
        <v>2</v>
      </c>
      <c r="E14" t="s">
        <v>7</v>
      </c>
      <c r="F14" s="2">
        <v>600.97900000000004</v>
      </c>
    </row>
    <row r="15" spans="1:13" x14ac:dyDescent="0.25">
      <c r="A15" t="s">
        <v>14</v>
      </c>
      <c r="B15" s="1">
        <v>42560</v>
      </c>
      <c r="C15" t="s">
        <v>10</v>
      </c>
      <c r="D15">
        <v>2</v>
      </c>
      <c r="E15" t="s">
        <v>7</v>
      </c>
      <c r="F15" s="2">
        <v>656.971</v>
      </c>
    </row>
    <row r="16" spans="1:13" x14ac:dyDescent="0.25">
      <c r="A16" t="s">
        <v>14</v>
      </c>
      <c r="B16" s="1">
        <v>42560</v>
      </c>
      <c r="C16" t="s">
        <v>6</v>
      </c>
      <c r="D16">
        <v>1</v>
      </c>
      <c r="E16" t="s">
        <v>7</v>
      </c>
      <c r="F16" s="2">
        <v>599.726</v>
      </c>
    </row>
    <row r="17" spans="1:6" x14ac:dyDescent="0.25">
      <c r="A17" t="s">
        <v>14</v>
      </c>
      <c r="B17" s="1">
        <v>42560</v>
      </c>
      <c r="C17" t="s">
        <v>6</v>
      </c>
      <c r="D17">
        <v>2</v>
      </c>
      <c r="E17" t="s">
        <v>7</v>
      </c>
      <c r="F17" s="2">
        <v>552.74599999999998</v>
      </c>
    </row>
    <row r="18" spans="1:6" x14ac:dyDescent="0.25">
      <c r="A18" t="s">
        <v>14</v>
      </c>
      <c r="B18" s="1">
        <v>42560</v>
      </c>
      <c r="C18" t="s">
        <v>11</v>
      </c>
      <c r="D18">
        <v>1</v>
      </c>
      <c r="E18" t="s">
        <v>7</v>
      </c>
      <c r="F18" s="2">
        <v>616.60900000000004</v>
      </c>
    </row>
    <row r="19" spans="1:6" x14ac:dyDescent="0.25">
      <c r="A19" t="s">
        <v>14</v>
      </c>
      <c r="B19" s="1">
        <v>42560</v>
      </c>
      <c r="C19" t="s">
        <v>11</v>
      </c>
      <c r="D19">
        <v>2</v>
      </c>
      <c r="E19" t="s">
        <v>7</v>
      </c>
      <c r="F19" s="2">
        <v>647.70399999999995</v>
      </c>
    </row>
    <row r="20" spans="1:6" x14ac:dyDescent="0.25">
      <c r="A20" t="s">
        <v>14</v>
      </c>
      <c r="B20" s="1">
        <v>42560</v>
      </c>
      <c r="C20" t="s">
        <v>9</v>
      </c>
      <c r="D20">
        <v>1</v>
      </c>
      <c r="E20" t="s">
        <v>7</v>
      </c>
      <c r="F20" s="2">
        <v>557.78399999999999</v>
      </c>
    </row>
    <row r="21" spans="1:6" x14ac:dyDescent="0.25">
      <c r="A21" t="s">
        <v>14</v>
      </c>
      <c r="B21" s="1">
        <v>42560</v>
      </c>
      <c r="C21" t="s">
        <v>9</v>
      </c>
      <c r="D21">
        <v>2</v>
      </c>
      <c r="E21" t="s">
        <v>7</v>
      </c>
      <c r="F21" s="2">
        <v>601.40700000000004</v>
      </c>
    </row>
    <row r="22" spans="1:6" x14ac:dyDescent="0.25">
      <c r="A22" t="s">
        <v>14</v>
      </c>
      <c r="B22" s="1">
        <v>42560</v>
      </c>
      <c r="C22" t="s">
        <v>12</v>
      </c>
      <c r="D22">
        <v>1</v>
      </c>
      <c r="E22" t="s">
        <v>7</v>
      </c>
      <c r="F22" s="2">
        <v>564.49400000000003</v>
      </c>
    </row>
    <row r="23" spans="1:6" x14ac:dyDescent="0.25">
      <c r="A23" t="s">
        <v>14</v>
      </c>
      <c r="B23" s="1">
        <v>42560</v>
      </c>
      <c r="C23" t="s">
        <v>12</v>
      </c>
      <c r="D23">
        <v>2</v>
      </c>
      <c r="E23" t="s">
        <v>7</v>
      </c>
      <c r="F23" s="2">
        <v>570.13099999999997</v>
      </c>
    </row>
    <row r="24" spans="1:6" x14ac:dyDescent="0.25">
      <c r="A24" t="s">
        <v>14</v>
      </c>
      <c r="B24" s="1">
        <v>42561</v>
      </c>
      <c r="C24" t="s">
        <v>13</v>
      </c>
      <c r="D24">
        <v>1</v>
      </c>
      <c r="E24" t="s">
        <v>7</v>
      </c>
      <c r="F24" s="2">
        <v>588.44500000000005</v>
      </c>
    </row>
    <row r="25" spans="1:6" x14ac:dyDescent="0.25">
      <c r="A25" t="s">
        <v>14</v>
      </c>
      <c r="B25" s="1">
        <v>42561</v>
      </c>
      <c r="C25" t="s">
        <v>13</v>
      </c>
      <c r="D25">
        <v>2</v>
      </c>
      <c r="E25" t="s">
        <v>7</v>
      </c>
      <c r="F25" s="2">
        <v>571.63900000000001</v>
      </c>
    </row>
    <row r="26" spans="1:6" x14ac:dyDescent="0.25">
      <c r="A26" t="s">
        <v>14</v>
      </c>
      <c r="B26" s="1">
        <v>42559</v>
      </c>
      <c r="C26" t="s">
        <v>10</v>
      </c>
      <c r="D26">
        <v>1</v>
      </c>
      <c r="E26" t="s">
        <v>8</v>
      </c>
      <c r="F26" s="2">
        <v>720.71799999999996</v>
      </c>
    </row>
    <row r="27" spans="1:6" x14ac:dyDescent="0.25">
      <c r="A27" t="s">
        <v>14</v>
      </c>
      <c r="B27" s="1">
        <v>42559</v>
      </c>
      <c r="C27" t="s">
        <v>10</v>
      </c>
      <c r="D27">
        <v>2</v>
      </c>
      <c r="E27" t="s">
        <v>8</v>
      </c>
      <c r="F27" s="2">
        <v>736.13400000000001</v>
      </c>
    </row>
    <row r="28" spans="1:6" x14ac:dyDescent="0.25">
      <c r="A28" t="s">
        <v>14</v>
      </c>
      <c r="B28" s="1">
        <v>42559</v>
      </c>
      <c r="C28" t="s">
        <v>6</v>
      </c>
      <c r="D28">
        <v>1</v>
      </c>
      <c r="E28" t="s">
        <v>8</v>
      </c>
      <c r="F28" s="2">
        <v>604.91899999999998</v>
      </c>
    </row>
    <row r="29" spans="1:6" x14ac:dyDescent="0.25">
      <c r="A29" t="s">
        <v>14</v>
      </c>
      <c r="B29" s="1">
        <v>42559</v>
      </c>
      <c r="C29" t="s">
        <v>6</v>
      </c>
      <c r="D29">
        <v>2</v>
      </c>
      <c r="E29" t="s">
        <v>8</v>
      </c>
      <c r="F29" s="2">
        <v>598.053</v>
      </c>
    </row>
    <row r="30" spans="1:6" x14ac:dyDescent="0.25">
      <c r="A30" t="s">
        <v>14</v>
      </c>
      <c r="B30" s="1">
        <v>42559</v>
      </c>
      <c r="C30" t="s">
        <v>11</v>
      </c>
      <c r="D30">
        <v>1</v>
      </c>
      <c r="E30" t="s">
        <v>8</v>
      </c>
      <c r="F30" s="2">
        <v>671.10199999999998</v>
      </c>
    </row>
    <row r="31" spans="1:6" x14ac:dyDescent="0.25">
      <c r="A31" t="s">
        <v>14</v>
      </c>
      <c r="B31" s="1">
        <v>42559</v>
      </c>
      <c r="C31" t="s">
        <v>11</v>
      </c>
      <c r="D31">
        <v>2</v>
      </c>
      <c r="E31" t="s">
        <v>8</v>
      </c>
      <c r="F31" s="2">
        <v>612.46100000000001</v>
      </c>
    </row>
    <row r="32" spans="1:6" x14ac:dyDescent="0.25">
      <c r="A32" t="s">
        <v>14</v>
      </c>
      <c r="B32" s="1">
        <v>42559</v>
      </c>
      <c r="C32" t="s">
        <v>9</v>
      </c>
      <c r="D32">
        <v>1</v>
      </c>
      <c r="E32" t="s">
        <v>8</v>
      </c>
      <c r="F32" s="2">
        <v>700.13800000000003</v>
      </c>
    </row>
    <row r="33" spans="1:6" x14ac:dyDescent="0.25">
      <c r="A33" t="s">
        <v>14</v>
      </c>
      <c r="B33" s="1">
        <v>42559</v>
      </c>
      <c r="C33" t="s">
        <v>9</v>
      </c>
      <c r="D33">
        <v>2</v>
      </c>
      <c r="E33" t="s">
        <v>8</v>
      </c>
      <c r="F33" s="2">
        <v>713.92899999999997</v>
      </c>
    </row>
    <row r="34" spans="1:6" x14ac:dyDescent="0.25">
      <c r="A34" t="s">
        <v>14</v>
      </c>
      <c r="B34" s="1">
        <v>42559</v>
      </c>
      <c r="C34" t="s">
        <v>12</v>
      </c>
      <c r="D34">
        <v>1</v>
      </c>
      <c r="E34" t="s">
        <v>8</v>
      </c>
      <c r="F34" s="2">
        <v>649.93200000000002</v>
      </c>
    </row>
    <row r="35" spans="1:6" x14ac:dyDescent="0.25">
      <c r="A35" t="s">
        <v>14</v>
      </c>
      <c r="B35" s="1">
        <v>42559</v>
      </c>
      <c r="C35" t="s">
        <v>12</v>
      </c>
      <c r="D35">
        <v>2</v>
      </c>
      <c r="E35" t="s">
        <v>8</v>
      </c>
      <c r="F35" s="2">
        <v>591.26599999999996</v>
      </c>
    </row>
    <row r="36" spans="1:6" x14ac:dyDescent="0.25">
      <c r="A36" t="s">
        <v>14</v>
      </c>
      <c r="B36" s="1">
        <v>42560</v>
      </c>
      <c r="C36" t="s">
        <v>13</v>
      </c>
      <c r="D36">
        <v>1</v>
      </c>
      <c r="E36" t="s">
        <v>8</v>
      </c>
      <c r="F36" s="2">
        <v>623.61900000000003</v>
      </c>
    </row>
    <row r="37" spans="1:6" x14ac:dyDescent="0.25">
      <c r="A37" t="s">
        <v>14</v>
      </c>
      <c r="B37" s="1">
        <v>42560</v>
      </c>
      <c r="C37" t="s">
        <v>13</v>
      </c>
      <c r="D37">
        <v>2</v>
      </c>
      <c r="E37" t="s">
        <v>8</v>
      </c>
      <c r="F37" s="2">
        <v>702.11300000000006</v>
      </c>
    </row>
    <row r="38" spans="1:6" x14ac:dyDescent="0.25">
      <c r="A38" t="s">
        <v>14</v>
      </c>
      <c r="B38" s="1">
        <v>42560</v>
      </c>
      <c r="C38" t="s">
        <v>10</v>
      </c>
      <c r="D38">
        <v>1</v>
      </c>
      <c r="E38" t="s">
        <v>8</v>
      </c>
      <c r="F38" s="2">
        <v>812.01400000000001</v>
      </c>
    </row>
    <row r="39" spans="1:6" x14ac:dyDescent="0.25">
      <c r="A39" t="s">
        <v>14</v>
      </c>
      <c r="B39" s="1">
        <v>42560</v>
      </c>
      <c r="C39" t="s">
        <v>10</v>
      </c>
      <c r="D39">
        <v>2</v>
      </c>
      <c r="E39" t="s">
        <v>8</v>
      </c>
      <c r="F39" s="2">
        <v>733.98599999999999</v>
      </c>
    </row>
    <row r="40" spans="1:6" x14ac:dyDescent="0.25">
      <c r="A40" t="s">
        <v>14</v>
      </c>
      <c r="B40" s="1">
        <v>42560</v>
      </c>
      <c r="C40" t="s">
        <v>6</v>
      </c>
      <c r="D40">
        <v>1</v>
      </c>
      <c r="E40" t="s">
        <v>8</v>
      </c>
      <c r="F40" s="2">
        <v>603.85</v>
      </c>
    </row>
    <row r="41" spans="1:6" x14ac:dyDescent="0.25">
      <c r="A41" t="s">
        <v>14</v>
      </c>
      <c r="B41" s="1">
        <v>42560</v>
      </c>
      <c r="C41" t="s">
        <v>6</v>
      </c>
      <c r="D41">
        <v>2</v>
      </c>
      <c r="E41" t="s">
        <v>8</v>
      </c>
      <c r="F41" s="2">
        <v>607.41200000000003</v>
      </c>
    </row>
    <row r="42" spans="1:6" x14ac:dyDescent="0.25">
      <c r="A42" t="s">
        <v>14</v>
      </c>
      <c r="B42" s="1">
        <v>42560</v>
      </c>
      <c r="C42" t="s">
        <v>11</v>
      </c>
      <c r="D42">
        <v>1</v>
      </c>
      <c r="E42" t="s">
        <v>8</v>
      </c>
      <c r="F42" s="2">
        <v>699.20899999999995</v>
      </c>
    </row>
    <row r="43" spans="1:6" x14ac:dyDescent="0.25">
      <c r="A43" t="s">
        <v>14</v>
      </c>
      <c r="B43" s="1">
        <v>42560</v>
      </c>
      <c r="C43" t="s">
        <v>11</v>
      </c>
      <c r="D43">
        <v>2</v>
      </c>
      <c r="E43" t="s">
        <v>8</v>
      </c>
      <c r="F43" s="2">
        <v>685.72400000000005</v>
      </c>
    </row>
    <row r="44" spans="1:6" x14ac:dyDescent="0.25">
      <c r="A44" t="s">
        <v>14</v>
      </c>
      <c r="B44" s="1">
        <v>42560</v>
      </c>
      <c r="C44" t="s">
        <v>9</v>
      </c>
      <c r="D44">
        <v>1</v>
      </c>
      <c r="E44" t="s">
        <v>8</v>
      </c>
      <c r="F44" s="2">
        <v>658.15599999999995</v>
      </c>
    </row>
    <row r="45" spans="1:6" x14ac:dyDescent="0.25">
      <c r="A45" t="s">
        <v>14</v>
      </c>
      <c r="B45" s="1">
        <v>42560</v>
      </c>
      <c r="C45" t="s">
        <v>9</v>
      </c>
      <c r="D45">
        <v>2</v>
      </c>
      <c r="E45" t="s">
        <v>8</v>
      </c>
      <c r="F45" s="2">
        <v>698.62300000000005</v>
      </c>
    </row>
    <row r="46" spans="1:6" x14ac:dyDescent="0.25">
      <c r="A46" t="s">
        <v>14</v>
      </c>
      <c r="B46" s="1">
        <v>42560</v>
      </c>
      <c r="C46" t="s">
        <v>12</v>
      </c>
      <c r="D46">
        <v>1</v>
      </c>
      <c r="E46" t="s">
        <v>8</v>
      </c>
      <c r="F46" s="2">
        <v>630.41999999999996</v>
      </c>
    </row>
    <row r="47" spans="1:6" x14ac:dyDescent="0.25">
      <c r="A47" t="s">
        <v>14</v>
      </c>
      <c r="B47" s="1">
        <v>42560</v>
      </c>
      <c r="C47" t="s">
        <v>12</v>
      </c>
      <c r="D47">
        <v>2</v>
      </c>
      <c r="E47" t="s">
        <v>8</v>
      </c>
      <c r="F47" s="2">
        <v>717.84699999999998</v>
      </c>
    </row>
    <row r="48" spans="1:6" x14ac:dyDescent="0.25">
      <c r="A48" t="s">
        <v>14</v>
      </c>
      <c r="B48" s="1">
        <v>42561</v>
      </c>
      <c r="C48" t="s">
        <v>13</v>
      </c>
      <c r="D48">
        <v>1</v>
      </c>
      <c r="E48" t="s">
        <v>8</v>
      </c>
      <c r="F48" s="2">
        <v>613.00699999999995</v>
      </c>
    </row>
    <row r="49" spans="1:6" x14ac:dyDescent="0.25">
      <c r="A49" t="s">
        <v>14</v>
      </c>
      <c r="B49" s="1">
        <v>42561</v>
      </c>
      <c r="C49" t="s">
        <v>13</v>
      </c>
      <c r="D49">
        <v>2</v>
      </c>
      <c r="E49" t="s">
        <v>8</v>
      </c>
      <c r="F49" s="2">
        <v>636.55999999999995</v>
      </c>
    </row>
  </sheetData>
  <sortState ref="A2:G145">
    <sortCondition ref="E2:E145"/>
    <sortCondition ref="B2:B145"/>
    <sortCondition ref="C2:C145"/>
    <sortCondition ref="D2:D1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Linz</dc:creator>
  <cp:lastModifiedBy>Alexandra Linz</cp:lastModifiedBy>
  <dcterms:created xsi:type="dcterms:W3CDTF">2017-09-15T14:27:25Z</dcterms:created>
  <dcterms:modified xsi:type="dcterms:W3CDTF">2017-09-15T14:50:12Z</dcterms:modified>
</cp:coreProperties>
</file>